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0.-Octubre\ANTUPF\1.-AÑO 2020\"/>
    </mc:Choice>
  </mc:AlternateContent>
  <xr:revisionPtr revIDLastSave="0" documentId="13_ncr:1_{E8078073-E4CE-4E48-9935-4E414E0E3811}" xr6:coauthVersionLast="45" xr6:coauthVersionMax="45" xr10:uidLastSave="{00000000-0000-0000-0000-000000000000}"/>
  <bookViews>
    <workbookView xWindow="-108" yWindow="-108" windowWidth="23256" windowHeight="12576" tabRatio="930" activeTab="1" xr2:uid="{00000000-000D-0000-FFFF-FFFF00000000}"/>
  </bookViews>
  <sheets>
    <sheet name="INFORME" sheetId="11" r:id="rId1"/>
    <sheet name="Progr. Financ" sheetId="1" r:id="rId2"/>
    <sheet name="CONCILIACION" sheetId="3" r:id="rId3"/>
    <sheet name="CH GIR Y NO COB" sheetId="4" r:id="rId4"/>
    <sheet name="Hoja2" sheetId="15" r:id="rId5"/>
    <sheet name="L°CAJA JULIO " sheetId="14" r:id="rId6"/>
    <sheet name="L°CAJA JUNIO" sheetId="13" r:id="rId7"/>
    <sheet name="L°CAJA MAY" sheetId="12" r:id="rId8"/>
    <sheet name="L°CAJA AB" sheetId="10" r:id="rId9"/>
    <sheet name="L°CAJA MAR" sheetId="9" r:id="rId10"/>
    <sheet name="L°CAJA FEB" sheetId="8" r:id="rId11"/>
    <sheet name="L° CAJA ENE" sheetId="5" r:id="rId12"/>
    <sheet name="Hoja1" sheetId="2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02_05_2009" localSheetId="0">#REF!</definedName>
    <definedName name="_02_05_2009">#REF!</definedName>
    <definedName name="_xlnm._FilterDatabase" localSheetId="5" hidden="1">'L°CAJA JULIO '!$B$2:$M$2</definedName>
    <definedName name="_xlnm._FilterDatabase" localSheetId="6" hidden="1">'L°CAJA JUNIO'!$H$2:$L$2</definedName>
    <definedName name="a" localSheetId="1">[1]Ene!$A$5:$BG$38</definedName>
    <definedName name="a">[2]Ene!$A$5:$BG$38</definedName>
    <definedName name="abril" localSheetId="1">[1]Abr!$5:$38</definedName>
    <definedName name="abril">[2]Abr!$5:$38</definedName>
    <definedName name="Agosto" localSheetId="1">[1]Ago!$5:$38</definedName>
    <definedName name="Agosto">[2]Ago!$5:$38</definedName>
    <definedName name="_xlnm.Print_Area" localSheetId="0">INFORME!$A$38:$O$70</definedName>
    <definedName name="_xlnm.Print_Area" localSheetId="1">'Progr. Financ'!$A$1:$Q$89</definedName>
    <definedName name="consolidado">[1]Consolidado!$5:$38</definedName>
    <definedName name="Deuda_Abr15">[3]Deuda!$A$20696:$U$20972</definedName>
    <definedName name="Deuda_Acum_Año14">[3]Deuda!$A$19560:$P$19836</definedName>
    <definedName name="Deuda_Ago15">[3]Deuda!$A$21832:$U$22108</definedName>
    <definedName name="Deuda_Dic15">[3]Deuda!$A$22968:$U$23244</definedName>
    <definedName name="Deuda_Ene15">[3]Deuda!$A$19844:$U$20120</definedName>
    <definedName name="Deuda_Feb15">[3]Deuda!$A$20128:$U$20404</definedName>
    <definedName name="Deuda_Jul15">[3]Deuda!$A$21548:$U$21824</definedName>
    <definedName name="Deuda_Jun15">[3]Deuda!$A$21264:$U$21540</definedName>
    <definedName name="Deuda_Mar15">[3]Deuda!$A$20412:$U$20688</definedName>
    <definedName name="Deuda_May15">[3]Deuda!$A$20980:$U$21256</definedName>
    <definedName name="Deuda_Nov15">[3]Deuda!$A$22684:$U$22960</definedName>
    <definedName name="Deuda_Oct15">[3]Deuda!$A$22400:$U$22676</definedName>
    <definedName name="Deuda_Sep15">[3]Deuda!$A$22116:$U$22392</definedName>
    <definedName name="Diciembre" localSheetId="1">[1]Dic!$5:$38</definedName>
    <definedName name="Diciembre">[2]Dic!$5:$38</definedName>
    <definedName name="ENERO" localSheetId="1">[1]Ene!$5:$38</definedName>
    <definedName name="ENERO">[2]Ene!$5:$38</definedName>
    <definedName name="FEBRERO" localSheetId="1">[1]Feb!$5:$38</definedName>
    <definedName name="FEBRERO">[2]Feb!$5:$38</definedName>
    <definedName name="Julio" localSheetId="1">[1]Jul!$5:$38</definedName>
    <definedName name="Julio">[2]Jul!$5:$38</definedName>
    <definedName name="JUNIO" localSheetId="1">[1]Jun!$5:$38</definedName>
    <definedName name="JUNIO">[2]Jun!$5:$38</definedName>
    <definedName name="Marzo" localSheetId="1">[1]Mar!$5:$38</definedName>
    <definedName name="Marzo">[2]Mar!$5:$38</definedName>
    <definedName name="matriz" localSheetId="0">#REF!</definedName>
    <definedName name="matriz">#REF!</definedName>
    <definedName name="Mayo" localSheetId="1">[1]May!$5:$38</definedName>
    <definedName name="Mayo">[2]May!$5:$38</definedName>
    <definedName name="mmmm">'[4]PRESUPUESTO VIGENTE 2013'!$Y$1</definedName>
    <definedName name="Noviembre" localSheetId="1">[1]Nov!$5:$38</definedName>
    <definedName name="Noviembre">[2]Nov!$5:$38</definedName>
    <definedName name="Octubre" localSheetId="1">[1]Oct!$5:$38</definedName>
    <definedName name="Octubre">[2]Oct!$5:$38</definedName>
    <definedName name="presupuestoinicial">'[4]1.Presupuesto Inicial y Glosas'!$A$8:$GS$42</definedName>
    <definedName name="s" localSheetId="1">'[1]Ppto Vigente'!$5:$38</definedName>
    <definedName name="s">'[2]Ppto Vigente'!$5:$38</definedName>
    <definedName name="Septiembre" localSheetId="1">[1]Sep!$5:$38</definedName>
    <definedName name="Septiembre">[2]Sep!$5:$38</definedName>
    <definedName name="solicitudss">'[5]Solicitud SS Otros'!$A$7:$DO$40</definedName>
    <definedName name="z" localSheetId="1">'Progr. Financ'!$A$1</definedName>
    <definedName name="z">'[1]Result Oper y No Oper'!$A$1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70" i="1" l="1"/>
  <c r="P70" i="1"/>
  <c r="K70" i="1"/>
  <c r="L70" i="1"/>
  <c r="M70" i="1"/>
  <c r="N70" i="1"/>
  <c r="J70" i="1"/>
  <c r="H90" i="1" l="1"/>
  <c r="H89" i="1"/>
  <c r="I90" i="1"/>
  <c r="I43" i="1"/>
  <c r="I41" i="1"/>
  <c r="I48" i="1"/>
  <c r="I51" i="1"/>
  <c r="I49" i="1"/>
  <c r="I47" i="1"/>
  <c r="H43" i="1"/>
  <c r="H66" i="1"/>
  <c r="A62" i="1"/>
  <c r="P30" i="1"/>
  <c r="I23" i="1"/>
  <c r="H23" i="1"/>
  <c r="H20" i="1"/>
  <c r="I20" i="1" l="1"/>
  <c r="I22" i="1" l="1"/>
  <c r="H22" i="1"/>
  <c r="H28" i="11" l="1"/>
  <c r="I28" i="11"/>
  <c r="F97" i="14"/>
  <c r="H4" i="14"/>
  <c r="M4" i="14" s="1"/>
  <c r="H3" i="14"/>
  <c r="M3" i="14" s="1"/>
  <c r="D158" i="3"/>
  <c r="E148" i="3"/>
  <c r="D161" i="3"/>
  <c r="M74" i="14"/>
  <c r="L74" i="14"/>
  <c r="H73" i="14"/>
  <c r="M73" i="14" s="1"/>
  <c r="H72" i="14"/>
  <c r="M72" i="14" s="1"/>
  <c r="H71" i="14"/>
  <c r="M71" i="14" s="1"/>
  <c r="L70" i="14"/>
  <c r="M70" i="14" s="1"/>
  <c r="H69" i="14"/>
  <c r="M69" i="14" s="1"/>
  <c r="L68" i="14"/>
  <c r="M68" i="14" s="1"/>
  <c r="H67" i="14"/>
  <c r="M67" i="14" s="1"/>
  <c r="H66" i="14"/>
  <c r="M66" i="14" s="1"/>
  <c r="H65" i="14"/>
  <c r="M65" i="14" s="1"/>
  <c r="H64" i="14"/>
  <c r="M64" i="14" s="1"/>
  <c r="H63" i="14"/>
  <c r="M63" i="14" s="1"/>
  <c r="H62" i="14"/>
  <c r="M62" i="14" s="1"/>
  <c r="H61" i="14"/>
  <c r="M61" i="14" s="1"/>
  <c r="H60" i="14"/>
  <c r="M60" i="14" s="1"/>
  <c r="H59" i="14"/>
  <c r="M59" i="14" s="1"/>
  <c r="H58" i="14"/>
  <c r="M58" i="14" s="1"/>
  <c r="H57" i="14"/>
  <c r="M57" i="14" s="1"/>
  <c r="H56" i="14"/>
  <c r="M56" i="14" s="1"/>
  <c r="H55" i="14"/>
  <c r="M55" i="14" s="1"/>
  <c r="H54" i="14"/>
  <c r="M54" i="14" s="1"/>
  <c r="H53" i="14"/>
  <c r="M53" i="14" s="1"/>
  <c r="H52" i="14"/>
  <c r="M52" i="14" s="1"/>
  <c r="H51" i="14"/>
  <c r="M51" i="14" s="1"/>
  <c r="H50" i="14"/>
  <c r="M50" i="14" s="1"/>
  <c r="H49" i="14"/>
  <c r="M49" i="14" s="1"/>
  <c r="H48" i="14"/>
  <c r="M48" i="14" s="1"/>
  <c r="H47" i="14"/>
  <c r="M47" i="14" s="1"/>
  <c r="H46" i="14"/>
  <c r="M46" i="14" s="1"/>
  <c r="H45" i="14"/>
  <c r="M45" i="14" s="1"/>
  <c r="K44" i="14"/>
  <c r="M44" i="14" s="1"/>
  <c r="H43" i="14"/>
  <c r="M43" i="14" s="1"/>
  <c r="J42" i="14"/>
  <c r="M42" i="14" s="1"/>
  <c r="H41" i="14"/>
  <c r="M41" i="14" s="1"/>
  <c r="H40" i="14"/>
  <c r="M40" i="14" s="1"/>
  <c r="H39" i="14"/>
  <c r="M39" i="14" s="1"/>
  <c r="H38" i="14"/>
  <c r="M38" i="14" s="1"/>
  <c r="H37" i="14"/>
  <c r="M37" i="14" s="1"/>
  <c r="H36" i="14"/>
  <c r="M36" i="14" s="1"/>
  <c r="H35" i="14"/>
  <c r="M35" i="14" s="1"/>
  <c r="M34" i="14"/>
  <c r="H34" i="14"/>
  <c r="H33" i="14"/>
  <c r="M33" i="14" s="1"/>
  <c r="H32" i="14"/>
  <c r="M32" i="14" s="1"/>
  <c r="H31" i="14"/>
  <c r="M31" i="14" s="1"/>
  <c r="H30" i="14"/>
  <c r="M30" i="14" s="1"/>
  <c r="H29" i="14"/>
  <c r="M29" i="14" s="1"/>
  <c r="H28" i="14"/>
  <c r="M28" i="14" s="1"/>
  <c r="H27" i="14"/>
  <c r="M27" i="14" s="1"/>
  <c r="H26" i="14"/>
  <c r="M26" i="14" s="1"/>
  <c r="H25" i="14"/>
  <c r="M25" i="14" s="1"/>
  <c r="H24" i="14"/>
  <c r="M24" i="14" s="1"/>
  <c r="H23" i="14"/>
  <c r="M23" i="14" s="1"/>
  <c r="H22" i="14"/>
  <c r="M22" i="14" s="1"/>
  <c r="H21" i="14"/>
  <c r="M21" i="14" s="1"/>
  <c r="H20" i="14"/>
  <c r="M20" i="14" s="1"/>
  <c r="H19" i="14"/>
  <c r="M19" i="14" s="1"/>
  <c r="I18" i="14"/>
  <c r="I97" i="14" s="1"/>
  <c r="H17" i="14"/>
  <c r="M17" i="14" s="1"/>
  <c r="H16" i="14"/>
  <c r="M16" i="14" s="1"/>
  <c r="H15" i="14"/>
  <c r="M15" i="14" s="1"/>
  <c r="H14" i="14"/>
  <c r="M14" i="14" s="1"/>
  <c r="H13" i="14"/>
  <c r="M13" i="14" s="1"/>
  <c r="H12" i="14"/>
  <c r="M12" i="14" s="1"/>
  <c r="H11" i="14"/>
  <c r="M11" i="14" s="1"/>
  <c r="H10" i="14"/>
  <c r="M10" i="14" s="1"/>
  <c r="H9" i="14"/>
  <c r="M9" i="14" s="1"/>
  <c r="H8" i="14"/>
  <c r="M8" i="14" s="1"/>
  <c r="H7" i="14"/>
  <c r="M6" i="14"/>
  <c r="H6" i="14"/>
  <c r="M5" i="14"/>
  <c r="H5" i="14"/>
  <c r="D162" i="3"/>
  <c r="E97" i="14"/>
  <c r="D163" i="3" s="1"/>
  <c r="J97" i="14"/>
  <c r="D141" i="3"/>
  <c r="D142" i="3"/>
  <c r="K125" i="13"/>
  <c r="F125" i="13"/>
  <c r="E125" i="13"/>
  <c r="D143" i="3" s="1"/>
  <c r="D149" i="3" s="1"/>
  <c r="H79" i="13"/>
  <c r="L79" i="13" s="1"/>
  <c r="H78" i="13"/>
  <c r="L78" i="13" s="1"/>
  <c r="H77" i="13"/>
  <c r="L77" i="13" s="1"/>
  <c r="H76" i="13"/>
  <c r="L76" i="13" s="1"/>
  <c r="H75" i="13"/>
  <c r="L75" i="13" s="1"/>
  <c r="H74" i="13"/>
  <c r="L74" i="13" s="1"/>
  <c r="K73" i="13"/>
  <c r="L73" i="13" s="1"/>
  <c r="H72" i="13"/>
  <c r="L72" i="13" s="1"/>
  <c r="H71" i="13"/>
  <c r="L71" i="13" s="1"/>
  <c r="H70" i="13"/>
  <c r="L70" i="13" s="1"/>
  <c r="H69" i="13"/>
  <c r="L69" i="13" s="1"/>
  <c r="H68" i="13"/>
  <c r="L68" i="13" s="1"/>
  <c r="H67" i="13"/>
  <c r="L67" i="13" s="1"/>
  <c r="H66" i="13"/>
  <c r="L66" i="13" s="1"/>
  <c r="H65" i="13"/>
  <c r="L65" i="13" s="1"/>
  <c r="H64" i="13"/>
  <c r="L64" i="13" s="1"/>
  <c r="H63" i="13"/>
  <c r="L63" i="13" s="1"/>
  <c r="H62" i="13"/>
  <c r="L62" i="13" s="1"/>
  <c r="H61" i="13"/>
  <c r="L61" i="13" s="1"/>
  <c r="H60" i="13"/>
  <c r="L60" i="13" s="1"/>
  <c r="H59" i="13"/>
  <c r="L59" i="13" s="1"/>
  <c r="H58" i="13"/>
  <c r="L58" i="13" s="1"/>
  <c r="H57" i="13"/>
  <c r="L57" i="13" s="1"/>
  <c r="H56" i="13"/>
  <c r="L56" i="13" s="1"/>
  <c r="H55" i="13"/>
  <c r="L55" i="13" s="1"/>
  <c r="H54" i="13"/>
  <c r="L54" i="13" s="1"/>
  <c r="H53" i="13"/>
  <c r="L53" i="13" s="1"/>
  <c r="H52" i="13"/>
  <c r="L52" i="13" s="1"/>
  <c r="H51" i="13"/>
  <c r="L51" i="13" s="1"/>
  <c r="L50" i="13"/>
  <c r="K50" i="13"/>
  <c r="H49" i="13"/>
  <c r="L49" i="13" s="1"/>
  <c r="J48" i="13"/>
  <c r="L48" i="13" s="1"/>
  <c r="H47" i="13"/>
  <c r="L47" i="13" s="1"/>
  <c r="H46" i="13"/>
  <c r="L46" i="13" s="1"/>
  <c r="H45" i="13"/>
  <c r="L45" i="13" s="1"/>
  <c r="H44" i="13"/>
  <c r="L44" i="13" s="1"/>
  <c r="H43" i="13"/>
  <c r="L43" i="13" s="1"/>
  <c r="H42" i="13"/>
  <c r="L42" i="13" s="1"/>
  <c r="H41" i="13"/>
  <c r="L41" i="13" s="1"/>
  <c r="H40" i="13"/>
  <c r="L40" i="13" s="1"/>
  <c r="H39" i="13"/>
  <c r="L39" i="13" s="1"/>
  <c r="H38" i="13"/>
  <c r="L38" i="13" s="1"/>
  <c r="H37" i="13"/>
  <c r="L37" i="13" s="1"/>
  <c r="H36" i="13"/>
  <c r="L36" i="13" s="1"/>
  <c r="H35" i="13"/>
  <c r="L35" i="13" s="1"/>
  <c r="H34" i="13"/>
  <c r="L34" i="13" s="1"/>
  <c r="H33" i="13"/>
  <c r="L33" i="13" s="1"/>
  <c r="L32" i="13"/>
  <c r="H32" i="13"/>
  <c r="H31" i="13"/>
  <c r="L31" i="13" s="1"/>
  <c r="H30" i="13"/>
  <c r="L30" i="13" s="1"/>
  <c r="H29" i="13"/>
  <c r="L29" i="13" s="1"/>
  <c r="H28" i="13"/>
  <c r="L28" i="13" s="1"/>
  <c r="H27" i="13"/>
  <c r="L27" i="13" s="1"/>
  <c r="L26" i="13"/>
  <c r="H26" i="13"/>
  <c r="H25" i="13"/>
  <c r="L25" i="13" s="1"/>
  <c r="H24" i="13"/>
  <c r="L24" i="13" s="1"/>
  <c r="H23" i="13"/>
  <c r="L23" i="13" s="1"/>
  <c r="H22" i="13"/>
  <c r="L22" i="13" s="1"/>
  <c r="H21" i="13"/>
  <c r="L21" i="13" s="1"/>
  <c r="H20" i="13"/>
  <c r="L20" i="13" s="1"/>
  <c r="H19" i="13"/>
  <c r="L19" i="13" s="1"/>
  <c r="H18" i="13"/>
  <c r="L18" i="13" s="1"/>
  <c r="H17" i="13"/>
  <c r="L17" i="13" s="1"/>
  <c r="I16" i="13"/>
  <c r="L16" i="13" s="1"/>
  <c r="H15" i="13"/>
  <c r="L15" i="13" s="1"/>
  <c r="H14" i="13"/>
  <c r="L14" i="13" s="1"/>
  <c r="H13" i="13"/>
  <c r="L13" i="13" s="1"/>
  <c r="H12" i="13"/>
  <c r="L12" i="13" s="1"/>
  <c r="H11" i="13"/>
  <c r="L11" i="13" s="1"/>
  <c r="H10" i="13"/>
  <c r="L10" i="13" s="1"/>
  <c r="H9" i="13"/>
  <c r="L9" i="13" s="1"/>
  <c r="L8" i="13"/>
  <c r="H8" i="13"/>
  <c r="H7" i="13"/>
  <c r="L7" i="13" s="1"/>
  <c r="H6" i="13"/>
  <c r="L6" i="13" s="1"/>
  <c r="H5" i="13"/>
  <c r="L5" i="13" s="1"/>
  <c r="H4" i="13"/>
  <c r="L4" i="13" s="1"/>
  <c r="H3" i="13"/>
  <c r="H125" i="13" s="1"/>
  <c r="Q75" i="13"/>
  <c r="Q76" i="13"/>
  <c r="D138" i="3"/>
  <c r="B117" i="4"/>
  <c r="B102" i="4"/>
  <c r="D169" i="3" l="1"/>
  <c r="H97" i="14"/>
  <c r="M18" i="14"/>
  <c r="K97" i="14"/>
  <c r="M7" i="14"/>
  <c r="M97" i="14" s="1"/>
  <c r="D166" i="3"/>
  <c r="D170" i="3"/>
  <c r="D171" i="3" s="1"/>
  <c r="I125" i="13"/>
  <c r="J125" i="13"/>
  <c r="L3" i="13"/>
  <c r="L125" i="13" s="1"/>
  <c r="D146" i="3"/>
  <c r="D150" i="3"/>
  <c r="D151" i="3" s="1"/>
  <c r="H73" i="12"/>
  <c r="N73" i="12" s="1"/>
  <c r="O73" i="12" s="1"/>
  <c r="H72" i="12"/>
  <c r="H71" i="12"/>
  <c r="H70" i="12"/>
  <c r="N70" i="12" s="1"/>
  <c r="O70" i="12" s="1"/>
  <c r="H69" i="12"/>
  <c r="H68" i="12"/>
  <c r="N68" i="12" s="1"/>
  <c r="O68" i="12" s="1"/>
  <c r="H67" i="12"/>
  <c r="N67" i="12" s="1"/>
  <c r="O67" i="12" s="1"/>
  <c r="H66" i="12"/>
  <c r="N66" i="12" s="1"/>
  <c r="O66" i="12" s="1"/>
  <c r="H65" i="12"/>
  <c r="N65" i="12" s="1"/>
  <c r="O65" i="12" s="1"/>
  <c r="H64" i="12"/>
  <c r="N64" i="12" s="1"/>
  <c r="O64" i="12" s="1"/>
  <c r="H63" i="12"/>
  <c r="N63" i="12" s="1"/>
  <c r="O63" i="12" s="1"/>
  <c r="H62" i="12"/>
  <c r="H61" i="12"/>
  <c r="N61" i="12" s="1"/>
  <c r="O61" i="12" s="1"/>
  <c r="H60" i="12"/>
  <c r="N60" i="12" s="1"/>
  <c r="O60" i="12" s="1"/>
  <c r="H59" i="12"/>
  <c r="N59" i="12" s="1"/>
  <c r="O59" i="12" s="1"/>
  <c r="H58" i="12"/>
  <c r="N58" i="12" s="1"/>
  <c r="O58" i="12" s="1"/>
  <c r="H57" i="12"/>
  <c r="N57" i="12" s="1"/>
  <c r="O57" i="12" s="1"/>
  <c r="H56" i="12"/>
  <c r="N56" i="12" s="1"/>
  <c r="O56" i="12" s="1"/>
  <c r="H55" i="12"/>
  <c r="N55" i="12" s="1"/>
  <c r="O55" i="12" s="1"/>
  <c r="H54" i="12"/>
  <c r="H53" i="12"/>
  <c r="H52" i="12"/>
  <c r="H51" i="12"/>
  <c r="N51" i="12" s="1"/>
  <c r="O51" i="12" s="1"/>
  <c r="H50" i="12"/>
  <c r="N50" i="12" s="1"/>
  <c r="O50" i="12" s="1"/>
  <c r="H49" i="12"/>
  <c r="N49" i="12" s="1"/>
  <c r="O49" i="12" s="1"/>
  <c r="H48" i="12"/>
  <c r="N48" i="12" s="1"/>
  <c r="O48" i="12" s="1"/>
  <c r="H47" i="12"/>
  <c r="N47" i="12" s="1"/>
  <c r="O47" i="12" s="1"/>
  <c r="H46" i="12"/>
  <c r="N46" i="12" s="1"/>
  <c r="O46" i="12" s="1"/>
  <c r="H45" i="12"/>
  <c r="N45" i="12" s="1"/>
  <c r="O45" i="12" s="1"/>
  <c r="H44" i="12"/>
  <c r="N44" i="12" s="1"/>
  <c r="O44" i="12" s="1"/>
  <c r="H43" i="12"/>
  <c r="N43" i="12" s="1"/>
  <c r="O43" i="12" s="1"/>
  <c r="H42" i="12"/>
  <c r="H41" i="12"/>
  <c r="K40" i="12"/>
  <c r="J38" i="12"/>
  <c r="N38" i="12" s="1"/>
  <c r="O38" i="12" s="1"/>
  <c r="H37" i="12"/>
  <c r="N37" i="12" s="1"/>
  <c r="O37" i="12" s="1"/>
  <c r="H36" i="12"/>
  <c r="N36" i="12" s="1"/>
  <c r="O36" i="12" s="1"/>
  <c r="H35" i="12"/>
  <c r="N35" i="12" s="1"/>
  <c r="O35" i="12" s="1"/>
  <c r="H34" i="12"/>
  <c r="N34" i="12" s="1"/>
  <c r="O34" i="12" s="1"/>
  <c r="H33" i="12"/>
  <c r="N33" i="12" s="1"/>
  <c r="O33" i="12" s="1"/>
  <c r="H32" i="12"/>
  <c r="H31" i="12"/>
  <c r="H30" i="12"/>
  <c r="H29" i="12"/>
  <c r="N29" i="12" s="1"/>
  <c r="O29" i="12" s="1"/>
  <c r="H28" i="12"/>
  <c r="H27" i="12"/>
  <c r="N27" i="12" s="1"/>
  <c r="O27" i="12" s="1"/>
  <c r="H26" i="12"/>
  <c r="N26" i="12" s="1"/>
  <c r="O26" i="12" s="1"/>
  <c r="H25" i="12"/>
  <c r="N25" i="12" s="1"/>
  <c r="O25" i="12" s="1"/>
  <c r="H24" i="12"/>
  <c r="H23" i="12"/>
  <c r="H22" i="12"/>
  <c r="H21" i="12"/>
  <c r="H20" i="12"/>
  <c r="N20" i="12" s="1"/>
  <c r="O20" i="12" s="1"/>
  <c r="H19" i="12"/>
  <c r="N19" i="12" s="1"/>
  <c r="O19" i="12" s="1"/>
  <c r="H18" i="12"/>
  <c r="N18" i="12" s="1"/>
  <c r="O18" i="12" s="1"/>
  <c r="H17" i="12"/>
  <c r="N17" i="12" s="1"/>
  <c r="O17" i="12" s="1"/>
  <c r="H16" i="12"/>
  <c r="I15" i="12"/>
  <c r="H14" i="12"/>
  <c r="H13" i="12"/>
  <c r="H12" i="12"/>
  <c r="N12" i="12" s="1"/>
  <c r="O12" i="12" s="1"/>
  <c r="H11" i="12"/>
  <c r="N11" i="12" s="1"/>
  <c r="O11" i="12" s="1"/>
  <c r="H10" i="12"/>
  <c r="N10" i="12" s="1"/>
  <c r="O10" i="12" s="1"/>
  <c r="H9" i="12"/>
  <c r="N9" i="12" s="1"/>
  <c r="O9" i="12" s="1"/>
  <c r="H8" i="12"/>
  <c r="N8" i="12" s="1"/>
  <c r="O8" i="12" s="1"/>
  <c r="H7" i="12"/>
  <c r="H6" i="12"/>
  <c r="H5" i="12"/>
  <c r="H4" i="12"/>
  <c r="N4" i="12"/>
  <c r="O4" i="12" s="1"/>
  <c r="N5" i="12"/>
  <c r="O5" i="12" s="1"/>
  <c r="N6" i="12"/>
  <c r="O6" i="12" s="1"/>
  <c r="N13" i="12"/>
  <c r="O13" i="12"/>
  <c r="N14" i="12"/>
  <c r="O14" i="12" s="1"/>
  <c r="N15" i="12"/>
  <c r="O15" i="12" s="1"/>
  <c r="N16" i="12"/>
  <c r="O16" i="12" s="1"/>
  <c r="N21" i="12"/>
  <c r="O21" i="12" s="1"/>
  <c r="N22" i="12"/>
  <c r="O22" i="12" s="1"/>
  <c r="N23" i="12"/>
  <c r="O23" i="12" s="1"/>
  <c r="N24" i="12"/>
  <c r="O24" i="12" s="1"/>
  <c r="N28" i="12"/>
  <c r="O28" i="12" s="1"/>
  <c r="N30" i="12"/>
  <c r="O30" i="12" s="1"/>
  <c r="N31" i="12"/>
  <c r="O31" i="12" s="1"/>
  <c r="N32" i="12"/>
  <c r="O32" i="12" s="1"/>
  <c r="N39" i="12"/>
  <c r="O39" i="12" s="1"/>
  <c r="N40" i="12"/>
  <c r="O40" i="12" s="1"/>
  <c r="N41" i="12"/>
  <c r="O41" i="12" s="1"/>
  <c r="N42" i="12"/>
  <c r="O42" i="12" s="1"/>
  <c r="N52" i="12"/>
  <c r="O52" i="12" s="1"/>
  <c r="N53" i="12"/>
  <c r="O53" i="12" s="1"/>
  <c r="N54" i="12"/>
  <c r="O54" i="12" s="1"/>
  <c r="N62" i="12"/>
  <c r="O62" i="12" s="1"/>
  <c r="N69" i="12"/>
  <c r="O69" i="12" s="1"/>
  <c r="N71" i="12"/>
  <c r="O71" i="12" s="1"/>
  <c r="N72" i="12"/>
  <c r="O72" i="12" s="1"/>
  <c r="N74" i="12"/>
  <c r="O74" i="12"/>
  <c r="N75" i="12"/>
  <c r="O75" i="12"/>
  <c r="N76" i="12"/>
  <c r="O76" i="12" s="1"/>
  <c r="Q76" i="12" s="1"/>
  <c r="N77" i="12"/>
  <c r="O77" i="12" s="1"/>
  <c r="N78" i="12"/>
  <c r="O78" i="12" s="1"/>
  <c r="N79" i="12"/>
  <c r="O79" i="12"/>
  <c r="N80" i="12"/>
  <c r="O80" i="12" s="1"/>
  <c r="N81" i="12"/>
  <c r="O81" i="12"/>
  <c r="N82" i="12"/>
  <c r="O82" i="12" s="1"/>
  <c r="N83" i="12"/>
  <c r="O83" i="12"/>
  <c r="N84" i="12"/>
  <c r="O84" i="12" s="1"/>
  <c r="N85" i="12"/>
  <c r="O85" i="12"/>
  <c r="N86" i="12"/>
  <c r="O86" i="12" s="1"/>
  <c r="N87" i="12"/>
  <c r="O87" i="12" s="1"/>
  <c r="N88" i="12"/>
  <c r="O88" i="12" s="1"/>
  <c r="N89" i="12"/>
  <c r="O89" i="12"/>
  <c r="N90" i="12"/>
  <c r="O90" i="12"/>
  <c r="N91" i="12"/>
  <c r="O91" i="12" s="1"/>
  <c r="N92" i="12"/>
  <c r="O92" i="12" s="1"/>
  <c r="N93" i="12"/>
  <c r="O93" i="12"/>
  <c r="N94" i="12"/>
  <c r="O94" i="12"/>
  <c r="N95" i="12"/>
  <c r="O95" i="12" s="1"/>
  <c r="H3" i="12"/>
  <c r="N3" i="12" s="1"/>
  <c r="O3" i="12" s="1"/>
  <c r="M96" i="12"/>
  <c r="L96" i="12"/>
  <c r="K96" i="12"/>
  <c r="I96" i="12"/>
  <c r="Q75" i="12"/>
  <c r="L97" i="14" l="1"/>
  <c r="J96" i="12"/>
  <c r="H96" i="12"/>
  <c r="N7" i="12"/>
  <c r="O7" i="12" s="1"/>
  <c r="O96" i="12" s="1"/>
  <c r="N96" i="12" l="1"/>
  <c r="F96" i="12" l="1"/>
  <c r="D121" i="3" s="1"/>
  <c r="E96" i="12"/>
  <c r="D122" i="3" s="1"/>
  <c r="B87" i="4"/>
  <c r="D120" i="3" s="1"/>
  <c r="D129" i="3" l="1"/>
  <c r="D130" i="3" s="1"/>
  <c r="D28" i="11"/>
  <c r="C28" i="11"/>
  <c r="O29" i="11"/>
  <c r="J30" i="11"/>
  <c r="K30" i="11"/>
  <c r="N30" i="11"/>
  <c r="M30" i="11"/>
  <c r="L30" i="11"/>
  <c r="N19" i="11"/>
  <c r="M19" i="11"/>
  <c r="L19" i="11"/>
  <c r="K19" i="11"/>
  <c r="J19" i="11"/>
  <c r="J32" i="11" l="1"/>
  <c r="K32" i="11"/>
  <c r="N32" i="11"/>
  <c r="M32" i="11"/>
  <c r="L32" i="11"/>
  <c r="G28" i="11" l="1"/>
  <c r="F28" i="11"/>
  <c r="E28" i="11"/>
  <c r="C38" i="1"/>
  <c r="C23" i="11" s="1"/>
  <c r="O28" i="11" l="1"/>
  <c r="C8" i="1" l="1"/>
  <c r="K22" i="1"/>
  <c r="K21" i="1" s="1"/>
  <c r="L22" i="1"/>
  <c r="L21" i="1" s="1"/>
  <c r="M22" i="1"/>
  <c r="M21" i="1" s="1"/>
  <c r="N22" i="1"/>
  <c r="N21" i="1" s="1"/>
  <c r="H21" i="1"/>
  <c r="H16" i="11" s="1"/>
  <c r="I21" i="1"/>
  <c r="I16" i="11" s="1"/>
  <c r="J22" i="1"/>
  <c r="J21" i="1" s="1"/>
  <c r="C21" i="1"/>
  <c r="C16" i="11" s="1"/>
  <c r="D21" i="1"/>
  <c r="D16" i="11" s="1"/>
  <c r="E21" i="1"/>
  <c r="E16" i="11" s="1"/>
  <c r="F21" i="1"/>
  <c r="F16" i="11" s="1"/>
  <c r="G21" i="1"/>
  <c r="G16" i="11" s="1"/>
  <c r="O16" i="11" l="1"/>
  <c r="O18" i="11"/>
  <c r="C88" i="1"/>
  <c r="B64" i="4"/>
  <c r="D92" i="3" s="1"/>
  <c r="F112" i="10"/>
  <c r="D93" i="3" s="1"/>
  <c r="E112" i="10"/>
  <c r="D94" i="3" s="1"/>
  <c r="E127" i="9" l="1"/>
  <c r="D67" i="3" s="1"/>
  <c r="F127" i="9"/>
  <c r="D66" i="3" s="1"/>
  <c r="D101" i="3" l="1"/>
  <c r="D102" i="3" l="1"/>
  <c r="B44" i="4"/>
  <c r="D65" i="3" s="1"/>
  <c r="D74" i="3" l="1"/>
  <c r="D75" i="3" s="1"/>
  <c r="B29" i="4" l="1"/>
  <c r="D37" i="3" s="1"/>
  <c r="F64" i="8"/>
  <c r="D38" i="3" s="1"/>
  <c r="E64" i="8"/>
  <c r="D39" i="3" s="1"/>
  <c r="E130" i="5"/>
  <c r="D11" i="3" s="1"/>
  <c r="D46" i="3" l="1"/>
  <c r="D47" i="3" s="1"/>
  <c r="F130" i="5"/>
  <c r="D10" i="3" s="1"/>
  <c r="B14" i="4"/>
  <c r="D9" i="3" s="1"/>
  <c r="D14" i="3" s="1"/>
  <c r="D17" i="3" l="1"/>
  <c r="D34" i="3" s="1"/>
  <c r="D45" i="3" l="1"/>
  <c r="D62" i="3" s="1"/>
  <c r="D42" i="3"/>
  <c r="D18" i="3"/>
  <c r="D19" i="3" s="1"/>
  <c r="D73" i="3" l="1"/>
  <c r="D89" i="3" s="1"/>
  <c r="D70" i="3"/>
  <c r="K56" i="1"/>
  <c r="J56" i="1"/>
  <c r="I56" i="1"/>
  <c r="H56" i="1"/>
  <c r="G56" i="1"/>
  <c r="F56" i="1"/>
  <c r="E56" i="1"/>
  <c r="D56" i="1"/>
  <c r="C56" i="1"/>
  <c r="N56" i="1"/>
  <c r="M56" i="1"/>
  <c r="L56" i="1"/>
  <c r="A52" i="1"/>
  <c r="A22" i="1"/>
  <c r="D100" i="3" l="1"/>
  <c r="D117" i="3" s="1"/>
  <c r="D97" i="3"/>
  <c r="P54" i="1"/>
  <c r="P29" i="1"/>
  <c r="D128" i="3" l="1"/>
  <c r="D125" i="3"/>
  <c r="Q54" i="1"/>
  <c r="D59" i="1"/>
  <c r="D52" i="1" s="1"/>
  <c r="D25" i="11" s="1"/>
  <c r="E59" i="1"/>
  <c r="F59" i="1"/>
  <c r="F52" i="1" s="1"/>
  <c r="F25" i="11" s="1"/>
  <c r="G59" i="1"/>
  <c r="G52" i="1" s="1"/>
  <c r="G25" i="11" s="1"/>
  <c r="H59" i="1"/>
  <c r="H52" i="1" s="1"/>
  <c r="H25" i="11" s="1"/>
  <c r="I59" i="1"/>
  <c r="I52" i="1" s="1"/>
  <c r="I25" i="11" s="1"/>
  <c r="J59" i="1"/>
  <c r="J52" i="1" s="1"/>
  <c r="K59" i="1"/>
  <c r="K52" i="1" s="1"/>
  <c r="L59" i="1"/>
  <c r="L52" i="1" s="1"/>
  <c r="M59" i="1"/>
  <c r="M52" i="1" s="1"/>
  <c r="N59" i="1"/>
  <c r="N52" i="1" s="1"/>
  <c r="C59" i="1"/>
  <c r="C52" i="1" s="1"/>
  <c r="C25" i="11" s="1"/>
  <c r="P71" i="1"/>
  <c r="D62" i="1"/>
  <c r="D26" i="11" s="1"/>
  <c r="E62" i="1"/>
  <c r="E26" i="11" s="1"/>
  <c r="F62" i="1"/>
  <c r="F26" i="11" s="1"/>
  <c r="G62" i="1"/>
  <c r="G26" i="11" s="1"/>
  <c r="H62" i="1"/>
  <c r="H26" i="11" s="1"/>
  <c r="I62" i="1"/>
  <c r="I26" i="11" s="1"/>
  <c r="J62" i="1"/>
  <c r="K62" i="1"/>
  <c r="L62" i="1"/>
  <c r="M62" i="1"/>
  <c r="N62" i="1"/>
  <c r="O62" i="1"/>
  <c r="P68" i="1"/>
  <c r="P69" i="1"/>
  <c r="P61" i="1"/>
  <c r="P60" i="1"/>
  <c r="P58" i="1"/>
  <c r="P57" i="1"/>
  <c r="Q68" i="1" l="1"/>
  <c r="Q57" i="1"/>
  <c r="P56" i="1"/>
  <c r="Q61" i="1"/>
  <c r="Q58" i="1"/>
  <c r="Q69" i="1"/>
  <c r="P59" i="1"/>
  <c r="Q60" i="1"/>
  <c r="E52" i="1"/>
  <c r="E25" i="11" s="1"/>
  <c r="O25" i="11" s="1"/>
  <c r="Q59" i="1" l="1"/>
  <c r="Q56" i="1"/>
  <c r="L95" i="1"/>
  <c r="K95" i="1"/>
  <c r="J95" i="1"/>
  <c r="I95" i="1"/>
  <c r="P74" i="1"/>
  <c r="P73" i="1"/>
  <c r="M72" i="1"/>
  <c r="Q71" i="1"/>
  <c r="N72" i="1"/>
  <c r="L72" i="1"/>
  <c r="K72" i="1"/>
  <c r="J72" i="1"/>
  <c r="I72" i="1"/>
  <c r="I27" i="11" s="1"/>
  <c r="H72" i="1"/>
  <c r="H27" i="11" s="1"/>
  <c r="G72" i="1"/>
  <c r="G27" i="11" s="1"/>
  <c r="D72" i="1"/>
  <c r="D27" i="11" s="1"/>
  <c r="C72" i="1"/>
  <c r="C27" i="11" s="1"/>
  <c r="A72" i="1"/>
  <c r="P67" i="1"/>
  <c r="P66" i="1"/>
  <c r="P65" i="1"/>
  <c r="P64" i="1"/>
  <c r="C62" i="1"/>
  <c r="P53" i="1"/>
  <c r="P51" i="1"/>
  <c r="P50" i="1"/>
  <c r="P49" i="1"/>
  <c r="P48" i="1"/>
  <c r="L46" i="1"/>
  <c r="F46" i="1"/>
  <c r="F24" i="11" s="1"/>
  <c r="N46" i="1"/>
  <c r="M46" i="1"/>
  <c r="K46" i="1"/>
  <c r="J46" i="1"/>
  <c r="I46" i="1"/>
  <c r="I24" i="11" s="1"/>
  <c r="H46" i="1"/>
  <c r="H24" i="11" s="1"/>
  <c r="G46" i="1"/>
  <c r="G24" i="11" s="1"/>
  <c r="D46" i="1"/>
  <c r="D24" i="11" s="1"/>
  <c r="C46" i="1"/>
  <c r="C24" i="11" s="1"/>
  <c r="A46" i="1"/>
  <c r="P45" i="1"/>
  <c r="P44" i="1"/>
  <c r="P43" i="1"/>
  <c r="P42" i="1"/>
  <c r="P41" i="1"/>
  <c r="P39" i="1"/>
  <c r="N38" i="1"/>
  <c r="M38" i="1"/>
  <c r="L38" i="1"/>
  <c r="K38" i="1"/>
  <c r="J38" i="1"/>
  <c r="I38" i="1"/>
  <c r="I23" i="11" s="1"/>
  <c r="H38" i="1"/>
  <c r="H23" i="11" s="1"/>
  <c r="G38" i="1"/>
  <c r="G23" i="11" s="1"/>
  <c r="E38" i="1"/>
  <c r="E23" i="11" s="1"/>
  <c r="A38" i="1"/>
  <c r="P33" i="1"/>
  <c r="P32" i="1"/>
  <c r="P31" i="1"/>
  <c r="Q28" i="1"/>
  <c r="P28" i="1"/>
  <c r="Q26" i="1"/>
  <c r="P26" i="1"/>
  <c r="N25" i="1"/>
  <c r="M25" i="1"/>
  <c r="L25" i="1"/>
  <c r="K25" i="1"/>
  <c r="J25" i="1"/>
  <c r="I25" i="1"/>
  <c r="I17" i="11" s="1"/>
  <c r="H25" i="1"/>
  <c r="H17" i="11" s="1"/>
  <c r="G25" i="1"/>
  <c r="G17" i="11" s="1"/>
  <c r="F25" i="1"/>
  <c r="F17" i="11" s="1"/>
  <c r="E25" i="1"/>
  <c r="E17" i="11" s="1"/>
  <c r="D25" i="1"/>
  <c r="D17" i="11" s="1"/>
  <c r="C25" i="1"/>
  <c r="C17" i="11" s="1"/>
  <c r="A21" i="1"/>
  <c r="I16" i="1"/>
  <c r="I15" i="11" s="1"/>
  <c r="P20" i="1"/>
  <c r="K16" i="1"/>
  <c r="J16" i="1"/>
  <c r="H16" i="1"/>
  <c r="H15" i="11" s="1"/>
  <c r="P18" i="1"/>
  <c r="P17" i="1"/>
  <c r="N16" i="1"/>
  <c r="M16" i="1"/>
  <c r="L16" i="1"/>
  <c r="F16" i="1"/>
  <c r="F15" i="11" s="1"/>
  <c r="E16" i="1"/>
  <c r="E15" i="11" s="1"/>
  <c r="D16" i="1"/>
  <c r="D15" i="11" s="1"/>
  <c r="A16" i="1"/>
  <c r="F12" i="1"/>
  <c r="F14" i="11" s="1"/>
  <c r="M12" i="1"/>
  <c r="H12" i="1"/>
  <c r="H14" i="11" s="1"/>
  <c r="N12" i="1"/>
  <c r="L12" i="1"/>
  <c r="K12" i="1"/>
  <c r="J12" i="1"/>
  <c r="I12" i="1"/>
  <c r="I14" i="11" s="1"/>
  <c r="E12" i="1"/>
  <c r="E14" i="11" s="1"/>
  <c r="D12" i="1"/>
  <c r="D14" i="11" s="1"/>
  <c r="C12" i="1"/>
  <c r="C14" i="11" s="1"/>
  <c r="A12" i="1"/>
  <c r="C10" i="1"/>
  <c r="C13" i="11" s="1"/>
  <c r="N10" i="1"/>
  <c r="M10" i="1"/>
  <c r="L10" i="1"/>
  <c r="K10" i="1"/>
  <c r="J10" i="1"/>
  <c r="I10" i="1"/>
  <c r="I13" i="11" s="1"/>
  <c r="H10" i="1"/>
  <c r="H13" i="11" s="1"/>
  <c r="G10" i="1"/>
  <c r="G13" i="11" s="1"/>
  <c r="F10" i="1"/>
  <c r="F13" i="11" s="1"/>
  <c r="E10" i="1"/>
  <c r="E13" i="11" s="1"/>
  <c r="D10" i="1"/>
  <c r="D13" i="11" s="1"/>
  <c r="A10" i="1"/>
  <c r="I30" i="11" l="1"/>
  <c r="H30" i="11"/>
  <c r="I19" i="11"/>
  <c r="H19" i="11"/>
  <c r="H32" i="11" s="1"/>
  <c r="C83" i="1"/>
  <c r="C90" i="1" s="1"/>
  <c r="C26" i="11"/>
  <c r="O26" i="11" s="1"/>
  <c r="O17" i="11"/>
  <c r="D19" i="11"/>
  <c r="E19" i="11"/>
  <c r="F19" i="11"/>
  <c r="O13" i="11"/>
  <c r="G30" i="11"/>
  <c r="Q20" i="1"/>
  <c r="Q43" i="1"/>
  <c r="Q49" i="1"/>
  <c r="Q51" i="1"/>
  <c r="Q41" i="1"/>
  <c r="Q44" i="1"/>
  <c r="Q48" i="1"/>
  <c r="Q50" i="1"/>
  <c r="Q64" i="1"/>
  <c r="Q42" i="1"/>
  <c r="Q18" i="1"/>
  <c r="Q39" i="1"/>
  <c r="Q67" i="1"/>
  <c r="Q65" i="1"/>
  <c r="Q66" i="1"/>
  <c r="A32" i="1"/>
  <c r="A25" i="1" s="1"/>
  <c r="L34" i="1"/>
  <c r="A83" i="1"/>
  <c r="P72" i="1"/>
  <c r="N83" i="1"/>
  <c r="J83" i="1"/>
  <c r="G83" i="1"/>
  <c r="G90" i="1" s="1"/>
  <c r="H83" i="1"/>
  <c r="J34" i="1"/>
  <c r="P25" i="1"/>
  <c r="K34" i="1"/>
  <c r="D34" i="1"/>
  <c r="D89" i="1" s="1"/>
  <c r="E34" i="1"/>
  <c r="E89" i="1" s="1"/>
  <c r="N34" i="1"/>
  <c r="E46" i="1"/>
  <c r="E24" i="11" s="1"/>
  <c r="P47" i="1"/>
  <c r="I34" i="1"/>
  <c r="I89" i="1" s="1"/>
  <c r="P23" i="1"/>
  <c r="P22" i="1" s="1"/>
  <c r="F34" i="1"/>
  <c r="F89" i="1" s="1"/>
  <c r="P40" i="1"/>
  <c r="F38" i="1"/>
  <c r="F23" i="11" s="1"/>
  <c r="K83" i="1"/>
  <c r="P14" i="1"/>
  <c r="Q53" i="1"/>
  <c r="P63" i="1"/>
  <c r="P13" i="1"/>
  <c r="G12" i="1"/>
  <c r="G14" i="11" s="1"/>
  <c r="O14" i="11" s="1"/>
  <c r="L83" i="1"/>
  <c r="M83" i="1"/>
  <c r="P55" i="1"/>
  <c r="H34" i="1"/>
  <c r="P19" i="1"/>
  <c r="D38" i="1"/>
  <c r="D23" i="11" s="1"/>
  <c r="D30" i="11" s="1"/>
  <c r="I83" i="1"/>
  <c r="P24" i="1"/>
  <c r="Q17" i="1"/>
  <c r="M34" i="1"/>
  <c r="P15" i="1"/>
  <c r="E72" i="1"/>
  <c r="E27" i="11" s="1"/>
  <c r="O27" i="11" s="1"/>
  <c r="P11" i="1"/>
  <c r="C16" i="1"/>
  <c r="F72" i="1"/>
  <c r="F27" i="11" s="1"/>
  <c r="G16" i="1"/>
  <c r="G15" i="11" s="1"/>
  <c r="I32" i="11" l="1"/>
  <c r="H99" i="1"/>
  <c r="E30" i="11"/>
  <c r="E32" i="11" s="1"/>
  <c r="O23" i="11"/>
  <c r="C30" i="11"/>
  <c r="D32" i="11"/>
  <c r="F30" i="11"/>
  <c r="F32" i="11"/>
  <c r="C34" i="1"/>
  <c r="C89" i="1" s="1"/>
  <c r="C91" i="1" s="1"/>
  <c r="D88" i="1" s="1"/>
  <c r="C15" i="11"/>
  <c r="C19" i="11" s="1"/>
  <c r="C32" i="11" s="1"/>
  <c r="O24" i="11"/>
  <c r="G19" i="11"/>
  <c r="G32" i="11" s="1"/>
  <c r="Q55" i="1"/>
  <c r="Q15" i="1"/>
  <c r="Q40" i="1"/>
  <c r="Q14" i="1"/>
  <c r="P62" i="1"/>
  <c r="Q72" i="1"/>
  <c r="A34" i="1"/>
  <c r="Q25" i="1"/>
  <c r="P16" i="1"/>
  <c r="Q19" i="1"/>
  <c r="P52" i="1"/>
  <c r="G99" i="1"/>
  <c r="E83" i="1"/>
  <c r="F83" i="1"/>
  <c r="F90" i="1" s="1"/>
  <c r="D83" i="1"/>
  <c r="J99" i="1"/>
  <c r="J100" i="1"/>
  <c r="G34" i="1"/>
  <c r="G89" i="1" s="1"/>
  <c r="P10" i="1"/>
  <c r="Q11" i="1"/>
  <c r="C99" i="1"/>
  <c r="Q63" i="1"/>
  <c r="Q23" i="1"/>
  <c r="P12" i="1"/>
  <c r="Q13" i="1"/>
  <c r="K100" i="1"/>
  <c r="K99" i="1"/>
  <c r="L99" i="1"/>
  <c r="Q47" i="1"/>
  <c r="P46" i="1"/>
  <c r="P38" i="1"/>
  <c r="I99" i="1"/>
  <c r="O30" i="11" l="1"/>
  <c r="O15" i="11"/>
  <c r="O19" i="11" s="1"/>
  <c r="D90" i="1"/>
  <c r="D91" i="1" s="1"/>
  <c r="E88" i="1" s="1"/>
  <c r="E99" i="1"/>
  <c r="E90" i="1"/>
  <c r="Q62" i="1"/>
  <c r="Q46" i="1"/>
  <c r="Q10" i="1"/>
  <c r="Q16" i="1"/>
  <c r="Q52" i="1"/>
  <c r="D99" i="1"/>
  <c r="F99" i="1"/>
  <c r="Q38" i="1"/>
  <c r="P83" i="1"/>
  <c r="Q12" i="1"/>
  <c r="C96" i="1"/>
  <c r="P21" i="1"/>
  <c r="Q22" i="1"/>
  <c r="O32" i="11" l="1"/>
  <c r="E91" i="1"/>
  <c r="F88" i="1" s="1"/>
  <c r="F91" i="1" s="1"/>
  <c r="G88" i="1" s="1"/>
  <c r="G91" i="1" s="1"/>
  <c r="H88" i="1" s="1"/>
  <c r="H91" i="1" s="1"/>
  <c r="I88" i="1" s="1"/>
  <c r="I91" i="1" s="1"/>
  <c r="Q21" i="1"/>
  <c r="Q83" i="1"/>
  <c r="P34" i="1"/>
  <c r="Q34" i="1" s="1"/>
  <c r="D96" i="1"/>
  <c r="P84" i="1" l="1"/>
  <c r="E96" i="1"/>
  <c r="F96" i="1" l="1"/>
  <c r="G96" i="1" l="1"/>
  <c r="H96" i="1" l="1"/>
  <c r="I100" i="1" l="1"/>
  <c r="I96" i="1"/>
  <c r="J96" i="1" l="1"/>
  <c r="K96" i="1" l="1"/>
  <c r="L100" i="1" l="1"/>
  <c r="L9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Monica Cañas Gonzalez</author>
  </authors>
  <commentList>
    <comment ref="N7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NIVEL CENTRAL 
</t>
        </r>
      </text>
    </comment>
  </commentList>
</comments>
</file>

<file path=xl/sharedStrings.xml><?xml version="1.0" encoding="utf-8"?>
<sst xmlns="http://schemas.openxmlformats.org/spreadsheetml/2006/main" count="2030" uniqueCount="658">
  <si>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</si>
  <si>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</si>
  <si>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</si>
  <si>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</si>
  <si>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</si>
  <si>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</si>
  <si>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</si>
  <si>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</si>
  <si>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</si>
  <si>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</si>
  <si>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</si>
  <si>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 xml:space="preserve">DIC </t>
  </si>
  <si>
    <t>ACUM.</t>
  </si>
  <si>
    <t>VARIAC</t>
  </si>
  <si>
    <t>PRESUPUESTO</t>
  </si>
  <si>
    <t>REAL</t>
  </si>
  <si>
    <t>ESTIMADO</t>
  </si>
  <si>
    <t xml:space="preserve">AÑO </t>
  </si>
  <si>
    <t>PPTO</t>
  </si>
  <si>
    <t>Saldo inicial contable</t>
  </si>
  <si>
    <t xml:space="preserve"> %</t>
  </si>
  <si>
    <t>INGRESOS</t>
  </si>
  <si>
    <t>APORTE SOCIOS</t>
  </si>
  <si>
    <t>Monto Mensual</t>
  </si>
  <si>
    <t>COOPEUCH</t>
  </si>
  <si>
    <t>COOPEUCH Socios</t>
  </si>
  <si>
    <t>COOPEUCH Préstamos</t>
  </si>
  <si>
    <t>CONVENIOS CON EMPRESAS</t>
  </si>
  <si>
    <t>MOVISTAR</t>
  </si>
  <si>
    <t>OTROS INGRESOS OPERACIÓN</t>
  </si>
  <si>
    <t>Recuperación Ptmos.</t>
  </si>
  <si>
    <t>1.-Préstamo Social</t>
  </si>
  <si>
    <t>3.-GYM Pcific</t>
  </si>
  <si>
    <t>OTROS INGRESOS OTROS</t>
  </si>
  <si>
    <t>1.-Donaciones</t>
  </si>
  <si>
    <t>2.-Recuperacion Cuenta por Cobrar</t>
  </si>
  <si>
    <t xml:space="preserve">INGRESO AÑO 2018 SALDO CAJA </t>
  </si>
  <si>
    <t>TOTAL INGRESOS PERCIBIDOS</t>
  </si>
  <si>
    <t>GASTOS</t>
  </si>
  <si>
    <t>GASTO COMERCIAL</t>
  </si>
  <si>
    <t>Aporte Socios ANEF</t>
  </si>
  <si>
    <t>GYM PACIFIC</t>
  </si>
  <si>
    <t>GASTO ADMINISTRATIVO</t>
  </si>
  <si>
    <t>Sueldo Secretaria</t>
  </si>
  <si>
    <t>Previred</t>
  </si>
  <si>
    <t>Honor. Administrador</t>
  </si>
  <si>
    <t>Honor. Abogado</t>
  </si>
  <si>
    <t>Honor. Web</t>
  </si>
  <si>
    <t>GASTO OPERATIVO</t>
  </si>
  <si>
    <t>Ampliado y Reuniones de Directorio</t>
  </si>
  <si>
    <t>Bienestar Socios</t>
  </si>
  <si>
    <t>1.-Nacimientos</t>
  </si>
  <si>
    <t>2.-Ayuda Escolar</t>
  </si>
  <si>
    <t>3.-Prestamos Sociales Socios</t>
  </si>
  <si>
    <t>4.-Devoluciones Socios</t>
  </si>
  <si>
    <t>Otros gastos (Coronas Caridad- Seminario Anef)</t>
  </si>
  <si>
    <t>Bono de aniversario</t>
  </si>
  <si>
    <t>Donaciones</t>
  </si>
  <si>
    <t>TOTAL GASTOS PAGADOS</t>
  </si>
  <si>
    <t>saldo contable</t>
  </si>
  <si>
    <t>PAGOS</t>
  </si>
  <si>
    <t>Alojamiento  y Pasajes de Ampliado Nacional</t>
  </si>
  <si>
    <t>CAJA CHICA</t>
  </si>
  <si>
    <t>2.- Direcciones Regionales</t>
  </si>
  <si>
    <t>Pasajes Directora.  Nacional</t>
  </si>
  <si>
    <t>1.- Dirección Nacional-Metropolitana</t>
  </si>
  <si>
    <t>ANIVERSARIO Y OTROS</t>
  </si>
  <si>
    <t>3.-Dia de la Mujer</t>
  </si>
  <si>
    <t>4.-Dia del Hombre</t>
  </si>
  <si>
    <t xml:space="preserve">DIA INTERNACIONAL (GENERO) </t>
  </si>
  <si>
    <t>CLARO</t>
  </si>
  <si>
    <t>CAJA DE AHORRO Y PTMO-CREDICOOP -COOPESOL</t>
  </si>
  <si>
    <t>CONCREDICOOP-COOPESOL</t>
  </si>
  <si>
    <t>ABONOS DIRECTOS TELEFONIA CLTES EXTERNOS</t>
  </si>
  <si>
    <t>INGRESO COOPUECH 2% DE PTMOS</t>
  </si>
  <si>
    <t>4.-Entradas Cine Ganancia Utilidad Anptuf</t>
  </si>
  <si>
    <t>Saldo inicial contable 2019</t>
  </si>
  <si>
    <t>SUPERAVIT  CIERRE AÑO 2020</t>
  </si>
  <si>
    <t>Sra. Monica envío información de las transferencias realizadas en este mes.</t>
  </si>
  <si>
    <t>Respecto a Coopeuch y Movistar se repite porque fueron cancelados en distintos días por la capacidad que tenemos para transferir.</t>
  </si>
  <si>
    <t xml:space="preserve">DETALLE </t>
  </si>
  <si>
    <t>MONTO</t>
  </si>
  <si>
    <t>Pago beneficio por nacimientos Vanesa Vasquez</t>
  </si>
  <si>
    <t>ANEF</t>
  </si>
  <si>
    <t>COOPESOL</t>
  </si>
  <si>
    <t>CONCREDICOOP</t>
  </si>
  <si>
    <t>ABOGADAS</t>
  </si>
  <si>
    <t>CRISTIAN UGARTE (OPTICA)</t>
  </si>
  <si>
    <t>Pago beneficio por nacimientos Maria Mancilla</t>
  </si>
  <si>
    <t>Pago beneficio por nacimiento Yuri Sarabia</t>
  </si>
  <si>
    <t>Gabriela Valenzuela</t>
  </si>
  <si>
    <t>TOTAL</t>
  </si>
  <si>
    <t>EN PESOS</t>
  </si>
  <si>
    <t>MAS</t>
  </si>
  <si>
    <t>PARTIDAS VIGENTES</t>
  </si>
  <si>
    <t>CHEQUES GIRADOS Y NO COBRADOS</t>
  </si>
  <si>
    <t xml:space="preserve">ABONOS </t>
  </si>
  <si>
    <t xml:space="preserve">MENOS </t>
  </si>
  <si>
    <t>CHEQUES GIRADOS</t>
  </si>
  <si>
    <t>Totales</t>
  </si>
  <si>
    <t>TOTAL SEGÚN CERTIFICADO DEL BANCO</t>
  </si>
  <si>
    <t>TOTAL SALDO CONTABLE</t>
  </si>
  <si>
    <t xml:space="preserve"> =CHEQUES POR COBRAR</t>
  </si>
  <si>
    <t>COMPROBACION</t>
  </si>
  <si>
    <t>TESORERA ANPTUF</t>
  </si>
  <si>
    <t>CONTADORA ANPTUF</t>
  </si>
  <si>
    <t>CONCILIACION BANCARIA AL  31 DE ENERO DEL 2020</t>
  </si>
  <si>
    <t>Año 2020</t>
  </si>
  <si>
    <t>MARIA INES ARAYA DEC CORONA DE CARIDAD</t>
  </si>
  <si>
    <t>LARA ROJAS JORGE LUIS</t>
  </si>
  <si>
    <t>VILLAROEL GAME MARIA JOSE</t>
  </si>
  <si>
    <t>VASQUEZ FRIZ CLAUDIA ANDREA</t>
  </si>
  <si>
    <t>MARCO CACERES CLAUDIA ALEJANDRA</t>
  </si>
  <si>
    <t>VALENZUELA LUIS IVÁN</t>
  </si>
  <si>
    <t>ULLOA SANCHEZ VIVIANA ANGELICA</t>
  </si>
  <si>
    <t>VILLEGAS OSSONDON SELENA NELLLY</t>
  </si>
  <si>
    <t>CLAUDIA VASQUEZ BENEFICIO SOCIO</t>
  </si>
  <si>
    <t xml:space="preserve">MARIA INES ARAYA </t>
  </si>
  <si>
    <t>TANNYA SAEZ DEVOLUCION GIMNASIO</t>
  </si>
  <si>
    <t>FECHA</t>
  </si>
  <si>
    <t>N°CHEQUE</t>
  </si>
  <si>
    <t>EGRESOS</t>
  </si>
  <si>
    <t>DETALLE</t>
  </si>
  <si>
    <t>TRANSFERENCIA OTRO BANCO A PATRICIA RUIZ</t>
  </si>
  <si>
    <t>TRANSFERENCIA OTRO BANCO A PRAXEDES GARCIA</t>
  </si>
  <si>
    <t>TRANSFERENCIA OTRO BANCO A JUAN GUZMAN MERINO</t>
  </si>
  <si>
    <t>TRANSFERENCIA OTRO BANCO A VANIA ANTILEF PINTO</t>
  </si>
  <si>
    <t>TRANSFERENCIA OTRO BANCO A PAULA ARAYA</t>
  </si>
  <si>
    <t>TRANSFERENCIA OTRO BANCO A MARCIA ESPOZ</t>
  </si>
  <si>
    <t>TRANSFERENCIA OTRO BANCO A SOLANGE BARRERA</t>
  </si>
  <si>
    <t>TRANSFERENCIA OTRO BANCO A JAZMIN MUÑOZ</t>
  </si>
  <si>
    <t>TRANSFERENCIA OTRO BANCO A MIRTA NEIRA NAHUELPAN</t>
  </si>
  <si>
    <t>TRANSFERENCIA OTRO BANCO A MARCELA ORDEN PEREZ</t>
  </si>
  <si>
    <t>TRANSFERENCIA OTRO BANCO A CLAUDIA VASQUEZ FRIZ</t>
  </si>
  <si>
    <t>TRANSFERENCIA OTRO BANCO A LUIS MELLER</t>
  </si>
  <si>
    <t>TRANSFERENCIA OTRO BANCO A DANILO MENDOZA</t>
  </si>
  <si>
    <t>TRANSFERENCIA OTRO BANCO A SELENA VILLEGAS</t>
  </si>
  <si>
    <t>TRANSFERENCIA OTRO BANCO A VILMA LOZANO</t>
  </si>
  <si>
    <t>TRANSFERENCIA BANCOESTADO A CASTILLO CABEZAS CYNTHIA KATYUSCA</t>
  </si>
  <si>
    <t>TRANSFERENCIA BANCOESTADO A VALENZUELA MUNOZ GABRIELA DEL CARMEN</t>
  </si>
  <si>
    <t>TRANSFERENCIA OTRO BANCO A MONICA CAÑAS</t>
  </si>
  <si>
    <t>TRANSFERENCIA OTRO BANCO DE PADILLA MUNDACA SEBASTIAN ARMIN</t>
  </si>
  <si>
    <t>TRANSFERENCIA OTRO BANCO DE PARRAGUEZ LEIVA PATRICIA ISABEL</t>
  </si>
  <si>
    <t>TRANSFERENCIA SISTEMA PAGO ALTO VALOR</t>
  </si>
  <si>
    <t>TRANSFERENCIA OTRO BANCO DE MARIN PAEZ BENJAMIN ELIAS</t>
  </si>
  <si>
    <t>TRANSFERENCIA OTRO BANCO DE TERCERO</t>
  </si>
  <si>
    <t>DEPOSITO EN EFECTIVO CAJA VECINA</t>
  </si>
  <si>
    <t>TRANSFERENCIA BANCOESTADO DE FLORES SANCHEZ LUIS ALEXIS</t>
  </si>
  <si>
    <t>TRANSFERENCIA OTRO BANCO DE SAAVEDRA LOBOS CARLOS DANIEL</t>
  </si>
  <si>
    <t>TRANSFERENCIA OTRO BANCO DE PEREZ RIVERAS GEYSA LORENA</t>
  </si>
  <si>
    <t>TRANSFERENCIA OTRO BANCO DE HUENUMAN HUENTELAO MARIA ISABEL</t>
  </si>
  <si>
    <t>TRANSFERENCIA OTRO BANCO DE VALDIVIA POBLETE CAMILA FERNANDA</t>
  </si>
  <si>
    <t>TRANSFERENCIA BANCOESTADO DE OSORIO CONCHA HADA GILDA</t>
  </si>
  <si>
    <t>TRANSFERENCIA OTRO BANCO DE ULLOA SALINAS MARIA PATRICIA</t>
  </si>
  <si>
    <t>TRANSFERENCIA OTRO BANCO DE CANAS GONZALEZ MONICA VERA</t>
  </si>
  <si>
    <t>DEPOSITO CON DOCUMENTOS</t>
  </si>
  <si>
    <t>DEPOSITO EN EFECTIVO SERVIESTADO</t>
  </si>
  <si>
    <t>PAGO DE CHEQUE CON DEPOSITO CUENTA CORRIENTE</t>
  </si>
  <si>
    <t>DEPOSITO EN EFECTIVO</t>
  </si>
  <si>
    <t>TRANSFERENCIA OTRO BANCO DE LOZANO ESPINOZA VILMA DEL PILAR</t>
  </si>
  <si>
    <t>TRANSFERENCIA BANCOESTADO DE ATENAS SEQUEIDA MAURICIO FERNANDO</t>
  </si>
  <si>
    <t>TRANSFERENCIA OTRO BANCO DE VILLEGAS NUNEZ GLADYS DE LAS MERCEDES</t>
  </si>
  <si>
    <t>TRANSFERENCIA BANCOESTADO DE ALARCON OYARZUN GLADYS BEATRIZ</t>
  </si>
  <si>
    <t>TRANSFERENCIA OTRO BANCO DE BASTIDAS GUZMAN VICTOR HUMBERTO</t>
  </si>
  <si>
    <t>TRANSFERENCIA DE FONDOS CAJA VECINA</t>
  </si>
  <si>
    <t>TRANSFERENCIA OTRO BANCO DE HUERTA SOTO YASMIN DE LOURDES</t>
  </si>
  <si>
    <t>TRANSFERENCIA BANCOESTADO DE MENDEZ ARIAS ALEJANDRA SOLANGE</t>
  </si>
  <si>
    <t>TRANSFERENCIA OTRO BANCO DE ZAPATA CASTILLO LORETO PAULINA</t>
  </si>
  <si>
    <t>TRANSFERENCIA OTRO BANCO DE VILLOUTA VILA MARIA TERESA</t>
  </si>
  <si>
    <t>TRANSFERENCIA OTRO BANCO DE OJEDA TORREALBA NICOLE LEONTINA</t>
  </si>
  <si>
    <t>TRANSFERENCIA OTRO BANCO DE ZUMARAN VELASQUEZ ALEJANDRA PATRICIA</t>
  </si>
  <si>
    <t>TRANSFERENCIA OTRO BANCO DE LEON CABRERA VIVIANA PAOLA</t>
  </si>
  <si>
    <t>TRANSFERENCIA OTRO BANCO DE VIDELA MUNOZ MARIA TERESA</t>
  </si>
  <si>
    <t>TRANSFERENCIA OTRO BANCO DE LLUCH CAMPOS NORA DEL ROSARIO</t>
  </si>
  <si>
    <t>TRANSFERENCIA BANCOESTADO DE PENALOZA LARA ANA MARIA</t>
  </si>
  <si>
    <t>TRANSFERENCIA OTRO BANCO DE STIPO GAYMER SYLVIA ESTER</t>
  </si>
  <si>
    <t>TRANSFERENCIA OTRO BANCO DE GONZALEZ GONZALEZ JOYCE CORAL</t>
  </si>
  <si>
    <t>TRANSFERENCIA OTRO BANCO DE MELLER CALDERON LUIS HUMBERTO</t>
  </si>
  <si>
    <t>TRANSFERENCIA OTRO BANCO DE ORELLANA JORQUERA MARIA ANGELICA</t>
  </si>
  <si>
    <t>TRANSFERENCIA OTRO BANCO DE ALVAREZ ITURRIAGA RODRIGO ANDRES</t>
  </si>
  <si>
    <t>TRANSFERENCIA OTRO BANCO DE CALDERON MUNOZ ERIKA JEANETTE</t>
  </si>
  <si>
    <t>TRANSFERENCIA OTRO BANCO DE FOURNET HUERTA GLORIA DEL CARMEN PATRICIA</t>
  </si>
  <si>
    <t>TRANSFERENCIA OTRO BANCO DE INOSTROZA PALMA LORENA DEL PILAR</t>
  </si>
  <si>
    <t>TRANSFERENCIA OTRO BANCO DE HERRERA MOYA JOSEFINA DEL CARMEN</t>
  </si>
  <si>
    <t>TRANSFERENCIA BANCOESTADO DE BARRIA ESPINOZA PAOLA PATRICIA</t>
  </si>
  <si>
    <t>TRANSFERENCIA OTRO BANCO DE COPAJA GONZALEZ RAUL EDUARDO</t>
  </si>
  <si>
    <t>TRANSFERENCIA INTERNET BANCO ESTADO DE CHEQUERA ELECTRONICA NUM 37270051091</t>
  </si>
  <si>
    <t>LIBRO CAJA BANCO MES DE ENERO 2020</t>
  </si>
  <si>
    <t>TRANSFERENCIA OTRO BANCO DE MILLAN ALVARADO GABRIELA ALEJANDRA</t>
  </si>
  <si>
    <t>TRANSFERENCIA BANCOESTADO DE CASTILLO CABEZAS CYNTHIA KATYUSCA</t>
  </si>
  <si>
    <t>TRANSFERENCIA BANCOESTADO DE CORNEJO VASQUEZ PATRICIA ROSA</t>
  </si>
  <si>
    <t>TRANSFERENCIA OTRO BANCO DE PAREDES BENAVIDES LIDIA ELISABETH</t>
  </si>
  <si>
    <t>TRANSFERENCIA OTRO BANCO DE MARTINEZ GOMEZ JUAN ANDRES</t>
  </si>
  <si>
    <t>TRANSFERENCIA OTRO BANCO DE PADILLA SILVA ULISES RAFAEL</t>
  </si>
  <si>
    <t>TRANSFERENCIA OTRO BANCO DE ALTAMIRANO GALLARDO JOCELYN ELVIRA</t>
  </si>
  <si>
    <t>TRANSFERENCIA OTRO BANCO DE AVALOS FLORES JANETTE MABEL</t>
  </si>
  <si>
    <t>TRANSFERENCIA OTRO BANCO DE ALBORNOZ BRAVO INGRID LEA</t>
  </si>
  <si>
    <t>TRANSFERENCIA OTRO BANCO DE BUROTTO MENA NANCY HORTENSIA</t>
  </si>
  <si>
    <t>TRANSFERENCIA OTRO BANCO DE GALAZ ROMAN SERGIO ENRIQUE</t>
  </si>
  <si>
    <t>TRANSFERENCIA OTRO BANCO DE ROMERO JARA ELIZABETH INES</t>
  </si>
  <si>
    <t>TRANSFERENCIA OTRO BANCO DE BUGUENO FLORES MARTA EUGENIA</t>
  </si>
  <si>
    <t>TRANSFERENCIA INTERNET BANCO ESTADO DE LINEA DE CREDITO NUM 00002260808</t>
  </si>
  <si>
    <t>TRANSFERENCIA OTRO BANCO DE TORRES RIVAS GRACIELA DEL CARMEN</t>
  </si>
  <si>
    <t>TRANSFERENCIA OTRO BANCO DE ARAYA URBINA MIRZA CAMILA</t>
  </si>
  <si>
    <t>TRANSFERENCIA BANCOESTADO DE BRAVO RODRIGUEZ BORIS ENRIQUE</t>
  </si>
  <si>
    <t>TRANSFERENCIA OTRO BANCO DE GARRIDO LATORRE LEONARDO RAUL</t>
  </si>
  <si>
    <t>TRANSFERENCIA OTRO BANCO DE CAMERATI LARA MARCELA FABIOLA</t>
  </si>
  <si>
    <t>TRANSFERENCIA OTRO BANCO DE URRIOLA PIZARRO ANA MARIA</t>
  </si>
  <si>
    <t>TRANSFERENCIA OTRO BANCO DE ORTEGA ORTEGA TANYA CECILIA DEL PILAR</t>
  </si>
  <si>
    <t>TRANSFERENCIA OTRO BANCO DE VENEGAS CABELLO MARIO RAMON</t>
  </si>
  <si>
    <t>02-01-2020  </t>
  </si>
  <si>
    <t>03-01-2020  </t>
  </si>
  <si>
    <t>06-01-2020  </t>
  </si>
  <si>
    <t>07-01-2020  </t>
  </si>
  <si>
    <t>08-01-2020  </t>
  </si>
  <si>
    <t>09-01-2020  </t>
  </si>
  <si>
    <t>10-01-2020  </t>
  </si>
  <si>
    <t>13-01-2020  </t>
  </si>
  <si>
    <t>14-01-2020  </t>
  </si>
  <si>
    <t>15-01-2020  </t>
  </si>
  <si>
    <t>16-01-2020  </t>
  </si>
  <si>
    <t>17-01-2020  </t>
  </si>
  <si>
    <t>20-01-2020  </t>
  </si>
  <si>
    <t>21-01-2020  </t>
  </si>
  <si>
    <t>22-01-2020  </t>
  </si>
  <si>
    <t>23-01-2020  </t>
  </si>
  <si>
    <t>24-01-2020  </t>
  </si>
  <si>
    <t>27-01-2020  </t>
  </si>
  <si>
    <t>28-01-2020  </t>
  </si>
  <si>
    <t>29-01-2020  </t>
  </si>
  <si>
    <t>30-01-2020  </t>
  </si>
  <si>
    <t>31-01-2020  </t>
  </si>
  <si>
    <t>7028280 </t>
  </si>
  <si>
    <t>7027854 </t>
  </si>
  <si>
    <t>7028810 </t>
  </si>
  <si>
    <t>7026359 </t>
  </si>
  <si>
    <t>7029672 </t>
  </si>
  <si>
    <t>7064101 </t>
  </si>
  <si>
    <t>7063431 </t>
  </si>
  <si>
    <t>5884085 </t>
  </si>
  <si>
    <t>7064824 </t>
  </si>
  <si>
    <t>5884084 </t>
  </si>
  <si>
    <t>7062886 </t>
  </si>
  <si>
    <t>7006331 </t>
  </si>
  <si>
    <t>7007321 </t>
  </si>
  <si>
    <t>5884086 </t>
  </si>
  <si>
    <t>7015463 </t>
  </si>
  <si>
    <t>7016588 </t>
  </si>
  <si>
    <t>7059137 </t>
  </si>
  <si>
    <t>7053119 </t>
  </si>
  <si>
    <t>5884088 </t>
  </si>
  <si>
    <t>7066532 </t>
  </si>
  <si>
    <t>7006940 </t>
  </si>
  <si>
    <t>7007992 </t>
  </si>
  <si>
    <t>7056207 </t>
  </si>
  <si>
    <t>7057546 </t>
  </si>
  <si>
    <t>7055628 </t>
  </si>
  <si>
    <t>7056861 </t>
  </si>
  <si>
    <t>7027644 </t>
  </si>
  <si>
    <t>CHEQUE RECIBIDO EN CANJE DE BANCO</t>
  </si>
  <si>
    <t>TRANSFERENCIA OTRO BANCO A JUANA LOYOLA</t>
  </si>
  <si>
    <t>TRANSFERENCIA OTRO BANCO A LUISA VERA VARGAS</t>
  </si>
  <si>
    <t>TRANSFERENCIA OTRO BANCO A CONCREDICOOP</t>
  </si>
  <si>
    <t>TRANSFERENCIA OTRO BANCO A SOCIEDAD INMOBILIARIA SPORT CHILE LIMITA</t>
  </si>
  <si>
    <t>CHEQUE RECIBIDO EN DEPOSITO</t>
  </si>
  <si>
    <t>TRANSFERENCIA OTRO BANCO A COOPERATIVA DE AHORRO Y CREDITO SOLIDARI</t>
  </si>
  <si>
    <t>TRANSFERENCIA OTRO BANCO A MARINELA ALVAREZ</t>
  </si>
  <si>
    <t>TRANSFERENCIA OTRO BANCO A RUTH CARRILLO ROBLES</t>
  </si>
  <si>
    <t>TRANSFERENCIA OTRO BANCO A INVERSIONES UGARTE Y CIA LTDA</t>
  </si>
  <si>
    <t>TRANSFERENCIA OTRO BANCO A MARIANELA ALVAREZ</t>
  </si>
  <si>
    <t>TRANSFERENCIA OTRO BANCO A MERCEDES AMALIA DIAZ SALINAS</t>
  </si>
  <si>
    <t>TRANSFERENCIA OTRO BANCO A CLARO CHILE</t>
  </si>
  <si>
    <t>TRANSFERENCIA BANCOESTADO A ESPINOZA SANCHEZ ELIANA DE LAS MERCEDES</t>
  </si>
  <si>
    <t>TRANSFERENCIA OTRO BANCO A IVONNE ESPINOZA</t>
  </si>
  <si>
    <t>TRANSFERENCIA INTERNET A BANCO ESTADO S/TC CLIENTE</t>
  </si>
  <si>
    <t>TOTAL MES DE ENERO</t>
  </si>
  <si>
    <t>SALDO CONTABLE  MES DICIEMBRE 2019</t>
  </si>
  <si>
    <t>TOTAL MES DE ENERO 2020</t>
  </si>
  <si>
    <t>MES  ENERO GIRADOS Y NO COBRADOS</t>
  </si>
  <si>
    <t>MES  FEBRERO GIRADOS Y NO COBRADOS</t>
  </si>
  <si>
    <t>TOTAL MES DE FEBRERO</t>
  </si>
  <si>
    <t>LIBRO CAJA BANCO MES DE FEBRERO 2020</t>
  </si>
  <si>
    <t>TRANSFERENCIA OTRO BANCO DE PAVEZ SEPULVEDA MARCELA FILOMENA</t>
  </si>
  <si>
    <t>TRANSFERENCIA OTRO BANCO DE SALDANA DUVAL JESICA MARCELA</t>
  </si>
  <si>
    <t>TRANSFERENCIA OTRO BANCO DE BERNARD MALTES BRAULIO JAVIER</t>
  </si>
  <si>
    <t>TRANSFERENCIA BANCOESTADO DE GUTIERREZ FERRADA JAVIER EDUARDO</t>
  </si>
  <si>
    <t>TRANSFERENCIA OTRO BANCO DE MORALES FICA GONZALO SEGUNDO</t>
  </si>
  <si>
    <t>TRANSFERENCIA OTRO BANCO DE ALVAREZ OLIVARES MARIANELA JIMENA</t>
  </si>
  <si>
    <t>TRANSFERENCIA APP DE CLIENTES BESTA</t>
  </si>
  <si>
    <t>TRANSFERENCIA OTRO BANCO DE PALACIOS SALAZAR EVELYN ALICIA</t>
  </si>
  <si>
    <t>03-02-2020  </t>
  </si>
  <si>
    <t>04-02-2020  </t>
  </si>
  <si>
    <t>06-02-2020  </t>
  </si>
  <si>
    <t>10-02-2020  </t>
  </si>
  <si>
    <t>12-02-2020  </t>
  </si>
  <si>
    <t>14-02-2020  </t>
  </si>
  <si>
    <t>17-02-2020  </t>
  </si>
  <si>
    <t>18-02-2020  </t>
  </si>
  <si>
    <t>19-02-2020  </t>
  </si>
  <si>
    <t>20-02-2020  </t>
  </si>
  <si>
    <t>21-02-2020  </t>
  </si>
  <si>
    <t>24-02-2020  </t>
  </si>
  <si>
    <t>25-02-2020  </t>
  </si>
  <si>
    <t>26-02-2020  </t>
  </si>
  <si>
    <t>7089047 </t>
  </si>
  <si>
    <t>TRANSFERENCIA OTRO BANCO A CYNTHIA CASTILLO</t>
  </si>
  <si>
    <t>7089794 </t>
  </si>
  <si>
    <t>7090774 </t>
  </si>
  <si>
    <t>7069661 </t>
  </si>
  <si>
    <t>7093784 </t>
  </si>
  <si>
    <t>5884090 </t>
  </si>
  <si>
    <t>5884092 </t>
  </si>
  <si>
    <t>5884095 </t>
  </si>
  <si>
    <t>5884096 </t>
  </si>
  <si>
    <t>5884091 </t>
  </si>
  <si>
    <t>5884100 </t>
  </si>
  <si>
    <t>5884094 </t>
  </si>
  <si>
    <t>5884099 </t>
  </si>
  <si>
    <t>5884097 </t>
  </si>
  <si>
    <t>07-02-2020  </t>
  </si>
  <si>
    <t>13-02-2020  </t>
  </si>
  <si>
    <t>SALDO CONTABLE  MES ENERO 2020</t>
  </si>
  <si>
    <t>CONCILIACION BANCARIA AL  28 DE FEBRERO DEL 2020</t>
  </si>
  <si>
    <t>CONCILIACION BANCARIA AL  31 DE MARZO DEL 2020</t>
  </si>
  <si>
    <t>SALDO CONTABLE  MES FEBRERO 2020</t>
  </si>
  <si>
    <t>MES  MARZO GIRADOS Y NO COBRADOS</t>
  </si>
  <si>
    <t>LIBRO CAJA BANCO MES DE MARZO 2020</t>
  </si>
  <si>
    <t>TOTAL MES DE MARZO</t>
  </si>
  <si>
    <t>TRANSFERENCIA BANCOESTADO DE RUIZ VEGA CAROLINA DEL PILAR</t>
  </si>
  <si>
    <t>TRANSFERENCIA OTRO BANCO DE FONDO NACIONAL DE SALUD FONASA</t>
  </si>
  <si>
    <t>TRANSFERENCIA OTRO BANCO DE DIAZ SALINAS MERCEDES AMALIA</t>
  </si>
  <si>
    <t>TRANSFERENCIA OTRO BANCO DE WASAFF VALENZUELA GLORIA JEANNE</t>
  </si>
  <si>
    <t>TRANSFERENCIA OTRO BANCO DE PIZARRO RODRIGUEZ JAIME ANTONIO</t>
  </si>
  <si>
    <t>TRANSFERENCIA OTRO BANCO DE ORDEN PEREZ MARCELA DEL PILAR</t>
  </si>
  <si>
    <t>TRANSFERENCIA OTRO BANCO DE BARRERA QUIJADA SOLANGE ELISA</t>
  </si>
  <si>
    <t>TRANSFERENCIA OTRO BANCO DE ARRIAGADA SAN JUAN PAULA ANDREA</t>
  </si>
  <si>
    <t>TRANSFERENCIA OTRO BANCO DE MUNOZ SAN MARTIN JAZMIN ISABEL</t>
  </si>
  <si>
    <t>TRANSFERENCIA OTRO BANCO DE RUIZ VEGA CAROLINA DEL PILAR</t>
  </si>
  <si>
    <t>TRANSFERENCIA OTRO BANCO DE LUZA CASTRO ERIKA DEL CARMEN</t>
  </si>
  <si>
    <t>TRANSFERENCIA OTRO BANCO DE NEIRA NAHUELPAN MIRTA CAROLINA</t>
  </si>
  <si>
    <t>TRANSFERENCIA OTRO BANCO DE CUEVAS NANCA GWENDOLYNE ELIANA</t>
  </si>
  <si>
    <t>02-03-2020  </t>
  </si>
  <si>
    <t>03-03-2020  </t>
  </si>
  <si>
    <t>04-03-2020  </t>
  </si>
  <si>
    <t>05-03-2020  </t>
  </si>
  <si>
    <t>06-03-2020  </t>
  </si>
  <si>
    <t>09-03-2020  </t>
  </si>
  <si>
    <t>10-03-2020  </t>
  </si>
  <si>
    <t>11-03-2020  </t>
  </si>
  <si>
    <t>12-03-2020  </t>
  </si>
  <si>
    <t>13-03-2020  </t>
  </si>
  <si>
    <t>16-03-2020  </t>
  </si>
  <si>
    <t>18-03-2020  </t>
  </si>
  <si>
    <t>19-03-2020  </t>
  </si>
  <si>
    <t>23-03-2020  </t>
  </si>
  <si>
    <t>24-03-2020  </t>
  </si>
  <si>
    <t>25-03-2020  </t>
  </si>
  <si>
    <t>26-03-2020  </t>
  </si>
  <si>
    <t>27-03-2020  </t>
  </si>
  <si>
    <t>30-03-2020  </t>
  </si>
  <si>
    <t>31-03-2020  </t>
  </si>
  <si>
    <t>7070690 </t>
  </si>
  <si>
    <t>TRANSFERENCIA OTRO BANCO A ESTUDIO JURIDICO SINDICAL LIMITADA</t>
  </si>
  <si>
    <t>7068816 </t>
  </si>
  <si>
    <t>7069696 </t>
  </si>
  <si>
    <t>7067839 </t>
  </si>
  <si>
    <t>TRANSFERENCIA OTRO BANCO A FRANCISCA SEREY</t>
  </si>
  <si>
    <t>7063883 </t>
  </si>
  <si>
    <t>7015003 </t>
  </si>
  <si>
    <t>TRANSFERENCIA OTRO BANCO A JESICA SALDAÑA DUVAL</t>
  </si>
  <si>
    <t>7013838 </t>
  </si>
  <si>
    <t>TRANSFERENCIA OTRO BANCO A RODRIGO ALVAREZ</t>
  </si>
  <si>
    <t>7014517 </t>
  </si>
  <si>
    <t>TRANSFERENCIA OTRO BANCO A VICTOR VALVERDE LOPEZ</t>
  </si>
  <si>
    <t>7087568 </t>
  </si>
  <si>
    <t>TRANSFERENCIA OTRO BANCO A PAMELA GARNICA</t>
  </si>
  <si>
    <t>7086597 </t>
  </si>
  <si>
    <t>5884101 </t>
  </si>
  <si>
    <t>7002307 </t>
  </si>
  <si>
    <t>TRANSFERENCIA OTRO BANCO A TANNYA SAEZ</t>
  </si>
  <si>
    <t>7081111 </t>
  </si>
  <si>
    <t>7018615 </t>
  </si>
  <si>
    <t>7017979 </t>
  </si>
  <si>
    <t>TRANSFERENCIA OTRO BANCO A ERIKA LUZA</t>
  </si>
  <si>
    <t>7016548 </t>
  </si>
  <si>
    <t>TRANSFERENCIA BANCOESTADO A AGRUP NAC EE FISCALES ANEF</t>
  </si>
  <si>
    <t>5884098 </t>
  </si>
  <si>
    <t>17-03-2020  </t>
  </si>
  <si>
    <t>7096358 </t>
  </si>
  <si>
    <t>7094329 </t>
  </si>
  <si>
    <t>7087153 </t>
  </si>
  <si>
    <t>7095155 </t>
  </si>
  <si>
    <t>7098022 </t>
  </si>
  <si>
    <t>7097021 </t>
  </si>
  <si>
    <t>7029271 </t>
  </si>
  <si>
    <t>TRANSFERENCIA BANCOESTADO A INSTITUCION FINANCIERA COOPERATIVA COOPEUCH</t>
  </si>
  <si>
    <t>7025683 </t>
  </si>
  <si>
    <t>7083626 </t>
  </si>
  <si>
    <t>7057052 </t>
  </si>
  <si>
    <t>TRANSFERENCIA OTRO BANCO A TELEFONIA CHILE</t>
  </si>
  <si>
    <t>7074657 </t>
  </si>
  <si>
    <t>7072732 </t>
  </si>
  <si>
    <t>7051302 </t>
  </si>
  <si>
    <t>7075759 </t>
  </si>
  <si>
    <t>7051313 </t>
  </si>
  <si>
    <t>PAGO FONASA</t>
  </si>
  <si>
    <t>7079366 </t>
  </si>
  <si>
    <t>EGRESO</t>
  </si>
  <si>
    <t>SALDO CONTABLE  MES MARZO 2020</t>
  </si>
  <si>
    <t>CONCILIACION BANCARIA AL  30 DE ABRIL DEL 2020</t>
  </si>
  <si>
    <t>TRANSFERENCIA OTRO BANCO DE ACUNA OLEA ANDRES ANTONIO</t>
  </si>
  <si>
    <t>TRANSFERENCIA OTRO BANCO DE SOTO OCARES KAREN FERNANDA</t>
  </si>
  <si>
    <t>TRANSFERENCIA BANCOESTADO DE GUTIERREZ SILVA JUAN RAUL</t>
  </si>
  <si>
    <t>TRANSFERENCIA OTRO BANCO DE VERA VARGAS LUISA KARIN</t>
  </si>
  <si>
    <t>TRANSFERENCIA OTRO BANCO A VANESA VASQUEZ</t>
  </si>
  <si>
    <t>TRANSFERENCIA OTRO BANCO A TELEFONŸA CHILE</t>
  </si>
  <si>
    <t>TRANSFERENCIA FONDOS INTERNET HACIA BANCO DE CREDITO E INVERSIONES CTA 000000000</t>
  </si>
  <si>
    <t>TRANSFERENCIA OTRO BANCO A ANITA MANCILLA</t>
  </si>
  <si>
    <t>TRANSFERENCIA OTRO BANCO A YURY SARABIA</t>
  </si>
  <si>
    <t>TRANSFERENCIA OTRO BANCO DE CERDA NUNEZ FABIOLA SILVANA</t>
  </si>
  <si>
    <t>TRANSFERENCIA OTRO BANCO DE GONZALEZ RAMIREZ JUAN CARLOS RAUL</t>
  </si>
  <si>
    <t>TRANSFERENCIA BANCOESTADO DE SOTO ALONSO ANTONIA MAGDALENA</t>
  </si>
  <si>
    <t>01-04-2020  </t>
  </si>
  <si>
    <t>02-04-2020  </t>
  </si>
  <si>
    <t>03-04-2020  </t>
  </si>
  <si>
    <t>06-04-2020  </t>
  </si>
  <si>
    <t>07-04-2020  </t>
  </si>
  <si>
    <t>08-04-2020  </t>
  </si>
  <si>
    <t>09-04-2020  </t>
  </si>
  <si>
    <t>13-04-2020  </t>
  </si>
  <si>
    <t>15-04-2020  </t>
  </si>
  <si>
    <t>17-04-2020  </t>
  </si>
  <si>
    <t>20-04-2020  </t>
  </si>
  <si>
    <t>21-04-2020  </t>
  </si>
  <si>
    <t>22-04-2020  </t>
  </si>
  <si>
    <t>23-04-2020  </t>
  </si>
  <si>
    <t>24-04-2020  </t>
  </si>
  <si>
    <t>27-04-2020  </t>
  </si>
  <si>
    <t>28-04-2020  </t>
  </si>
  <si>
    <t>29-04-2020  </t>
  </si>
  <si>
    <t>30-04-2020  </t>
  </si>
  <si>
    <t>7036873 </t>
  </si>
  <si>
    <t>7039433 </t>
  </si>
  <si>
    <t>7034082 </t>
  </si>
  <si>
    <t>7038240 </t>
  </si>
  <si>
    <t>7040868 </t>
  </si>
  <si>
    <t>7035771 </t>
  </si>
  <si>
    <t>7064684 </t>
  </si>
  <si>
    <t>7076350 </t>
  </si>
  <si>
    <t>7019600 </t>
  </si>
  <si>
    <t>7033339 </t>
  </si>
  <si>
    <t>7059801 </t>
  </si>
  <si>
    <t>7098738 </t>
  </si>
  <si>
    <t>7097149 </t>
  </si>
  <si>
    <t>7013112 </t>
  </si>
  <si>
    <t>TOTAL MES DE FEBRERO 2020</t>
  </si>
  <si>
    <t>TOTAL MES DE MARZO2020</t>
  </si>
  <si>
    <t>7022984 </t>
  </si>
  <si>
    <t>7027501 </t>
  </si>
  <si>
    <t>7053204 </t>
  </si>
  <si>
    <t>7024448 </t>
  </si>
  <si>
    <t>7053219 </t>
  </si>
  <si>
    <t>MES  ABRIL GIRADOS Y NO COBRADOS</t>
  </si>
  <si>
    <t>TOTAL MES DE ABRIL 2020</t>
  </si>
  <si>
    <t>3.-Otros &gt;Ingresos FNS</t>
  </si>
  <si>
    <t>Optica</t>
  </si>
  <si>
    <t>CHEQUE RECIBIDO EN DEPOSITO previred</t>
  </si>
  <si>
    <t>CHEQUE RECIBIDO EN DEPOSITO ANEF</t>
  </si>
  <si>
    <t>CHEQUE RECIBIDO EN CANJE DE BANCO COOPEUCH</t>
  </si>
  <si>
    <t>CHEQUE RECIBIDO EN CANJE DE BANCO MOVISTAR</t>
  </si>
  <si>
    <t>CONTABILIDAD</t>
  </si>
  <si>
    <t xml:space="preserve">SALDO INICIAL </t>
  </si>
  <si>
    <t>MAS INGRESOS PERCIBIDOS</t>
  </si>
  <si>
    <t>MENOS GASTOS PAGADOS</t>
  </si>
  <si>
    <t>IGUAL SALDO CONTABLE DISPONIBLE</t>
  </si>
  <si>
    <t>EJERCICIO 2019</t>
  </si>
  <si>
    <t>SEP</t>
  </si>
  <si>
    <t>DIC</t>
  </si>
  <si>
    <t xml:space="preserve">TOTAL </t>
  </si>
  <si>
    <t>INGRESOS EN $</t>
  </si>
  <si>
    <t>CONVENIOS EMPRESAS</t>
  </si>
  <si>
    <t>PTMOS Y GYM</t>
  </si>
  <si>
    <t>OTROS</t>
  </si>
  <si>
    <t xml:space="preserve">SALDO INICIAL DE CAJA </t>
  </si>
  <si>
    <t>TOTAL INGRESOS</t>
  </si>
  <si>
    <t>GASTOS EN $</t>
  </si>
  <si>
    <t>CONVENIOS  COMERCIALES</t>
  </si>
  <si>
    <t xml:space="preserve">ADMINISTRACION </t>
  </si>
  <si>
    <t>GTOS OPERACIONALES</t>
  </si>
  <si>
    <t>BIENESTAR SOCIOS</t>
  </si>
  <si>
    <t>ANIVERSARIOS</t>
  </si>
  <si>
    <t>TOTAL GASTOS</t>
  </si>
  <si>
    <t xml:space="preserve">SALDO INICIAL  RESULTADO + SALDOS DISPONIBLES </t>
  </si>
  <si>
    <t xml:space="preserve">SALDO CONCILIADO  </t>
  </si>
  <si>
    <t>TRANSFERENCIA OTRO BANCO DE ROJAS PASTEN MABEL KARINA</t>
  </si>
  <si>
    <t>TRANSFERENCIA OTRO BANCO DE VERGARA ASTORGA MARIA CECILIA</t>
  </si>
  <si>
    <t>TRANSFERENCIA OTRO BANCO DE SANCHEZ CARRASCO JORGE ALBERTO</t>
  </si>
  <si>
    <t>TRANSFERENCIA INTERNET BANCO ESTADO DE LINEA DE CREDITO NUM 35470541553</t>
  </si>
  <si>
    <t>TRANSFERENCIA OTRO BANCO DE GONZALEZ GONZALEZ CLAUDIO JESUS</t>
  </si>
  <si>
    <t>04-05-2020  </t>
  </si>
  <si>
    <t>05-05-2020  </t>
  </si>
  <si>
    <t>06-05-2020  </t>
  </si>
  <si>
    <t>07-05-2020  </t>
  </si>
  <si>
    <t>08-05-2020  </t>
  </si>
  <si>
    <t>11-05-2020  </t>
  </si>
  <si>
    <t>12-05-2020  </t>
  </si>
  <si>
    <t>13-05-2020  </t>
  </si>
  <si>
    <t>14-05-2020  </t>
  </si>
  <si>
    <t>15-05-2020  </t>
  </si>
  <si>
    <t>18-05-2020  </t>
  </si>
  <si>
    <t>20-05-2020  </t>
  </si>
  <si>
    <t>22-05-2020  </t>
  </si>
  <si>
    <t>25-05-2020  </t>
  </si>
  <si>
    <t>26-05-2020  </t>
  </si>
  <si>
    <t>27-05-2020  </t>
  </si>
  <si>
    <t>28-05-2020  </t>
  </si>
  <si>
    <t>29-05-2020  </t>
  </si>
  <si>
    <t>TOTAL MES DE MAYO</t>
  </si>
  <si>
    <t>TRANSFERENCIA OTRO BANCO A LORETO ZAPATA</t>
  </si>
  <si>
    <t>TRANSFERENCIA OTRO BANCO A MARCELA PAVEZ</t>
  </si>
  <si>
    <t>TRANSFERENCIA OTRO BANCO A LILIAN INOSTROZA</t>
  </si>
  <si>
    <t>TRANSFERENCIA BANCOESTADO A MUNOZ RODRIGUEZ PABLO ANDRES</t>
  </si>
  <si>
    <t>TRANSFERENCIA BANCOESTADO A FLORES SANCHEZ LUIS ALEXIS</t>
  </si>
  <si>
    <t>TRANSFERENCIA BANCOESTADO A BENAVIDES CARTER PAULA ANDREA</t>
  </si>
  <si>
    <t>TRANSFERENCIA OTRO BANCO A LUZ CAMPOS GALLEGOS</t>
  </si>
  <si>
    <t>7076942 </t>
  </si>
  <si>
    <t>7078134 </t>
  </si>
  <si>
    <t>7078947 </t>
  </si>
  <si>
    <t>7096866 </t>
  </si>
  <si>
    <t>7076141 </t>
  </si>
  <si>
    <t>7096871 </t>
  </si>
  <si>
    <t>MES  MAYO GIRADOS Y NO COBRADOS</t>
  </si>
  <si>
    <t>CONCILIACION BANCARIA AL  31 DE MAYO DEL 2020</t>
  </si>
  <si>
    <t>SALDO CONTABLE  MES ABRIL 2020</t>
  </si>
  <si>
    <t>TOTAL MES DE MAYO2020</t>
  </si>
  <si>
    <t>14424216-5</t>
  </si>
  <si>
    <t>ZAPATA CASTILLO LORETO PAULINA</t>
  </si>
  <si>
    <t>0205</t>
  </si>
  <si>
    <t>13426645-7</t>
  </si>
  <si>
    <t>FLORES SANCHEZ LUIS ALEXIS</t>
  </si>
  <si>
    <t>10318240-9</t>
  </si>
  <si>
    <t>LUZ CAMPOS</t>
  </si>
  <si>
    <t>0208</t>
  </si>
  <si>
    <t>TELEFONO</t>
  </si>
  <si>
    <t>credicoop</t>
  </si>
  <si>
    <t>remuneraciones</t>
  </si>
  <si>
    <t>pptmos</t>
  </si>
  <si>
    <t>vilma</t>
  </si>
  <si>
    <t>TRANSFERENCIA OTRO BANCO A INVERSIONES UGARTE Y CIA LTDA  lentes</t>
  </si>
  <si>
    <t>TRANSFERENCIA INTERNET A BANCO ESTADO S/TC CLIENTE previred</t>
  </si>
  <si>
    <t>PAGO FONASA previred</t>
  </si>
  <si>
    <t>SUPERAVIT / (DEFICIT) = Saldo Contable Conciliación</t>
  </si>
  <si>
    <t>TOTAL MES DE JUNIO2020</t>
  </si>
  <si>
    <t>MES  JUNIO GIRADOS Y NO COBRADOS</t>
  </si>
  <si>
    <t>MES  JULIO GIRADOS Y NO COBRADOS</t>
  </si>
  <si>
    <t>TOTAL MES DE JULIO 2020</t>
  </si>
  <si>
    <t>CONCILIACION BANCARIA AL  30 DE JUNIO  DEL 2020</t>
  </si>
  <si>
    <t>SALDO CONTABLE  MES MAYO 2020</t>
  </si>
  <si>
    <t>TRANSFERENCIA OTRO BANCO DE GONZALEZ PLAZA RICARDO ANDRES</t>
  </si>
  <si>
    <t>TRANSFERENCIA OTRO BANCO DE MUNOZ ZUNIGA IGNACIO JAVIER</t>
  </si>
  <si>
    <t>TRANSFERENCIA OTRO BANCO DE REYES VERGARA SOLANGE ANDREA</t>
  </si>
  <si>
    <t>DEPOSITO ENEFECTIVO</t>
  </si>
  <si>
    <t>01-06-2020  </t>
  </si>
  <si>
    <t>02-06-2020  </t>
  </si>
  <si>
    <t>03-06-2020  </t>
  </si>
  <si>
    <t>04-06-2020  </t>
  </si>
  <si>
    <t>05-06-2020  </t>
  </si>
  <si>
    <t>08-06-2020  </t>
  </si>
  <si>
    <t>09-06-2020  </t>
  </si>
  <si>
    <t>11-06-2020  </t>
  </si>
  <si>
    <t>12-06-2020  </t>
  </si>
  <si>
    <t>15-06-2020  </t>
  </si>
  <si>
    <t>16-06-2020  </t>
  </si>
  <si>
    <t>17-06-2020  </t>
  </si>
  <si>
    <t>19-06-2020  </t>
  </si>
  <si>
    <t>22-06-2020  </t>
  </si>
  <si>
    <t>24-06-2020  </t>
  </si>
  <si>
    <t>25-06-2020  </t>
  </si>
  <si>
    <t>26-06-2020  </t>
  </si>
  <si>
    <t>30-06-2020  </t>
  </si>
  <si>
    <t>REMUN</t>
  </si>
  <si>
    <t>CREDICOOP</t>
  </si>
  <si>
    <t>PTMOS</t>
  </si>
  <si>
    <t>TRANSFERENCIA OTRO BANCO A CECILIA MOLINA</t>
  </si>
  <si>
    <t>TRANSFERENCIA OTRO BANCO A DAVID CHANDIA</t>
  </si>
  <si>
    <t>TRANSFERENCIA OTRO BANCO A JUAN PABLO PALACIOS</t>
  </si>
  <si>
    <t>TRANSFERENCIA OTRO BANCO A KAREN VASQUEZ</t>
  </si>
  <si>
    <t>TRANSFERENCIA BANCOESTADO A ZEPEDA AHUMADA SOLANGE LORENA</t>
  </si>
  <si>
    <t>TRANSFERENCIA OTRO BANCO A SERGIO AHUMADA</t>
  </si>
  <si>
    <t>TRANSFERENCIA OTRO BANCO A DAVID VILLEGAS PONCE</t>
  </si>
  <si>
    <t>TRANSFERENCIA OTRO BANCO A PATRICIA LIEBSCH CACERES</t>
  </si>
  <si>
    <t>TRANSFERENCIA OTRO BANCO A TAMARA VELASQUEZ</t>
  </si>
  <si>
    <t>TRANSFERENCIA OTRO BANCO A NORMA JAIME</t>
  </si>
  <si>
    <t>TRANSFERENCIA OTRO BANCO A SANDRA ROMERO</t>
  </si>
  <si>
    <t>TRANSFERENCIA BANCOESTADO A RUIZ VEGA CAROLINA DEL PILAR</t>
  </si>
  <si>
    <t>TRANSFERENCIA BANCOESTADO A BARRIA POBLETE ANGELICA VIVIANA</t>
  </si>
  <si>
    <t>TRANSFERENCIA BANCOESTADO A DEL CANTO DENDAL VERONICA SUSANA</t>
  </si>
  <si>
    <t>TRANSFERENCIA BANCOESTADO A VILLALOBOS MAULEN PAMELA ALEJANDRA</t>
  </si>
  <si>
    <t>TRANSFERENCIA BANCOESTADO A DIOCARES CARIAGA LUIS ALBERTO</t>
  </si>
  <si>
    <t>TRANSFERENCIA OTRO BANCO A SOLEDAD AYALA</t>
  </si>
  <si>
    <t>TRANSFERENCIA OTRO BANCO A CARMEN BUSTAMANTE AREVALO</t>
  </si>
  <si>
    <t>TRANSFERENCIA BANCOESTADO A PAVEZ VILUGRON RICARDO ESTEBAN</t>
  </si>
  <si>
    <t>TRANSFERENCIA OTRO BANCO A DAVID ABALLAI</t>
  </si>
  <si>
    <t>TRANSFERENCIA BANCOESTADO A CABRERA LETELIER MARIA PAULINA DE LOURDES</t>
  </si>
  <si>
    <t>TRANSFERENCIA OTRO BANCO A JOYCE GONZALEZ GONZALEZ</t>
  </si>
  <si>
    <t>TRANSFERENCIA OTRO BANCO A JOSE CONTRERAS</t>
  </si>
  <si>
    <t>TRANSFERENCIA OTRO BANCO A ALONSO MOLINA</t>
  </si>
  <si>
    <t>TRANSFERENCIA OTRO BANCO A MARIA ISABEL RODRIGUEZ MIRANDA</t>
  </si>
  <si>
    <t>TRANSFERENCIA OTRO BANCO A TERESA GONZALEZ</t>
  </si>
  <si>
    <t>TRANSFERENCIA OTRO BANCO A LORENA PAREJA</t>
  </si>
  <si>
    <t>CONCILIACION BANCARIA AL  31 DE JULIO  DEL 2020</t>
  </si>
  <si>
    <t>SALDO CONTABLE  MES JUNIO 2020</t>
  </si>
  <si>
    <t>LIBRO CAJA BANCO MES DE JULIO 2020</t>
  </si>
  <si>
    <t>TRANSFERENCIA BANCOESTADO DE QUINTUI GONZALEZ VICTORIA JOSE</t>
  </si>
  <si>
    <t>TRANSFERENCIA OTRO BANCO DE PIZARRO BERTOLINI MARCELA CRISTINA</t>
  </si>
  <si>
    <t>TRANSFERENCIA BANCOESTADO DE GONZALEZ GONZALEZ CLAUDIO JESUS</t>
  </si>
  <si>
    <t>TRANSFERENCIA OTRO BANCO DE BERNARD MALTES PABLO ENRIQUE</t>
  </si>
  <si>
    <t>ABONO</t>
  </si>
  <si>
    <t>TRANSFERENCIA OTRO BANCO DE SOTO TRUJILLO MARIA YAMILEE</t>
  </si>
  <si>
    <t>TRANSFERENCIA OTRO BANCO DE REYES PEREIRA MARIA SOLEDAD</t>
  </si>
  <si>
    <t>TRANSFERENCIA OTRO BANCO DE RUIZ FERNANDEZ PATRICIA ELENA</t>
  </si>
  <si>
    <t>TRANSFERENCIA OTRO BANCO DE ROCO DURAN MIRIAM MAGDALENA</t>
  </si>
  <si>
    <t>01-07-2020  </t>
  </si>
  <si>
    <t>02-07-2020  </t>
  </si>
  <si>
    <t>06-07-2020  </t>
  </si>
  <si>
    <t>07-07-2020  </t>
  </si>
  <si>
    <t>08-07-2020  </t>
  </si>
  <si>
    <t>10-07-2020  </t>
  </si>
  <si>
    <t>13-07-2020  </t>
  </si>
  <si>
    <t>14-07-2020  </t>
  </si>
  <si>
    <t>15-07-2020  </t>
  </si>
  <si>
    <t>17-07-2020  </t>
  </si>
  <si>
    <t>20-07-2020  </t>
  </si>
  <si>
    <t>22-07-2020  </t>
  </si>
  <si>
    <t>23-07-2020  </t>
  </si>
  <si>
    <t>24-07-2020  </t>
  </si>
  <si>
    <t>27-07-2020  </t>
  </si>
  <si>
    <t>28-07-2020  </t>
  </si>
  <si>
    <t>29-07-2020  </t>
  </si>
  <si>
    <t>30-07-2020  </t>
  </si>
  <si>
    <t>31-07-2020  </t>
  </si>
  <si>
    <t>REM</t>
  </si>
  <si>
    <t>PPTOMO</t>
  </si>
  <si>
    <t>AYUDA SOLI</t>
  </si>
  <si>
    <t>TRANSFERENCIA FONDOS INTERNET HACIA SCOTIABANK CHILE CTA 000000000976291565</t>
  </si>
  <si>
    <t>TRANSFERENCIA FONDOS INTERNET HACIA BANCO DE CHILE CTA 000000000051039803</t>
  </si>
  <si>
    <t>TRANSFERENCIA INTERNET A BANCO ESTADO LINEA DE CREDITO 05470093597</t>
  </si>
  <si>
    <t>PAGO IPS FONASA</t>
  </si>
  <si>
    <t>PAGO TELEFONICA</t>
  </si>
  <si>
    <t>ESTADO DE SITUACION AL 31-07-2020</t>
  </si>
  <si>
    <t>marcela</t>
  </si>
  <si>
    <t>olla comun</t>
  </si>
  <si>
    <t>TRANSFERENCIA OTRO BANCO A BORIS PARRA estudio</t>
  </si>
  <si>
    <t>5,-Ayuda solidaria Covid-19</t>
  </si>
  <si>
    <t xml:space="preserve">5.-Matrimonio </t>
  </si>
  <si>
    <t>6.-Fallecimiento</t>
  </si>
  <si>
    <t>7.-Ayuda por Catastrofe</t>
  </si>
  <si>
    <t>8,-Ayuda Social por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</si>
</sst>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;[Red]&quot;$&quot;\-#,##0"/>
    <numFmt numFmtId="41" formatCode="_ * #,##0_ ;_ * \-#,##0_ ;_ * &quot;-&quot;_ ;_ @_ "/>
    <numFmt numFmtId="164" formatCode="_-* #,##0.00_-;\-* #,##0.00_-;_-* &quot;-&quot;??_-;_-@_-"/>
    <numFmt numFmtId="165" formatCode="0.0%"/>
    <numFmt numFmtId="166" formatCode="#,##0;\(#,##0\)"/>
    <numFmt numFmtId="167" formatCode="#,##0_ ;[Red]\-#,##0\ "/>
    <numFmt numFmtId="168" formatCode="_-* #,##0_-;\-* #,##0_-;_-* &quot;-&quot;??_-;_-@_-"/>
    <numFmt numFmtId="169" formatCode="#,##0.0"/>
    <numFmt numFmtId="170" formatCode="#,"/>
    <numFmt numFmtId="171" formatCode="_-* #,##0.00\ [$€]_-;\-* #,##0.00\ [$€]_-;_-* &quot;-&quot;??\ [$€]_-;_-@_-"/>
    <numFmt numFmtId="172" formatCode="#,#00"/>
    <numFmt numFmtId="173" formatCode="#.##000"/>
    <numFmt numFmtId="174" formatCode="_-* #,##0.00\ _€_-;\-* #,##0.00\ _€_-;_-* &quot;-&quot;??\ _€_-;_-@_-"/>
    <numFmt numFmtId="175" formatCode="\$#,#00"/>
  </numFmts>
  <fonts count="5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color rgb="FF000080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rgb="FF000099"/>
      <name val="Arial"/>
      <family val="2"/>
    </font>
    <font>
      <b/>
      <sz val="8"/>
      <color rgb="FF000099"/>
      <name val="Arial"/>
      <family val="2"/>
    </font>
    <font>
      <sz val="12"/>
      <name val="Courier"/>
      <family val="3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9"/>
      <color rgb="FFFF0000"/>
      <name val="Arial"/>
      <family val="2"/>
    </font>
    <font>
      <b/>
      <sz val="8"/>
      <color rgb="FFFF0000"/>
      <name val="Arial"/>
      <family val="2"/>
    </font>
    <font>
      <sz val="9"/>
      <color indexed="81"/>
      <name val="Tahoma"/>
      <family val="2"/>
    </font>
    <font>
      <sz val="10"/>
      <name val="MS Sans Serif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10"/>
      <name val="Arial"/>
      <family val="2"/>
    </font>
    <font>
      <sz val="11"/>
      <color rgb="FF000000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b/>
      <sz val="11"/>
      <color rgb="FF1F497D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i/>
      <sz val="10"/>
      <color rgb="FF0070C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rgb="FF000099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gray125">
        <fgColor indexed="22"/>
        <bgColor theme="2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rgb="FFDCE6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medium">
        <color rgb="FF95B3D7"/>
      </left>
      <right/>
      <top style="medium">
        <color rgb="FF95B3D7"/>
      </top>
      <bottom style="medium">
        <color rgb="FF95B3D7"/>
      </bottom>
      <diagonal/>
    </border>
    <border>
      <left/>
      <right/>
      <top style="medium">
        <color rgb="FF95B3D7"/>
      </top>
      <bottom style="medium">
        <color rgb="FF95B3D7"/>
      </bottom>
      <diagonal/>
    </border>
    <border>
      <left/>
      <right style="medium">
        <color rgb="FF95B3D7"/>
      </right>
      <top style="medium">
        <color rgb="FF95B3D7"/>
      </top>
      <bottom style="medium">
        <color rgb="FF95B3D7"/>
      </bottom>
      <diagonal/>
    </border>
    <border>
      <left style="medium">
        <color rgb="FF95B3D7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medium">
        <color rgb="FF95B3D7"/>
      </right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medium">
        <color rgb="FF95B3D7"/>
      </right>
      <top/>
      <bottom style="medium">
        <color rgb="FF95B3D7"/>
      </bottom>
      <diagonal/>
    </border>
    <border>
      <left/>
      <right/>
      <top/>
      <bottom style="medium">
        <color indexed="22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ck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 style="dotted">
        <color theme="0" tint="-0.24994659260841701"/>
      </left>
      <right style="thick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/>
      <diagonal/>
    </border>
    <border>
      <left style="dotted">
        <color theme="0" tint="-0.24994659260841701"/>
      </left>
      <right/>
      <top/>
      <bottom style="medium">
        <color indexed="22"/>
      </bottom>
      <diagonal/>
    </border>
    <border>
      <left style="medium">
        <color rgb="FF95B3D7"/>
      </left>
      <right style="hair">
        <color rgb="FF95B3D7"/>
      </right>
      <top style="medium">
        <color rgb="FF95B3D7"/>
      </top>
      <bottom style="hair">
        <color rgb="FF95B3D7"/>
      </bottom>
      <diagonal/>
    </border>
    <border>
      <left style="hair">
        <color rgb="FF95B3D7"/>
      </left>
      <right style="hair">
        <color rgb="FF95B3D7"/>
      </right>
      <top style="medium">
        <color rgb="FF95B3D7"/>
      </top>
      <bottom style="hair">
        <color rgb="FF95B3D7"/>
      </bottom>
      <diagonal/>
    </border>
    <border>
      <left style="hair">
        <color rgb="FF95B3D7"/>
      </left>
      <right style="medium">
        <color rgb="FF95B3D7"/>
      </right>
      <top style="medium">
        <color rgb="FF95B3D7"/>
      </top>
      <bottom style="hair">
        <color rgb="FF95B3D7"/>
      </bottom>
      <diagonal/>
    </border>
    <border>
      <left style="medium">
        <color rgb="FF95B3D7"/>
      </left>
      <right style="hair">
        <color rgb="FF95B3D7"/>
      </right>
      <top style="hair">
        <color rgb="FF95B3D7"/>
      </top>
      <bottom style="hair">
        <color rgb="FF95B3D7"/>
      </bottom>
      <diagonal/>
    </border>
    <border>
      <left style="hair">
        <color rgb="FF95B3D7"/>
      </left>
      <right style="hair">
        <color rgb="FF95B3D7"/>
      </right>
      <top style="hair">
        <color rgb="FF95B3D7"/>
      </top>
      <bottom style="hair">
        <color rgb="FF95B3D7"/>
      </bottom>
      <diagonal/>
    </border>
    <border>
      <left style="hair">
        <color rgb="FF95B3D7"/>
      </left>
      <right style="medium">
        <color rgb="FF95B3D7"/>
      </right>
      <top style="hair">
        <color rgb="FF95B3D7"/>
      </top>
      <bottom style="hair">
        <color rgb="FF95B3D7"/>
      </bottom>
      <diagonal/>
    </border>
    <border>
      <left style="medium">
        <color rgb="FF95B3D7"/>
      </left>
      <right style="hair">
        <color rgb="FF95B3D7"/>
      </right>
      <top style="hair">
        <color rgb="FF95B3D7"/>
      </top>
      <bottom style="medium">
        <color rgb="FF95B3D7"/>
      </bottom>
      <diagonal/>
    </border>
    <border>
      <left style="hair">
        <color rgb="FF95B3D7"/>
      </left>
      <right style="hair">
        <color rgb="FF95B3D7"/>
      </right>
      <top style="hair">
        <color rgb="FF95B3D7"/>
      </top>
      <bottom style="medium">
        <color rgb="FF95B3D7"/>
      </bottom>
      <diagonal/>
    </border>
    <border>
      <left style="hair">
        <color rgb="FF95B3D7"/>
      </left>
      <right style="medium">
        <color rgb="FF95B3D7"/>
      </right>
      <top style="hair">
        <color rgb="FF95B3D7"/>
      </top>
      <bottom style="medium">
        <color rgb="FF95B3D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tted">
        <color theme="3" tint="0.59996337778862885"/>
      </left>
      <right style="dotted">
        <color theme="3" tint="0.59996337778862885"/>
      </right>
      <top style="dotted">
        <color theme="3" tint="0.59996337778862885"/>
      </top>
      <bottom style="dotted">
        <color theme="3" tint="0.59996337778862885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thin">
        <color auto="1"/>
      </left>
      <right/>
      <top/>
      <bottom/>
      <diagonal/>
    </border>
    <border>
      <left style="medium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dotted">
        <color theme="0" tint="-0.14996795556505021"/>
      </left>
      <right style="dotted">
        <color theme="0" tint="-0.14996795556505021"/>
      </right>
      <top style="medium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medium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top"/>
    </xf>
    <xf numFmtId="37" fontId="9" fillId="0" borderId="0"/>
    <xf numFmtId="169" fontId="16" fillId="0" borderId="0" applyFill="0" applyBorder="0" applyAlignment="0" applyProtection="0"/>
    <xf numFmtId="3" fontId="16" fillId="0" borderId="0" applyFill="0" applyBorder="0" applyAlignment="0" applyProtection="0"/>
    <xf numFmtId="3" fontId="16" fillId="0" borderId="0" applyFill="0" applyBorder="0" applyAlignment="0" applyProtection="0"/>
    <xf numFmtId="3" fontId="16" fillId="0" borderId="0" applyFill="0" applyBorder="0" applyAlignment="0" applyProtection="0"/>
    <xf numFmtId="45" fontId="17" fillId="0" borderId="0">
      <protection locked="0"/>
    </xf>
    <xf numFmtId="170" fontId="18" fillId="0" borderId="0">
      <protection locked="0"/>
    </xf>
    <xf numFmtId="170" fontId="18" fillId="0" borderId="0">
      <protection locked="0"/>
    </xf>
    <xf numFmtId="0" fontId="19" fillId="0" borderId="0">
      <alignment vertical="top"/>
    </xf>
    <xf numFmtId="171" fontId="9" fillId="0" borderId="0" applyFont="0" applyFill="0" applyBorder="0" applyAlignment="0" applyProtection="0"/>
    <xf numFmtId="172" fontId="17" fillId="0" borderId="0">
      <protection locked="0"/>
    </xf>
    <xf numFmtId="173" fontId="17" fillId="0" borderId="0">
      <protection locked="0"/>
    </xf>
    <xf numFmtId="164" fontId="20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5" fontId="17" fillId="0" borderId="0">
      <protection locked="0"/>
    </xf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20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9" fontId="16" fillId="0" borderId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1" applyNumberFormat="0" applyFill="0" applyAlignment="0" applyProtection="0"/>
    <xf numFmtId="0" fontId="23" fillId="8" borderId="0" applyNumberFormat="0" applyBorder="0" applyAlignment="0" applyProtection="0"/>
    <xf numFmtId="41" fontId="2" fillId="0" borderId="0" applyFont="0" applyFill="0" applyBorder="0" applyAlignment="0" applyProtection="0"/>
    <xf numFmtId="0" fontId="47" fillId="0" borderId="37" applyNumberFormat="0" applyFill="0" applyAlignment="0" applyProtection="0"/>
  </cellStyleXfs>
  <cellXfs count="229">
    <xf numFmtId="0" fontId="0" fillId="0" borderId="0" xfId="0"/>
    <xf numFmtId="0" fontId="3" fillId="0" borderId="0" xfId="0" applyFont="1"/>
    <xf numFmtId="37" fontId="3" fillId="0" borderId="0" xfId="3" applyNumberFormat="1" applyFont="1" applyBorder="1" applyAlignment="1"/>
    <xf numFmtId="37" fontId="4" fillId="0" borderId="0" xfId="3" applyNumberFormat="1" applyFont="1" applyAlignment="1"/>
    <xf numFmtId="37" fontId="5" fillId="0" borderId="0" xfId="3" applyNumberFormat="1" applyFont="1" applyFill="1" applyBorder="1" applyAlignment="1">
      <alignment horizontal="center"/>
    </xf>
    <xf numFmtId="37" fontId="3" fillId="0" borderId="0" xfId="3" applyNumberFormat="1" applyFont="1" applyBorder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37" fontId="5" fillId="0" borderId="0" xfId="3" applyNumberFormat="1" applyFont="1" applyBorder="1" applyAlignment="1">
      <alignment horizontal="centerContinuous"/>
    </xf>
    <xf numFmtId="37" fontId="5" fillId="0" borderId="0" xfId="3" applyNumberFormat="1" applyFont="1" applyFill="1" applyBorder="1" applyAlignment="1">
      <alignment horizontal="centerContinuous"/>
    </xf>
    <xf numFmtId="165" fontId="5" fillId="0" borderId="0" xfId="2" applyNumberFormat="1" applyFont="1" applyBorder="1" applyAlignment="1">
      <alignment horizontal="centerContinuous"/>
    </xf>
    <xf numFmtId="49" fontId="3" fillId="0" borderId="0" xfId="3" applyNumberFormat="1" applyFont="1" applyBorder="1" applyAlignment="1"/>
    <xf numFmtId="37" fontId="6" fillId="0" borderId="0" xfId="3" applyNumberFormat="1" applyFont="1" applyFill="1" applyBorder="1" applyAlignment="1"/>
    <xf numFmtId="49" fontId="7" fillId="2" borderId="0" xfId="3" applyNumberFormat="1" applyFont="1" applyFill="1" applyBorder="1" applyAlignment="1"/>
    <xf numFmtId="37" fontId="8" fillId="2" borderId="0" xfId="3" applyNumberFormat="1" applyFont="1" applyFill="1" applyBorder="1" applyAlignment="1">
      <alignment horizontal="center" vertical="top"/>
    </xf>
    <xf numFmtId="37" fontId="8" fillId="2" borderId="0" xfId="3" applyNumberFormat="1" applyFont="1" applyFill="1" applyBorder="1" applyAlignment="1"/>
    <xf numFmtId="37" fontId="8" fillId="2" borderId="0" xfId="3" applyNumberFormat="1" applyFont="1" applyFill="1" applyBorder="1" applyAlignment="1" applyProtection="1">
      <alignment horizontal="center" vertical="center" wrapText="1"/>
    </xf>
    <xf numFmtId="37" fontId="4" fillId="2" borderId="0" xfId="3" applyNumberFormat="1" applyFont="1" applyFill="1" applyBorder="1" applyAlignment="1">
      <alignment horizontal="center" vertical="top"/>
    </xf>
    <xf numFmtId="37" fontId="8" fillId="2" borderId="0" xfId="3" applyNumberFormat="1" applyFont="1" applyFill="1" applyBorder="1" applyAlignment="1" applyProtection="1">
      <alignment horizontal="center" vertical="center"/>
    </xf>
    <xf numFmtId="37" fontId="8" fillId="2" borderId="0" xfId="3" applyNumberFormat="1" applyFont="1" applyFill="1" applyBorder="1" applyAlignment="1">
      <alignment horizontal="center" vertical="center"/>
    </xf>
    <xf numFmtId="37" fontId="8" fillId="2" borderId="0" xfId="3" applyNumberFormat="1" applyFont="1" applyFill="1" applyBorder="1" applyAlignment="1" applyProtection="1">
      <alignment horizontal="center" vertical="top"/>
    </xf>
    <xf numFmtId="37" fontId="7" fillId="2" borderId="0" xfId="3" applyNumberFormat="1" applyFont="1" applyFill="1" applyBorder="1" applyAlignment="1">
      <alignment horizontal="center" vertical="center"/>
    </xf>
    <xf numFmtId="166" fontId="8" fillId="2" borderId="0" xfId="3" applyNumberFormat="1" applyFont="1" applyFill="1" applyBorder="1" applyAlignment="1" applyProtection="1">
      <alignment horizontal="right" vertical="center"/>
    </xf>
    <xf numFmtId="166" fontId="7" fillId="2" borderId="0" xfId="3" applyNumberFormat="1" applyFont="1" applyFill="1" applyBorder="1" applyAlignment="1" applyProtection="1">
      <alignment horizontal="right" vertical="center"/>
    </xf>
    <xf numFmtId="37" fontId="8" fillId="2" borderId="0" xfId="4" applyFont="1" applyFill="1" applyBorder="1" applyAlignment="1">
      <alignment horizontal="centerContinuous"/>
    </xf>
    <xf numFmtId="37" fontId="8" fillId="2" borderId="0" xfId="3" applyNumberFormat="1" applyFont="1" applyFill="1" applyBorder="1" applyAlignment="1">
      <alignment horizontal="center"/>
    </xf>
    <xf numFmtId="37" fontId="8" fillId="2" borderId="0" xfId="3" applyNumberFormat="1" applyFont="1" applyFill="1" applyBorder="1" applyAlignment="1">
      <alignment horizontal="centerContinuous"/>
    </xf>
    <xf numFmtId="167" fontId="6" fillId="4" borderId="0" xfId="3" applyNumberFormat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 applyProtection="1">
      <alignment horizontal="right" vertical="center"/>
    </xf>
    <xf numFmtId="165" fontId="6" fillId="0" borderId="0" xfId="2" applyNumberFormat="1" applyFont="1" applyFill="1" applyBorder="1" applyAlignment="1" applyProtection="1">
      <alignment horizontal="right" vertical="center"/>
    </xf>
    <xf numFmtId="167" fontId="0" fillId="0" borderId="0" xfId="0" applyNumberFormat="1"/>
    <xf numFmtId="167" fontId="11" fillId="0" borderId="0" xfId="3" applyNumberFormat="1" applyFont="1" applyFill="1" applyBorder="1" applyAlignment="1" applyProtection="1">
      <alignment horizontal="right" vertical="center"/>
    </xf>
    <xf numFmtId="167" fontId="12" fillId="0" borderId="0" xfId="3" applyNumberFormat="1" applyFont="1" applyFill="1" applyBorder="1" applyAlignment="1" applyProtection="1">
      <alignment horizontal="right" vertical="center"/>
    </xf>
    <xf numFmtId="165" fontId="12" fillId="0" borderId="0" xfId="2" applyNumberFormat="1" applyFont="1" applyFill="1" applyBorder="1" applyAlignment="1" applyProtection="1">
      <alignment horizontal="right" vertical="center"/>
    </xf>
    <xf numFmtId="167" fontId="10" fillId="0" borderId="0" xfId="3" applyNumberFormat="1" applyFont="1" applyFill="1" applyBorder="1" applyAlignment="1">
      <alignment horizontal="right" vertical="center"/>
    </xf>
    <xf numFmtId="167" fontId="12" fillId="4" borderId="0" xfId="3" applyNumberFormat="1" applyFont="1" applyFill="1" applyBorder="1" applyAlignment="1">
      <alignment horizontal="right" vertical="center"/>
    </xf>
    <xf numFmtId="167" fontId="11" fillId="5" borderId="0" xfId="3" applyNumberFormat="1" applyFont="1" applyFill="1" applyBorder="1" applyAlignment="1" applyProtection="1">
      <alignment horizontal="right" vertical="center"/>
    </xf>
    <xf numFmtId="37" fontId="12" fillId="5" borderId="0" xfId="3" applyNumberFormat="1" applyFont="1" applyFill="1" applyBorder="1" applyAlignment="1" applyProtection="1">
      <alignment horizontal="left" vertical="center" wrapText="1"/>
    </xf>
    <xf numFmtId="167" fontId="11" fillId="5" borderId="0" xfId="3" applyNumberFormat="1" applyFont="1" applyFill="1" applyBorder="1" applyAlignment="1">
      <alignment horizontal="right" vertical="center"/>
    </xf>
    <xf numFmtId="167" fontId="13" fillId="5" borderId="0" xfId="3" applyNumberFormat="1" applyFont="1" applyFill="1" applyBorder="1" applyAlignment="1">
      <alignment horizontal="right" vertical="center"/>
    </xf>
    <xf numFmtId="167" fontId="10" fillId="5" borderId="0" xfId="3" applyNumberFormat="1" applyFont="1" applyFill="1" applyBorder="1" applyAlignment="1">
      <alignment horizontal="right" vertical="center"/>
    </xf>
    <xf numFmtId="37" fontId="6" fillId="5" borderId="0" xfId="3" applyNumberFormat="1" applyFont="1" applyFill="1" applyBorder="1" applyAlignment="1" applyProtection="1">
      <alignment horizontal="left" vertical="center" wrapText="1"/>
    </xf>
    <xf numFmtId="37" fontId="3" fillId="0" borderId="0" xfId="3" applyNumberFormat="1" applyFont="1" applyFill="1" applyBorder="1" applyAlignment="1"/>
    <xf numFmtId="37" fontId="5" fillId="5" borderId="0" xfId="3" applyNumberFormat="1" applyFont="1" applyFill="1" applyBorder="1" applyAlignment="1">
      <alignment wrapText="1"/>
    </xf>
    <xf numFmtId="37" fontId="12" fillId="5" borderId="0" xfId="3" applyNumberFormat="1" applyFont="1" applyFill="1" applyBorder="1" applyAlignment="1" applyProtection="1">
      <alignment horizontal="left" vertical="center"/>
    </xf>
    <xf numFmtId="167" fontId="6" fillId="5" borderId="0" xfId="3" applyNumberFormat="1" applyFont="1" applyFill="1" applyBorder="1" applyAlignment="1">
      <alignment horizontal="right" vertical="center"/>
    </xf>
    <xf numFmtId="167" fontId="6" fillId="2" borderId="0" xfId="3" applyNumberFormat="1" applyFont="1" applyFill="1" applyBorder="1" applyAlignment="1" applyProtection="1">
      <alignment horizontal="right" vertical="center"/>
    </xf>
    <xf numFmtId="37" fontId="6" fillId="6" borderId="0" xfId="3" applyNumberFormat="1" applyFont="1" applyFill="1" applyBorder="1" applyAlignment="1" applyProtection="1">
      <alignment horizontal="centerContinuous" wrapText="1"/>
    </xf>
    <xf numFmtId="167" fontId="6" fillId="6" borderId="0" xfId="3" applyNumberFormat="1" applyFont="1" applyFill="1" applyBorder="1" applyAlignment="1">
      <alignment horizontal="centerContinuous"/>
    </xf>
    <xf numFmtId="165" fontId="6" fillId="2" borderId="0" xfId="2" applyNumberFormat="1" applyFont="1" applyFill="1" applyBorder="1" applyAlignment="1" applyProtection="1">
      <alignment horizontal="right" vertical="center"/>
    </xf>
    <xf numFmtId="167" fontId="12" fillId="2" borderId="0" xfId="4" applyNumberFormat="1" applyFont="1" applyFill="1" applyBorder="1" applyAlignment="1">
      <alignment horizontal="center" vertical="center"/>
    </xf>
    <xf numFmtId="37" fontId="12" fillId="2" borderId="0" xfId="3" applyNumberFormat="1" applyFont="1" applyFill="1" applyBorder="1" applyAlignment="1">
      <alignment horizontal="center" vertical="center"/>
    </xf>
    <xf numFmtId="167" fontId="12" fillId="2" borderId="0" xfId="3" applyNumberFormat="1" applyFont="1" applyFill="1" applyBorder="1" applyAlignment="1">
      <alignment horizontal="center" vertical="center"/>
    </xf>
    <xf numFmtId="167" fontId="6" fillId="6" borderId="0" xfId="4" applyNumberFormat="1" applyFont="1" applyFill="1" applyBorder="1" applyAlignment="1">
      <alignment horizontal="centerContinuous"/>
    </xf>
    <xf numFmtId="37" fontId="6" fillId="6" borderId="0" xfId="3" applyNumberFormat="1" applyFont="1" applyFill="1" applyBorder="1" applyAlignment="1">
      <alignment horizontal="center"/>
    </xf>
    <xf numFmtId="37" fontId="6" fillId="6" borderId="0" xfId="3" applyNumberFormat="1" applyFont="1" applyFill="1" applyBorder="1" applyAlignment="1">
      <alignment horizontal="centerContinuous"/>
    </xf>
    <xf numFmtId="167" fontId="12" fillId="5" borderId="0" xfId="3" applyNumberFormat="1" applyFont="1" applyFill="1" applyBorder="1" applyAlignment="1">
      <alignment horizontal="right" vertical="center"/>
    </xf>
    <xf numFmtId="37" fontId="12" fillId="5" borderId="0" xfId="3" applyNumberFormat="1" applyFont="1" applyFill="1" applyBorder="1" applyAlignment="1">
      <alignment horizontal="left" vertical="center"/>
    </xf>
    <xf numFmtId="167" fontId="12" fillId="0" borderId="0" xfId="3" applyNumberFormat="1" applyFont="1" applyFill="1" applyBorder="1" applyAlignment="1">
      <alignment horizontal="right" vertical="center"/>
    </xf>
    <xf numFmtId="166" fontId="12" fillId="0" borderId="0" xfId="3" applyNumberFormat="1" applyFont="1" applyFill="1" applyBorder="1" applyAlignment="1">
      <alignment horizontal="right" vertical="center"/>
    </xf>
    <xf numFmtId="167" fontId="6" fillId="4" borderId="0" xfId="3" applyNumberFormat="1" applyFont="1" applyFill="1" applyBorder="1" applyAlignment="1" applyProtection="1">
      <alignment horizontal="right" vertical="center"/>
    </xf>
    <xf numFmtId="37" fontId="6" fillId="4" borderId="0" xfId="3" applyNumberFormat="1" applyFont="1" applyFill="1" applyBorder="1" applyAlignment="1" applyProtection="1">
      <alignment horizontal="left" vertical="center"/>
    </xf>
    <xf numFmtId="37" fontId="12" fillId="0" borderId="0" xfId="3" applyNumberFormat="1" applyFont="1" applyFill="1" applyBorder="1" applyAlignment="1" applyProtection="1">
      <alignment horizontal="left" vertical="center"/>
    </xf>
    <xf numFmtId="167" fontId="12" fillId="5" borderId="0" xfId="3" applyNumberFormat="1" applyFont="1" applyFill="1" applyBorder="1" applyAlignment="1" applyProtection="1">
      <alignment horizontal="right" vertical="center"/>
    </xf>
    <xf numFmtId="167" fontId="3" fillId="5" borderId="0" xfId="3" applyNumberFormat="1" applyFont="1" applyFill="1" applyBorder="1" applyAlignment="1">
      <alignment horizontal="right" vertical="center"/>
    </xf>
    <xf numFmtId="37" fontId="3" fillId="5" borderId="0" xfId="3" applyNumberFormat="1" applyFont="1" applyFill="1" applyBorder="1" applyAlignment="1"/>
    <xf numFmtId="167" fontId="3" fillId="5" borderId="0" xfId="3" applyNumberFormat="1" applyFont="1" applyFill="1" applyBorder="1" applyAlignment="1" applyProtection="1">
      <alignment horizontal="right" vertical="center"/>
    </xf>
    <xf numFmtId="37" fontId="6" fillId="0" borderId="0" xfId="3" applyNumberFormat="1" applyFont="1" applyFill="1" applyBorder="1" applyAlignment="1" applyProtection="1">
      <alignment horizontal="left" vertical="center"/>
    </xf>
    <xf numFmtId="37" fontId="6" fillId="6" borderId="0" xfId="3" applyNumberFormat="1" applyFont="1" applyFill="1" applyBorder="1" applyAlignment="1" applyProtection="1">
      <alignment horizontal="centerContinuous"/>
    </xf>
    <xf numFmtId="10" fontId="6" fillId="2" borderId="0" xfId="2" applyNumberFormat="1" applyFont="1" applyFill="1" applyBorder="1" applyAlignment="1" applyProtection="1">
      <alignment horizontal="right" vertical="center"/>
    </xf>
    <xf numFmtId="167" fontId="3" fillId="0" borderId="0" xfId="0" applyNumberFormat="1" applyFont="1"/>
    <xf numFmtId="166" fontId="3" fillId="0" borderId="0" xfId="0" applyNumberFormat="1" applyFont="1"/>
    <xf numFmtId="167" fontId="14" fillId="3" borderId="0" xfId="3" applyNumberFormat="1" applyFont="1" applyFill="1" applyBorder="1" applyAlignment="1" applyProtection="1">
      <alignment horizontal="right" vertical="center"/>
    </xf>
    <xf numFmtId="0" fontId="5" fillId="7" borderId="0" xfId="0" applyFont="1" applyFill="1"/>
    <xf numFmtId="167" fontId="6" fillId="7" borderId="0" xfId="3" applyNumberFormat="1" applyFont="1" applyFill="1" applyBorder="1" applyAlignment="1" applyProtection="1">
      <alignment horizontal="right" vertical="center"/>
    </xf>
    <xf numFmtId="168" fontId="5" fillId="7" borderId="0" xfId="1" applyNumberFormat="1" applyFont="1" applyFill="1"/>
    <xf numFmtId="37" fontId="5" fillId="7" borderId="0" xfId="3" applyNumberFormat="1" applyFont="1" applyFill="1" applyBorder="1" applyAlignment="1"/>
    <xf numFmtId="37" fontId="10" fillId="0" borderId="0" xfId="3" applyNumberFormat="1" applyFont="1" applyFill="1" applyBorder="1" applyAlignment="1" applyProtection="1">
      <alignment horizontal="left" vertical="center"/>
    </xf>
    <xf numFmtId="37" fontId="11" fillId="0" borderId="0" xfId="3" applyNumberFormat="1" applyFont="1" applyFill="1" applyBorder="1" applyAlignment="1" applyProtection="1">
      <alignment horizontal="left" vertical="center"/>
    </xf>
    <xf numFmtId="164" fontId="0" fillId="0" borderId="0" xfId="1" applyFont="1"/>
    <xf numFmtId="168" fontId="0" fillId="0" borderId="0" xfId="1" applyNumberFormat="1" applyFont="1"/>
    <xf numFmtId="167" fontId="10" fillId="5" borderId="0" xfId="3" applyNumberFormat="1" applyFont="1" applyFill="1" applyBorder="1" applyAlignment="1" applyProtection="1">
      <alignment horizontal="right" vertical="center"/>
    </xf>
    <xf numFmtId="6" fontId="0" fillId="0" borderId="0" xfId="0" applyNumberFormat="1"/>
    <xf numFmtId="0" fontId="0" fillId="0" borderId="0" xfId="0" applyAlignment="1">
      <alignment horizontal="center"/>
    </xf>
    <xf numFmtId="167" fontId="5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24" fillId="0" borderId="2" xfId="0" applyNumberFormat="1" applyFont="1" applyBorder="1" applyAlignment="1">
      <alignment horizontal="right"/>
    </xf>
    <xf numFmtId="167" fontId="25" fillId="0" borderId="0" xfId="0" applyNumberFormat="1" applyFont="1" applyAlignment="1">
      <alignment horizontal="right"/>
    </xf>
    <xf numFmtId="0" fontId="26" fillId="0" borderId="3" xfId="0" applyFont="1" applyBorder="1" applyAlignment="1">
      <alignment horizontal="center"/>
    </xf>
    <xf numFmtId="0" fontId="26" fillId="0" borderId="3" xfId="0" applyFont="1" applyBorder="1"/>
    <xf numFmtId="167" fontId="26" fillId="0" borderId="3" xfId="1" applyNumberFormat="1" applyFont="1" applyBorder="1"/>
    <xf numFmtId="0" fontId="26" fillId="0" borderId="0" xfId="0" applyFont="1" applyAlignment="1">
      <alignment horizontal="center"/>
    </xf>
    <xf numFmtId="0" fontId="26" fillId="0" borderId="0" xfId="0" applyFont="1"/>
    <xf numFmtId="167" fontId="27" fillId="10" borderId="0" xfId="0" applyNumberFormat="1" applyFont="1" applyFill="1" applyAlignment="1">
      <alignment horizontal="right" wrapText="1"/>
    </xf>
    <xf numFmtId="0" fontId="28" fillId="0" borderId="0" xfId="0" applyFont="1"/>
    <xf numFmtId="0" fontId="26" fillId="9" borderId="4" xfId="0" applyFont="1" applyFill="1" applyBorder="1" applyAlignment="1">
      <alignment horizontal="center" vertical="center"/>
    </xf>
    <xf numFmtId="49" fontId="29" fillId="9" borderId="4" xfId="0" applyNumberFormat="1" applyFont="1" applyFill="1" applyBorder="1" applyAlignment="1">
      <alignment vertical="center" wrapText="1"/>
    </xf>
    <xf numFmtId="167" fontId="27" fillId="9" borderId="4" xfId="0" applyNumberFormat="1" applyFont="1" applyFill="1" applyBorder="1" applyAlignment="1">
      <alignment horizontal="right" wrapText="1"/>
    </xf>
    <xf numFmtId="0" fontId="26" fillId="10" borderId="5" xfId="0" applyFont="1" applyFill="1" applyBorder="1" applyAlignment="1">
      <alignment horizontal="center" vertical="center"/>
    </xf>
    <xf numFmtId="49" fontId="29" fillId="10" borderId="5" xfId="0" applyNumberFormat="1" applyFont="1" applyFill="1" applyBorder="1" applyAlignment="1">
      <alignment vertical="center" wrapText="1"/>
    </xf>
    <xf numFmtId="167" fontId="27" fillId="10" borderId="5" xfId="0" applyNumberFormat="1" applyFont="1" applyFill="1" applyBorder="1" applyAlignment="1">
      <alignment horizontal="right" wrapText="1"/>
    </xf>
    <xf numFmtId="0" fontId="26" fillId="10" borderId="6" xfId="0" applyFont="1" applyFill="1" applyBorder="1" applyAlignment="1">
      <alignment horizontal="center" vertical="center"/>
    </xf>
    <xf numFmtId="49" fontId="29" fillId="10" borderId="6" xfId="0" applyNumberFormat="1" applyFont="1" applyFill="1" applyBorder="1" applyAlignment="1">
      <alignment vertical="center" wrapText="1"/>
    </xf>
    <xf numFmtId="167" fontId="27" fillId="10" borderId="6" xfId="0" applyNumberFormat="1" applyFont="1" applyFill="1" applyBorder="1" applyAlignment="1">
      <alignment horizontal="right" wrapText="1"/>
    </xf>
    <xf numFmtId="167" fontId="0" fillId="10" borderId="0" xfId="0" applyNumberFormat="1" applyFill="1" applyAlignment="1">
      <alignment horizontal="right"/>
    </xf>
    <xf numFmtId="3" fontId="26" fillId="9" borderId="3" xfId="0" applyNumberFormat="1" applyFont="1" applyFill="1" applyBorder="1" applyAlignment="1">
      <alignment horizontal="left" vertical="center" wrapText="1"/>
    </xf>
    <xf numFmtId="167" fontId="26" fillId="9" borderId="3" xfId="0" applyNumberFormat="1" applyFont="1" applyFill="1" applyBorder="1" applyAlignment="1">
      <alignment horizontal="right" vertical="center" wrapText="1"/>
    </xf>
    <xf numFmtId="0" fontId="26" fillId="10" borderId="3" xfId="0" applyFont="1" applyFill="1" applyBorder="1" applyAlignment="1">
      <alignment horizontal="left"/>
    </xf>
    <xf numFmtId="167" fontId="26" fillId="10" borderId="3" xfId="1" applyNumberFormat="1" applyFont="1" applyFill="1" applyBorder="1" applyAlignment="1">
      <alignment horizontal="right"/>
    </xf>
    <xf numFmtId="0" fontId="26" fillId="9" borderId="3" xfId="0" applyFont="1" applyFill="1" applyBorder="1" applyAlignment="1">
      <alignment horizontal="left"/>
    </xf>
    <xf numFmtId="167" fontId="26" fillId="9" borderId="3" xfId="1" applyNumberFormat="1" applyFont="1" applyFill="1" applyBorder="1" applyAlignment="1">
      <alignment horizontal="right"/>
    </xf>
    <xf numFmtId="0" fontId="30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32" fillId="5" borderId="10" xfId="1" applyNumberFormat="1" applyFont="1" applyFill="1" applyBorder="1" applyAlignment="1">
      <alignment horizontal="center"/>
    </xf>
    <xf numFmtId="167" fontId="33" fillId="5" borderId="11" xfId="1" applyNumberFormat="1" applyFont="1" applyFill="1" applyBorder="1" applyAlignment="1">
      <alignment horizontal="right"/>
    </xf>
    <xf numFmtId="168" fontId="32" fillId="5" borderId="12" xfId="1" applyNumberFormat="1" applyFont="1" applyFill="1" applyBorder="1"/>
    <xf numFmtId="168" fontId="31" fillId="12" borderId="13" xfId="40" applyNumberFormat="1" applyFont="1" applyFill="1" applyBorder="1" applyAlignment="1">
      <alignment horizontal="center"/>
    </xf>
    <xf numFmtId="168" fontId="31" fillId="12" borderId="14" xfId="40" applyNumberFormat="1" applyFont="1" applyFill="1" applyBorder="1"/>
    <xf numFmtId="0" fontId="31" fillId="12" borderId="15" xfId="40" applyFont="1" applyFill="1" applyBorder="1"/>
    <xf numFmtId="0" fontId="23" fillId="13" borderId="0" xfId="41" applyFill="1"/>
    <xf numFmtId="14" fontId="23" fillId="13" borderId="17" xfId="41" applyNumberFormat="1" applyFill="1" applyBorder="1" applyAlignment="1">
      <alignment horizontal="center"/>
    </xf>
    <xf numFmtId="168" fontId="23" fillId="13" borderId="18" xfId="41" applyNumberFormat="1" applyFill="1" applyBorder="1" applyAlignment="1">
      <alignment horizontal="center"/>
    </xf>
    <xf numFmtId="167" fontId="23" fillId="13" borderId="19" xfId="41" applyNumberFormat="1" applyFill="1" applyBorder="1" applyAlignment="1">
      <alignment horizontal="right"/>
    </xf>
    <xf numFmtId="167" fontId="23" fillId="13" borderId="19" xfId="41" applyNumberFormat="1" applyFill="1" applyBorder="1" applyAlignment="1">
      <alignment horizontal="right" wrapText="1"/>
    </xf>
    <xf numFmtId="168" fontId="23" fillId="13" borderId="19" xfId="41" applyNumberFormat="1" applyFill="1" applyBorder="1" applyAlignment="1">
      <alignment horizontal="center"/>
    </xf>
    <xf numFmtId="0" fontId="32" fillId="5" borderId="20" xfId="0" applyFont="1" applyFill="1" applyBorder="1"/>
    <xf numFmtId="14" fontId="32" fillId="5" borderId="11" xfId="0" applyNumberFormat="1" applyFont="1" applyFill="1" applyBorder="1"/>
    <xf numFmtId="0" fontId="32" fillId="5" borderId="11" xfId="1" applyNumberFormat="1" applyFont="1" applyFill="1" applyBorder="1" applyAlignment="1">
      <alignment horizontal="center"/>
    </xf>
    <xf numFmtId="167" fontId="32" fillId="5" borderId="11" xfId="1" applyNumberFormat="1" applyFont="1" applyFill="1" applyBorder="1" applyAlignment="1">
      <alignment horizontal="right"/>
    </xf>
    <xf numFmtId="167" fontId="32" fillId="5" borderId="21" xfId="1" applyNumberFormat="1" applyFont="1" applyFill="1" applyBorder="1" applyAlignment="1">
      <alignment horizontal="right"/>
    </xf>
    <xf numFmtId="168" fontId="32" fillId="5" borderId="22" xfId="1" applyNumberFormat="1" applyFont="1" applyFill="1" applyBorder="1"/>
    <xf numFmtId="14" fontId="32" fillId="5" borderId="11" xfId="0" applyNumberFormat="1" applyFont="1" applyFill="1" applyBorder="1" applyAlignment="1">
      <alignment horizontal="right"/>
    </xf>
    <xf numFmtId="0" fontId="22" fillId="8" borderId="23" xfId="41" applyFont="1" applyBorder="1"/>
    <xf numFmtId="168" fontId="22" fillId="8" borderId="24" xfId="41" applyNumberFormat="1" applyFont="1" applyBorder="1" applyAlignment="1">
      <alignment horizontal="center"/>
    </xf>
    <xf numFmtId="167" fontId="22" fillId="8" borderId="19" xfId="41" applyNumberFormat="1" applyFont="1" applyBorder="1" applyAlignment="1">
      <alignment horizontal="right"/>
    </xf>
    <xf numFmtId="167" fontId="23" fillId="8" borderId="19" xfId="41" applyNumberFormat="1" applyBorder="1" applyAlignment="1">
      <alignment horizontal="right"/>
    </xf>
    <xf numFmtId="0" fontId="0" fillId="0" borderId="0" xfId="0" applyAlignment="1"/>
    <xf numFmtId="3" fontId="35" fillId="0" borderId="0" xfId="0" applyNumberFormat="1" applyFont="1" applyAlignment="1">
      <alignment horizontal="right"/>
    </xf>
    <xf numFmtId="0" fontId="32" fillId="5" borderId="28" xfId="1" applyNumberFormat="1" applyFont="1" applyFill="1" applyBorder="1" applyAlignment="1">
      <alignment horizontal="center"/>
    </xf>
    <xf numFmtId="167" fontId="33" fillId="5" borderId="29" xfId="1" applyNumberFormat="1" applyFont="1" applyFill="1" applyBorder="1" applyAlignment="1">
      <alignment horizontal="right"/>
    </xf>
    <xf numFmtId="168" fontId="32" fillId="5" borderId="30" xfId="1" applyNumberFormat="1" applyFont="1" applyFill="1" applyBorder="1"/>
    <xf numFmtId="168" fontId="31" fillId="12" borderId="31" xfId="40" applyNumberFormat="1" applyFont="1" applyFill="1" applyBorder="1" applyAlignment="1">
      <alignment horizontal="center"/>
    </xf>
    <xf numFmtId="168" fontId="31" fillId="12" borderId="32" xfId="40" applyNumberFormat="1" applyFont="1" applyFill="1" applyBorder="1"/>
    <xf numFmtId="0" fontId="31" fillId="12" borderId="33" xfId="40" applyFont="1" applyFill="1" applyBorder="1"/>
    <xf numFmtId="167" fontId="32" fillId="14" borderId="11" xfId="1" applyNumberFormat="1" applyFont="1" applyFill="1" applyBorder="1" applyAlignment="1">
      <alignment horizontal="right"/>
    </xf>
    <xf numFmtId="167" fontId="32" fillId="14" borderId="21" xfId="1" applyNumberFormat="1" applyFont="1" applyFill="1" applyBorder="1" applyAlignment="1">
      <alignment horizontal="right"/>
    </xf>
    <xf numFmtId="168" fontId="32" fillId="14" borderId="22" xfId="1" applyNumberFormat="1" applyFont="1" applyFill="1" applyBorder="1"/>
    <xf numFmtId="3" fontId="0" fillId="0" borderId="0" xfId="0" applyNumberFormat="1"/>
    <xf numFmtId="0" fontId="0" fillId="2" borderId="0" xfId="0" applyFill="1"/>
    <xf numFmtId="167" fontId="0" fillId="2" borderId="0" xfId="0" applyNumberFormat="1" applyFill="1"/>
    <xf numFmtId="167" fontId="32" fillId="2" borderId="11" xfId="1" applyNumberFormat="1" applyFont="1" applyFill="1" applyBorder="1" applyAlignment="1">
      <alignment horizontal="right"/>
    </xf>
    <xf numFmtId="167" fontId="32" fillId="4" borderId="11" xfId="1" applyNumberFormat="1" applyFont="1" applyFill="1" applyBorder="1" applyAlignment="1">
      <alignment horizontal="right"/>
    </xf>
    <xf numFmtId="37" fontId="11" fillId="5" borderId="0" xfId="3" applyNumberFormat="1" applyFont="1" applyFill="1" applyBorder="1" applyAlignment="1" applyProtection="1">
      <alignment horizontal="left" vertical="center"/>
    </xf>
    <xf numFmtId="167" fontId="36" fillId="5" borderId="0" xfId="3" applyNumberFormat="1" applyFont="1" applyFill="1" applyBorder="1" applyAlignment="1">
      <alignment horizontal="right" vertical="center"/>
    </xf>
    <xf numFmtId="0" fontId="37" fillId="0" borderId="0" xfId="0" applyFont="1"/>
    <xf numFmtId="0" fontId="37" fillId="2" borderId="0" xfId="0" applyFont="1" applyFill="1"/>
    <xf numFmtId="167" fontId="37" fillId="2" borderId="0" xfId="0" applyNumberFormat="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15" borderId="34" xfId="0" applyFont="1" applyFill="1" applyBorder="1" applyAlignment="1">
      <alignment horizontal="right"/>
    </xf>
    <xf numFmtId="37" fontId="42" fillId="15" borderId="34" xfId="3" applyNumberFormat="1" applyFont="1" applyFill="1" applyBorder="1" applyAlignment="1">
      <alignment horizontal="center" vertical="center"/>
    </xf>
    <xf numFmtId="37" fontId="43" fillId="0" borderId="0" xfId="3" applyNumberFormat="1" applyFont="1" applyAlignment="1">
      <alignment horizontal="center" vertical="center"/>
    </xf>
    <xf numFmtId="0" fontId="44" fillId="0" borderId="0" xfId="0" applyFont="1" applyAlignment="1">
      <alignment horizontal="right"/>
    </xf>
    <xf numFmtId="37" fontId="43" fillId="5" borderId="0" xfId="3" applyNumberFormat="1" applyFont="1" applyFill="1" applyAlignment="1">
      <alignment horizontal="center" vertical="center"/>
    </xf>
    <xf numFmtId="0" fontId="45" fillId="0" borderId="0" xfId="0" applyFont="1"/>
    <xf numFmtId="0" fontId="40" fillId="5" borderId="0" xfId="0" applyFont="1" applyFill="1"/>
    <xf numFmtId="3" fontId="40" fillId="0" borderId="0" xfId="0" applyNumberFormat="1" applyFont="1"/>
    <xf numFmtId="3" fontId="44" fillId="5" borderId="0" xfId="0" applyNumberFormat="1" applyFont="1" applyFill="1"/>
    <xf numFmtId="0" fontId="41" fillId="15" borderId="35" xfId="0" applyFont="1" applyFill="1" applyBorder="1"/>
    <xf numFmtId="3" fontId="41" fillId="15" borderId="35" xfId="0" applyNumberFormat="1" applyFont="1" applyFill="1" applyBorder="1"/>
    <xf numFmtId="3" fontId="44" fillId="0" borderId="0" xfId="0" applyNumberFormat="1" applyFont="1"/>
    <xf numFmtId="3" fontId="40" fillId="5" borderId="0" xfId="0" applyNumberFormat="1" applyFont="1" applyFill="1"/>
    <xf numFmtId="0" fontId="46" fillId="15" borderId="36" xfId="0" applyFont="1" applyFill="1" applyBorder="1"/>
    <xf numFmtId="3" fontId="41" fillId="15" borderId="36" xfId="0" applyNumberFormat="1" applyFont="1" applyFill="1" applyBorder="1"/>
    <xf numFmtId="0" fontId="46" fillId="5" borderId="36" xfId="0" applyFont="1" applyFill="1" applyBorder="1"/>
    <xf numFmtId="3" fontId="41" fillId="5" borderId="36" xfId="0" applyNumberFormat="1" applyFont="1" applyFill="1" applyBorder="1"/>
    <xf numFmtId="0" fontId="46" fillId="15" borderId="35" xfId="0" applyFont="1" applyFill="1" applyBorder="1"/>
    <xf numFmtId="0" fontId="42" fillId="15" borderId="35" xfId="0" applyFont="1" applyFill="1" applyBorder="1"/>
    <xf numFmtId="3" fontId="35" fillId="7" borderId="0" xfId="0" applyNumberFormat="1" applyFont="1" applyFill="1" applyAlignment="1">
      <alignment horizontal="right" wrapText="1"/>
    </xf>
    <xf numFmtId="41" fontId="33" fillId="5" borderId="29" xfId="42" applyFont="1" applyFill="1" applyBorder="1" applyAlignment="1">
      <alignment horizontal="right"/>
    </xf>
    <xf numFmtId="41" fontId="0" fillId="0" borderId="0" xfId="42" applyFont="1"/>
    <xf numFmtId="167" fontId="0" fillId="0" borderId="0" xfId="0" applyNumberFormat="1" applyFont="1"/>
    <xf numFmtId="0" fontId="2" fillId="0" borderId="0" xfId="0" applyFont="1"/>
    <xf numFmtId="0" fontId="49" fillId="13" borderId="0" xfId="41" applyFont="1" applyFill="1"/>
    <xf numFmtId="14" fontId="49" fillId="13" borderId="17" xfId="41" applyNumberFormat="1" applyFont="1" applyFill="1" applyBorder="1" applyAlignment="1">
      <alignment horizontal="center"/>
    </xf>
    <xf numFmtId="168" fontId="49" fillId="13" borderId="18" xfId="41" applyNumberFormat="1" applyFont="1" applyFill="1" applyBorder="1" applyAlignment="1">
      <alignment horizontal="center"/>
    </xf>
    <xf numFmtId="167" fontId="49" fillId="13" borderId="19" xfId="41" applyNumberFormat="1" applyFont="1" applyFill="1" applyBorder="1" applyAlignment="1">
      <alignment horizontal="right"/>
    </xf>
    <xf numFmtId="167" fontId="49" fillId="13" borderId="19" xfId="41" applyNumberFormat="1" applyFont="1" applyFill="1" applyBorder="1" applyAlignment="1">
      <alignment horizontal="right" wrapText="1"/>
    </xf>
    <xf numFmtId="168" fontId="49" fillId="13" borderId="19" xfId="41" applyNumberFormat="1" applyFont="1" applyFill="1" applyBorder="1" applyAlignment="1">
      <alignment horizontal="center"/>
    </xf>
    <xf numFmtId="167" fontId="2" fillId="0" borderId="0" xfId="0" applyNumberFormat="1" applyFont="1"/>
    <xf numFmtId="168" fontId="44" fillId="5" borderId="39" xfId="1" applyNumberFormat="1" applyFont="1" applyFill="1" applyBorder="1"/>
    <xf numFmtId="0" fontId="50" fillId="8" borderId="23" xfId="41" applyFont="1" applyBorder="1"/>
    <xf numFmtId="168" fontId="50" fillId="8" borderId="24" xfId="41" applyNumberFormat="1" applyFont="1" applyBorder="1" applyAlignment="1">
      <alignment horizontal="center"/>
    </xf>
    <xf numFmtId="167" fontId="50" fillId="8" borderId="19" xfId="41" applyNumberFormat="1" applyFont="1" applyBorder="1" applyAlignment="1">
      <alignment horizontal="right"/>
    </xf>
    <xf numFmtId="167" fontId="49" fillId="8" borderId="19" xfId="41" applyNumberFormat="1" applyFont="1" applyBorder="1" applyAlignment="1">
      <alignment horizontal="right"/>
    </xf>
    <xf numFmtId="0" fontId="2" fillId="17" borderId="0" xfId="0" applyFont="1" applyFill="1" applyAlignment="1">
      <alignment horizontal="right"/>
    </xf>
    <xf numFmtId="14" fontId="50" fillId="5" borderId="38" xfId="43" applyNumberFormat="1" applyFont="1" applyFill="1" applyBorder="1"/>
    <xf numFmtId="0" fontId="50" fillId="5" borderId="38" xfId="43" applyFont="1" applyFill="1" applyBorder="1"/>
    <xf numFmtId="168" fontId="44" fillId="5" borderId="39" xfId="1" quotePrefix="1" applyNumberFormat="1" applyFont="1" applyFill="1" applyBorder="1"/>
    <xf numFmtId="0" fontId="49" fillId="17" borderId="40" xfId="0" applyFont="1" applyFill="1" applyBorder="1"/>
    <xf numFmtId="0" fontId="49" fillId="16" borderId="0" xfId="0" applyFont="1" applyFill="1"/>
    <xf numFmtId="14" fontId="44" fillId="5" borderId="41" xfId="43" applyNumberFormat="1" applyFont="1" applyFill="1" applyBorder="1" applyAlignment="1">
      <alignment horizontal="right"/>
    </xf>
    <xf numFmtId="14" fontId="44" fillId="5" borderId="39" xfId="43" applyNumberFormat="1" applyFont="1" applyFill="1" applyBorder="1"/>
    <xf numFmtId="0" fontId="44" fillId="5" borderId="39" xfId="43" applyFont="1" applyFill="1" applyBorder="1"/>
    <xf numFmtId="0" fontId="2" fillId="0" borderId="38" xfId="0" quotePrefix="1" applyFont="1" applyBorder="1"/>
    <xf numFmtId="41" fontId="2" fillId="5" borderId="0" xfId="42" applyFont="1" applyFill="1"/>
    <xf numFmtId="167" fontId="0" fillId="5" borderId="0" xfId="0" applyNumberFormat="1" applyFont="1" applyFill="1"/>
    <xf numFmtId="0" fontId="0" fillId="5" borderId="0" xfId="0" applyFont="1" applyFill="1"/>
    <xf numFmtId="0" fontId="47" fillId="0" borderId="42" xfId="0" applyFont="1" applyBorder="1"/>
    <xf numFmtId="0" fontId="47" fillId="0" borderId="43" xfId="0" applyFont="1" applyBorder="1"/>
    <xf numFmtId="3" fontId="0" fillId="0" borderId="44" xfId="0" applyNumberFormat="1" applyBorder="1"/>
    <xf numFmtId="0" fontId="0" fillId="0" borderId="44" xfId="0" applyBorder="1"/>
    <xf numFmtId="3" fontId="47" fillId="14" borderId="45" xfId="0" applyNumberFormat="1" applyFont="1" applyFill="1" applyBorder="1"/>
    <xf numFmtId="3" fontId="0" fillId="14" borderId="44" xfId="0" applyNumberFormat="1" applyFill="1" applyBorder="1"/>
    <xf numFmtId="3" fontId="47" fillId="14" borderId="0" xfId="0" applyNumberFormat="1" applyFont="1" applyFill="1"/>
    <xf numFmtId="167" fontId="32" fillId="18" borderId="21" xfId="1" applyNumberFormat="1" applyFont="1" applyFill="1" applyBorder="1" applyAlignment="1">
      <alignment horizontal="right"/>
    </xf>
    <xf numFmtId="167" fontId="32" fillId="19" borderId="21" xfId="1" applyNumberFormat="1" applyFont="1" applyFill="1" applyBorder="1" applyAlignment="1">
      <alignment horizontal="right"/>
    </xf>
    <xf numFmtId="41" fontId="0" fillId="0" borderId="44" xfId="42" applyFont="1" applyBorder="1"/>
    <xf numFmtId="41" fontId="0" fillId="0" borderId="0" xfId="0" applyNumberFormat="1"/>
    <xf numFmtId="0" fontId="24" fillId="9" borderId="2" xfId="0" applyFont="1" applyFill="1" applyBorder="1" applyAlignment="1">
      <alignment horizontal="center" vertical="center"/>
    </xf>
    <xf numFmtId="168" fontId="31" fillId="11" borderId="25" xfId="40" applyNumberFormat="1" applyFont="1" applyFill="1" applyBorder="1" applyAlignment="1">
      <alignment horizontal="center"/>
    </xf>
    <xf numFmtId="168" fontId="31" fillId="11" borderId="26" xfId="40" applyNumberFormat="1" applyFont="1" applyFill="1" applyBorder="1" applyAlignment="1">
      <alignment horizontal="center"/>
    </xf>
    <xf numFmtId="168" fontId="31" fillId="11" borderId="27" xfId="40" applyNumberFormat="1" applyFont="1" applyFill="1" applyBorder="1" applyAlignment="1">
      <alignment horizontal="center"/>
    </xf>
    <xf numFmtId="168" fontId="31" fillId="11" borderId="7" xfId="40" applyNumberFormat="1" applyFont="1" applyFill="1" applyBorder="1" applyAlignment="1">
      <alignment horizontal="center"/>
    </xf>
    <xf numFmtId="168" fontId="31" fillId="11" borderId="8" xfId="40" applyNumberFormat="1" applyFont="1" applyFill="1" applyBorder="1" applyAlignment="1">
      <alignment horizontal="center"/>
    </xf>
    <xf numFmtId="168" fontId="31" fillId="11" borderId="9" xfId="40" applyNumberFormat="1" applyFont="1" applyFill="1" applyBorder="1" applyAlignment="1">
      <alignment horizontal="center"/>
    </xf>
    <xf numFmtId="0" fontId="48" fillId="13" borderId="16" xfId="41" applyFont="1" applyFill="1" applyBorder="1" applyAlignment="1">
      <alignment horizontal="center"/>
    </xf>
    <xf numFmtId="0" fontId="34" fillId="13" borderId="16" xfId="41" applyFont="1" applyFill="1" applyBorder="1" applyAlignment="1">
      <alignment horizontal="center"/>
    </xf>
    <xf numFmtId="167" fontId="5" fillId="5" borderId="0" xfId="3" applyNumberFormat="1" applyFont="1" applyFill="1" applyBorder="1" applyAlignment="1" applyProtection="1">
      <alignment horizontal="right" vertical="center"/>
    </xf>
  </cellXfs>
  <cellStyles count="44">
    <cellStyle name="Comma" xfId="5" xr:uid="{00000000-0005-0000-0000-000000000000}"/>
    <cellStyle name="Comma0" xfId="6" xr:uid="{00000000-0005-0000-0000-000001000000}"/>
    <cellStyle name="Currency" xfId="7" xr:uid="{00000000-0005-0000-0000-000002000000}"/>
    <cellStyle name="Currency0" xfId="8" xr:uid="{00000000-0005-0000-0000-000003000000}"/>
    <cellStyle name="Dia" xfId="9" xr:uid="{00000000-0005-0000-0000-000004000000}"/>
    <cellStyle name="Encabez1" xfId="10" xr:uid="{00000000-0005-0000-0000-000005000000}"/>
    <cellStyle name="Encabez2" xfId="11" xr:uid="{00000000-0005-0000-0000-000006000000}"/>
    <cellStyle name="Énfasis1" xfId="41" builtinId="29"/>
    <cellStyle name="Estilo 1" xfId="12" xr:uid="{00000000-0005-0000-0000-000007000000}"/>
    <cellStyle name="Euro" xfId="13" xr:uid="{00000000-0005-0000-0000-000008000000}"/>
    <cellStyle name="Fijo" xfId="14" xr:uid="{00000000-0005-0000-0000-000009000000}"/>
    <cellStyle name="Financiero" xfId="15" xr:uid="{00000000-0005-0000-0000-00000A000000}"/>
    <cellStyle name="Millares" xfId="1" builtinId="3"/>
    <cellStyle name="Millares [0]" xfId="42" builtinId="6"/>
    <cellStyle name="Millares 2" xfId="16" xr:uid="{00000000-0005-0000-0000-00000C000000}"/>
    <cellStyle name="Millares 3" xfId="17" xr:uid="{00000000-0005-0000-0000-00000D000000}"/>
    <cellStyle name="Millares 4" xfId="18" xr:uid="{00000000-0005-0000-0000-00000E000000}"/>
    <cellStyle name="Millares 5" xfId="19" xr:uid="{00000000-0005-0000-0000-00000F000000}"/>
    <cellStyle name="Monetario" xfId="20" xr:uid="{00000000-0005-0000-0000-000010000000}"/>
    <cellStyle name="Normal" xfId="0" builtinId="0"/>
    <cellStyle name="Normal 10" xfId="21" xr:uid="{00000000-0005-0000-0000-000012000000}"/>
    <cellStyle name="Normal 11" xfId="22" xr:uid="{00000000-0005-0000-0000-000013000000}"/>
    <cellStyle name="Normal 12" xfId="23" xr:uid="{00000000-0005-0000-0000-000014000000}"/>
    <cellStyle name="Normal 15 2" xfId="24" xr:uid="{00000000-0005-0000-0000-000015000000}"/>
    <cellStyle name="Normal 2" xfId="25" xr:uid="{00000000-0005-0000-0000-000016000000}"/>
    <cellStyle name="Normal 2 3" xfId="26" xr:uid="{00000000-0005-0000-0000-000017000000}"/>
    <cellStyle name="Normal 3" xfId="3" xr:uid="{00000000-0005-0000-0000-000018000000}"/>
    <cellStyle name="Normal 3 2" xfId="27" xr:uid="{00000000-0005-0000-0000-000019000000}"/>
    <cellStyle name="Normal 3 2 2" xfId="28" xr:uid="{00000000-0005-0000-0000-00001A000000}"/>
    <cellStyle name="Normal 4" xfId="29" xr:uid="{00000000-0005-0000-0000-00001B000000}"/>
    <cellStyle name="Normal 4 2" xfId="30" xr:uid="{00000000-0005-0000-0000-00001C000000}"/>
    <cellStyle name="Normal 5" xfId="31" xr:uid="{00000000-0005-0000-0000-00001D000000}"/>
    <cellStyle name="Normal 5 3" xfId="32" xr:uid="{00000000-0005-0000-0000-00001E000000}"/>
    <cellStyle name="Normal 6" xfId="33" xr:uid="{00000000-0005-0000-0000-00001F000000}"/>
    <cellStyle name="Normal 7" xfId="34" xr:uid="{00000000-0005-0000-0000-000020000000}"/>
    <cellStyle name="Normal 8" xfId="35" xr:uid="{00000000-0005-0000-0000-000021000000}"/>
    <cellStyle name="Normal 9" xfId="36" xr:uid="{00000000-0005-0000-0000-000022000000}"/>
    <cellStyle name="Normal_serv99hac" xfId="4" xr:uid="{00000000-0005-0000-0000-000023000000}"/>
    <cellStyle name="Percent" xfId="37" xr:uid="{00000000-0005-0000-0000-000024000000}"/>
    <cellStyle name="Porcentaje" xfId="2" builtinId="5"/>
    <cellStyle name="Porcentaje 10" xfId="38" xr:uid="{00000000-0005-0000-0000-000026000000}"/>
    <cellStyle name="Porcentaje 2" xfId="39" xr:uid="{00000000-0005-0000-0000-000027000000}"/>
    <cellStyle name="Título 3" xfId="40" builtinId="18"/>
    <cellStyle name="Total" xfId="43" builtinId="25"/>
  </cellStyles>
  <dxfs count="173"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indexed="65"/>
        </patternFill>
      </fill>
      <border>
        <bottom style="thin">
          <color indexed="55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fill>
        <patternFill patternType="none">
          <bgColor rgb="FFFFFFFF"/>
        </patternFill>
      </fill>
      <border>
        <bottom style="thin">
          <color rgb="FF969696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  <dxf>
      <border>
        <bottom style="thin">
          <color rgb="FFC0C0C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Deuda Flotante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2011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5CF-49D4-9EFE-A7BB89EC1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86464"/>
        <c:axId val="116725952"/>
      </c:lineChart>
      <c:catAx>
        <c:axId val="11788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116725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725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117886464"/>
        <c:crosses val="autoZero"/>
        <c:crossBetween val="between"/>
      </c:valAx>
      <c:spPr>
        <a:gradFill rotWithShape="0">
          <a:gsLst>
            <a:gs pos="0">
              <a:srgbClr val="C0C0FF">
                <a:gamma/>
                <a:tint val="0"/>
                <a:invGamma/>
              </a:srgbClr>
            </a:gs>
            <a:gs pos="100000">
              <a:srgbClr val="C0C0FF"/>
            </a:gs>
          </a:gsLst>
          <a:lin ang="5400000" scaled="1"/>
        </a:gradFill>
        <a:ln w="12700">
          <a:solidFill>
            <a:srgbClr val="C0C0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  <c:printSettings>
    <c:headerFooter alignWithMargins="0"/>
    <c:pageMargins b="1" l="0.75000000000000011" r="0.7500000000000001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0</xdr:rowOff>
    </xdr:from>
    <xdr:to>
      <xdr:col>1</xdr:col>
      <xdr:colOff>1076325</xdr:colOff>
      <xdr:row>6</xdr:row>
      <xdr:rowOff>114300</xdr:rowOff>
    </xdr:to>
    <xdr:pic>
      <xdr:nvPicPr>
        <xdr:cNvPr id="2" name="Picture 2" descr="cid:image005.jpg@01D40FC0.33E721F0">
          <a:extLst>
            <a:ext uri="{FF2B5EF4-FFF2-40B4-BE49-F238E27FC236}">
              <a16:creationId xmlns:a16="http://schemas.microsoft.com/office/drawing/2014/main" id="{BEA4BE78-8F1C-4238-9499-1C238CD9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0"/>
          <a:ext cx="1365885" cy="116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40</xdr:row>
      <xdr:rowOff>45720</xdr:rowOff>
    </xdr:from>
    <xdr:to>
      <xdr:col>1</xdr:col>
      <xdr:colOff>1350645</xdr:colOff>
      <xdr:row>46</xdr:row>
      <xdr:rowOff>160020</xdr:rowOff>
    </xdr:to>
    <xdr:pic>
      <xdr:nvPicPr>
        <xdr:cNvPr id="3" name="Picture 2" descr="cid:image005.jpg@01D40FC0.33E721F0">
          <a:extLst>
            <a:ext uri="{FF2B5EF4-FFF2-40B4-BE49-F238E27FC236}">
              <a16:creationId xmlns:a16="http://schemas.microsoft.com/office/drawing/2014/main" id="{3D9B99F9-C971-4FE3-8AC1-7B320B4E8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7086600"/>
          <a:ext cx="1343025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92</xdr:row>
      <xdr:rowOff>0</xdr:rowOff>
    </xdr:from>
    <xdr:to>
      <xdr:col>10</xdr:col>
      <xdr:colOff>1381125</xdr:colOff>
      <xdr:row>92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74082</xdr:colOff>
      <xdr:row>1</xdr:row>
      <xdr:rowOff>22610</xdr:rowOff>
    </xdr:from>
    <xdr:to>
      <xdr:col>15</xdr:col>
      <xdr:colOff>698500</xdr:colOff>
      <xdr:row>3</xdr:row>
      <xdr:rowOff>107031</xdr:rowOff>
    </xdr:to>
    <xdr:sp macro="" textlink="">
      <xdr:nvSpPr>
        <xdr:cNvPr id="3" name="46 Redondear rectángulo de esquina diagon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74082" y="251210"/>
          <a:ext cx="14203893" cy="741646"/>
        </a:xfrm>
        <a:custGeom>
          <a:avLst/>
          <a:gdLst>
            <a:gd name="T0" fmla="*/ 6469064 w 6469064"/>
            <a:gd name="T1" fmla="*/ 302004 h 604007"/>
            <a:gd name="T2" fmla="*/ 3234532 w 6469064"/>
            <a:gd name="T3" fmla="*/ 604007 h 604007"/>
            <a:gd name="T4" fmla="*/ 0 w 6469064"/>
            <a:gd name="T5" fmla="*/ 302004 h 604007"/>
            <a:gd name="T6" fmla="*/ 3234532 w 6469064"/>
            <a:gd name="T7" fmla="*/ 0 h 604007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29485 w 6469064"/>
            <a:gd name="T13" fmla="*/ 29485 h 604007"/>
            <a:gd name="T14" fmla="*/ 6439579 w 6469064"/>
            <a:gd name="T15" fmla="*/ 574522 h 60400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6469064" h="604007">
              <a:moveTo>
                <a:pt x="100670" y="0"/>
              </a:moveTo>
              <a:lnTo>
                <a:pt x="6469064" y="0"/>
              </a:lnTo>
              <a:lnTo>
                <a:pt x="6469064" y="503337"/>
              </a:lnTo>
              <a:cubicBezTo>
                <a:pt x="6469064" y="558935"/>
                <a:pt x="6423992" y="604006"/>
                <a:pt x="6368394" y="604007"/>
              </a:cubicBezTo>
              <a:lnTo>
                <a:pt x="0" y="604007"/>
              </a:lnTo>
              <a:lnTo>
                <a:pt x="0" y="100670"/>
              </a:lnTo>
              <a:cubicBezTo>
                <a:pt x="0" y="45071"/>
                <a:pt x="45071" y="0"/>
                <a:pt x="100669" y="0"/>
              </a:cubicBezTo>
              <a:close/>
            </a:path>
          </a:pathLst>
        </a:custGeom>
        <a:gradFill rotWithShape="1">
          <a:gsLst>
            <a:gs pos="0">
              <a:srgbClr val="F2F2F2"/>
            </a:gs>
            <a:gs pos="53000">
              <a:srgbClr val="D4DEFF"/>
            </a:gs>
            <a:gs pos="0">
              <a:schemeClr val="bg2">
                <a:lumMod val="97000"/>
              </a:schemeClr>
            </a:gs>
            <a:gs pos="100000">
              <a:srgbClr val="96AB94"/>
            </a:gs>
          </a:gsLst>
          <a:lin ang="5400000" scaled="1"/>
        </a:gradFill>
        <a:ln w="3175" algn="ctr">
          <a:noFill/>
          <a:round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r>
            <a:rPr lang="es-CL" sz="1400" b="1" i="0" u="none" strike="noStrike" baseline="0">
              <a:solidFill>
                <a:srgbClr val="000080"/>
              </a:solidFill>
              <a:latin typeface="Arial" pitchFamily="34" charset="0"/>
              <a:cs typeface="Arial" pitchFamily="34" charset="0"/>
            </a:rPr>
            <a:t>ESTADO DE SITUACION CONTABLE Y FINANCIERA ESTIMADO  ASOCIACION NACIONAL PROFESIONALES 2020  Cifras  en  $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85723</xdr:colOff>
      <xdr:row>110</xdr:row>
      <xdr:rowOff>85725</xdr:rowOff>
    </xdr:from>
    <xdr:to>
      <xdr:col>13</xdr:col>
      <xdr:colOff>209549</xdr:colOff>
      <xdr:row>130</xdr:row>
      <xdr:rowOff>28575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AF3A0A7-7D7C-46D7-8F3F-B73ABB551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48" y="21764625"/>
          <a:ext cx="7239001" cy="388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-SERVICIOS%20DE%20SALUD\INFORME%20PRELIMINAR\Programa%20Financiero%20Preliminar_2015%20Sep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-SERVICIOS%20DE%20SALUD\PRELIMINAR\Programa%20Financiero%20Preliminar_2015%20Oct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Respaldo\Servicios%20de%20Salud%202011\Fonasa%20-%20Servicios%20de%20Salud\Servicios%20de%20Salud\Informes%20Financieros\Reporteria\Sistema%20de%20Informaci&#243;n%20Financiero-Presupuestario%20SNSS%20a%20Febrero_2015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icios%20de%20Salud%202011\Mis%20Respaldo\ESCRITORIO\A&#209;O%202013\INFORMES%20PRELIMINARES\FEBRERO%202013\Copia%20de%20Presupuesto%20Vigente%20y%20en%20Tr&#225;mite%2008%2002%20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onzalez\servicios%20de%20salud%202011\Documents%20and%20Settings\ecerpa\Configuraci&#243;n%20local\Archivos%20temporales%20de%20Internet\OLK8\PPTO%20EN%20TRAMITE%202011%20para%20cierre%2026_10_2011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10.-Octubre/ANTUPF/1.-A&#209;O%202019/1.-%202019/12.-DICIEMBRE%20%20SITUACION%20FINANCIERA%20AL%2017-12-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-Octubre\ANTUPF\1.-A&#209;O%202019\1.-2019%20FINAL%20CIERRE%20A&#209;O\12.-DICIEMBRE%20%20SITUACION%20CONTABLE%20Y%20FINANCIERA%20A&#209;O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ursos Adicionales"/>
      <sheetName val="Grafico Criticidad Corregida"/>
      <sheetName val="Indice de Criticidad Corregido"/>
      <sheetName val="sur oriente"/>
      <sheetName val="Evolución de la Deuda"/>
      <sheetName val="Resultado Operacional Sistema"/>
      <sheetName val="Result Oper y No Oper"/>
      <sheetName val="Progr. Financ 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Consolidado"/>
      <sheetName val="Ppto Vigente"/>
      <sheetName val="pptoviegentedic"/>
      <sheetName val="analisi arica"/>
      <sheetName val="SFPPTARIOS"/>
      <sheetName val="Subtitulo 21 y 22 2014"/>
      <sheetName val="Ingresos Propios 2014"/>
      <sheetName val="Otros"/>
      <sheetName val="Criticidad de la deuda"/>
      <sheetName val="Hoja1"/>
      <sheetName val="Situacion Abril"/>
      <sheetName val="deuda mes operaci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>
            <v>34</v>
          </cell>
        </row>
      </sheetData>
      <sheetData sheetId="7"/>
      <sheetData sheetId="8">
        <row r="5">
          <cell r="A5">
            <v>1</v>
          </cell>
          <cell r="B5" t="str">
            <v>ARICA</v>
          </cell>
          <cell r="C5">
            <v>1671894</v>
          </cell>
          <cell r="D5">
            <v>0</v>
          </cell>
          <cell r="E5">
            <v>0</v>
          </cell>
          <cell r="F5">
            <v>1211361.8259999999</v>
          </cell>
          <cell r="G5">
            <v>584516.82999999996</v>
          </cell>
          <cell r="H5">
            <v>1000922.1459999999</v>
          </cell>
          <cell r="I5">
            <v>1550220.1669999999</v>
          </cell>
          <cell r="J5">
            <v>0</v>
          </cell>
          <cell r="K5">
            <v>22644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96625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63953</v>
          </cell>
          <cell r="V5">
            <v>33183</v>
          </cell>
          <cell r="W5">
            <v>0</v>
          </cell>
          <cell r="X5">
            <v>30770</v>
          </cell>
          <cell r="Y5">
            <v>0</v>
          </cell>
          <cell r="Z5">
            <v>0</v>
          </cell>
          <cell r="AA5">
            <v>0</v>
          </cell>
          <cell r="AB5">
            <v>89574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2696898</v>
          </cell>
          <cell r="AH5">
            <v>1145433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1023668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1607</v>
          </cell>
          <cell r="AX5">
            <v>868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853109</v>
          </cell>
          <cell r="BE5">
            <v>0</v>
          </cell>
          <cell r="BF5">
            <v>348088</v>
          </cell>
          <cell r="BG5">
            <v>734919</v>
          </cell>
          <cell r="BH5">
            <v>5080349.1429999992</v>
          </cell>
          <cell r="BI5">
            <v>4697915</v>
          </cell>
          <cell r="BJ5">
            <v>382434.14299999923</v>
          </cell>
          <cell r="BK5">
            <v>1211361.8259999999</v>
          </cell>
          <cell r="BL5">
            <v>1023668</v>
          </cell>
          <cell r="BM5">
            <v>187693.82599999988</v>
          </cell>
          <cell r="BN5">
            <v>-753678.03100000136</v>
          </cell>
          <cell r="BO5">
            <v>1550220.1669999999</v>
          </cell>
          <cell r="BP5">
            <v>1000922.1459999999</v>
          </cell>
          <cell r="BQ5">
            <v>584516.82999999996</v>
          </cell>
          <cell r="BR5">
            <v>1211361.8259999999</v>
          </cell>
          <cell r="BS5">
            <v>4347020.9690000005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3135659.1429999997</v>
          </cell>
          <cell r="CA5">
            <v>53414</v>
          </cell>
          <cell r="CB5">
            <v>3842331</v>
          </cell>
          <cell r="CC5">
            <v>0</v>
          </cell>
          <cell r="CD5">
            <v>2475</v>
          </cell>
          <cell r="CE5">
            <v>734918.97199999995</v>
          </cell>
          <cell r="CF5">
            <v>0</v>
          </cell>
          <cell r="CG5">
            <v>654506</v>
          </cell>
          <cell r="CH5">
            <v>0</v>
          </cell>
          <cell r="CI5">
            <v>80413</v>
          </cell>
          <cell r="CJ5">
            <v>0</v>
          </cell>
          <cell r="CK5">
            <v>0</v>
          </cell>
          <cell r="CL5">
            <v>734919</v>
          </cell>
          <cell r="CM5">
            <v>0</v>
          </cell>
          <cell r="CN5">
            <v>734919</v>
          </cell>
          <cell r="CO5">
            <v>2014847</v>
          </cell>
          <cell r="CP5">
            <v>388235</v>
          </cell>
          <cell r="CQ5">
            <v>4619816.9690000005</v>
          </cell>
          <cell r="CR5">
            <v>5721583</v>
          </cell>
          <cell r="CS5">
            <v>4619818</v>
          </cell>
          <cell r="CT5">
            <v>5721583</v>
          </cell>
          <cell r="CU5">
            <v>-1.0309999994933605</v>
          </cell>
          <cell r="CV5">
            <v>0</v>
          </cell>
          <cell r="CW5">
            <v>0</v>
          </cell>
          <cell r="CX5">
            <v>0</v>
          </cell>
          <cell r="CY5">
            <v>5721583</v>
          </cell>
          <cell r="CZ5">
            <v>0</v>
          </cell>
          <cell r="DA5">
            <v>5080349.1429999992</v>
          </cell>
          <cell r="DB5">
            <v>3844806</v>
          </cell>
          <cell r="DC5">
            <v>1235543.1429999992</v>
          </cell>
          <cell r="DD5">
            <v>1211361.8259999999</v>
          </cell>
          <cell r="DE5">
            <v>1023668</v>
          </cell>
          <cell r="DF5">
            <v>187693.82599999988</v>
          </cell>
          <cell r="DG5">
            <v>0</v>
          </cell>
          <cell r="DH5">
            <v>2238011</v>
          </cell>
          <cell r="DI5">
            <v>843887</v>
          </cell>
          <cell r="DJ5">
            <v>0</v>
          </cell>
          <cell r="DK5">
            <v>1671893.949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52356</v>
          </cell>
          <cell r="DQ5">
            <v>32667</v>
          </cell>
          <cell r="DR5">
            <v>32667</v>
          </cell>
          <cell r="DS5">
            <v>0</v>
          </cell>
          <cell r="DT5">
            <v>81380</v>
          </cell>
          <cell r="DU5">
            <v>191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</row>
        <row r="6">
          <cell r="A6">
            <v>2</v>
          </cell>
          <cell r="B6" t="str">
            <v>IQUIQUE</v>
          </cell>
          <cell r="C6">
            <v>8141</v>
          </cell>
          <cell r="D6">
            <v>0</v>
          </cell>
          <cell r="E6">
            <v>0</v>
          </cell>
          <cell r="F6">
            <v>2748454.0449999999</v>
          </cell>
          <cell r="G6">
            <v>469185.93699999998</v>
          </cell>
          <cell r="H6">
            <v>1506423.1880000001</v>
          </cell>
          <cell r="I6">
            <v>2234292.6669999999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66580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9548</v>
          </cell>
          <cell r="V6">
            <v>8506</v>
          </cell>
          <cell r="W6">
            <v>0</v>
          </cell>
          <cell r="X6">
            <v>1042</v>
          </cell>
          <cell r="Y6">
            <v>0</v>
          </cell>
          <cell r="Z6">
            <v>0</v>
          </cell>
          <cell r="AA6">
            <v>0</v>
          </cell>
          <cell r="AB6">
            <v>122742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3015586</v>
          </cell>
          <cell r="AH6">
            <v>1018146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1947405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8500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2541914</v>
          </cell>
          <cell r="BE6">
            <v>0</v>
          </cell>
          <cell r="BF6">
            <v>1772088</v>
          </cell>
          <cell r="BG6">
            <v>2780693</v>
          </cell>
          <cell r="BH6">
            <v>4416912.7919999994</v>
          </cell>
          <cell r="BI6">
            <v>6584146</v>
          </cell>
          <cell r="BJ6">
            <v>-2167233.2080000006</v>
          </cell>
          <cell r="BK6">
            <v>2748454.0449999999</v>
          </cell>
          <cell r="BL6">
            <v>1947405</v>
          </cell>
          <cell r="BM6">
            <v>801049.04499999993</v>
          </cell>
          <cell r="BN6">
            <v>397762.83699999936</v>
          </cell>
          <cell r="BO6">
            <v>2234292.6669999999</v>
          </cell>
          <cell r="BP6">
            <v>1506423.1880000001</v>
          </cell>
          <cell r="BQ6">
            <v>469185.93699999998</v>
          </cell>
          <cell r="BR6">
            <v>2748454.0449999999</v>
          </cell>
          <cell r="BS6">
            <v>6958355.8370000003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4209901.7919999994</v>
          </cell>
          <cell r="CA6">
            <v>1042</v>
          </cell>
          <cell r="CB6">
            <v>4033732</v>
          </cell>
          <cell r="CC6">
            <v>0</v>
          </cell>
          <cell r="CD6">
            <v>8500</v>
          </cell>
          <cell r="CE6">
            <v>2780693.452</v>
          </cell>
          <cell r="CF6">
            <v>0</v>
          </cell>
          <cell r="CG6">
            <v>530668</v>
          </cell>
          <cell r="CH6">
            <v>4685</v>
          </cell>
          <cell r="CI6">
            <v>2245341</v>
          </cell>
          <cell r="CJ6">
            <v>0</v>
          </cell>
          <cell r="CK6">
            <v>0</v>
          </cell>
          <cell r="CL6">
            <v>2780694</v>
          </cell>
          <cell r="CM6">
            <v>0</v>
          </cell>
          <cell r="CN6">
            <v>2780694</v>
          </cell>
          <cell r="CO6">
            <v>2813791</v>
          </cell>
          <cell r="CP6">
            <v>1864308</v>
          </cell>
          <cell r="CQ6">
            <v>7157225.8369999994</v>
          </cell>
          <cell r="CR6">
            <v>8531551</v>
          </cell>
          <cell r="CS6">
            <v>7157226</v>
          </cell>
          <cell r="CT6">
            <v>8531552</v>
          </cell>
          <cell r="CU6">
            <v>-0.16300000064074993</v>
          </cell>
          <cell r="CV6">
            <v>-1</v>
          </cell>
          <cell r="CW6">
            <v>1</v>
          </cell>
          <cell r="CX6" t="str">
            <v xml:space="preserve"> </v>
          </cell>
          <cell r="CY6">
            <v>8531551</v>
          </cell>
          <cell r="CZ6">
            <v>0</v>
          </cell>
          <cell r="DA6">
            <v>4416912.7919999994</v>
          </cell>
          <cell r="DB6">
            <v>4042232</v>
          </cell>
          <cell r="DC6">
            <v>374680.79199999943</v>
          </cell>
          <cell r="DD6">
            <v>2748454.0449999999</v>
          </cell>
          <cell r="DE6">
            <v>1947405</v>
          </cell>
          <cell r="DF6">
            <v>801049.04499999993</v>
          </cell>
          <cell r="DG6">
            <v>0</v>
          </cell>
          <cell r="DH6">
            <v>2734210</v>
          </cell>
          <cell r="DI6">
            <v>1107239</v>
          </cell>
          <cell r="DJ6">
            <v>0</v>
          </cell>
          <cell r="DK6">
            <v>-443611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112428</v>
          </cell>
          <cell r="DQ6">
            <v>11427</v>
          </cell>
          <cell r="DR6">
            <v>10050</v>
          </cell>
          <cell r="DS6">
            <v>1377</v>
          </cell>
          <cell r="DT6">
            <v>135359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</row>
        <row r="7">
          <cell r="A7">
            <v>3</v>
          </cell>
          <cell r="B7" t="str">
            <v>ANTOFAGASTA</v>
          </cell>
          <cell r="C7">
            <v>826746</v>
          </cell>
          <cell r="D7">
            <v>19893</v>
          </cell>
          <cell r="E7">
            <v>0</v>
          </cell>
          <cell r="F7">
            <v>1990460.166</v>
          </cell>
          <cell r="G7">
            <v>502843.01400000002</v>
          </cell>
          <cell r="H7">
            <v>2387684.3820000002</v>
          </cell>
          <cell r="I7">
            <v>3211475.25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4469</v>
          </cell>
          <cell r="P7">
            <v>115600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41537</v>
          </cell>
          <cell r="V7">
            <v>39916</v>
          </cell>
          <cell r="W7">
            <v>0</v>
          </cell>
          <cell r="X7">
            <v>1621</v>
          </cell>
          <cell r="Y7">
            <v>0</v>
          </cell>
          <cell r="Z7">
            <v>0</v>
          </cell>
          <cell r="AA7">
            <v>0</v>
          </cell>
          <cell r="AB7">
            <v>146501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4594266</v>
          </cell>
          <cell r="AH7">
            <v>1266777</v>
          </cell>
          <cell r="AI7">
            <v>0</v>
          </cell>
          <cell r="AJ7">
            <v>224539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1872843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556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2331715</v>
          </cell>
          <cell r="BE7">
            <v>0</v>
          </cell>
          <cell r="BF7">
            <v>6280711</v>
          </cell>
          <cell r="BG7">
            <v>2654809</v>
          </cell>
          <cell r="BH7">
            <v>7236855.6459999997</v>
          </cell>
          <cell r="BI7">
            <v>8417853</v>
          </cell>
          <cell r="BJ7">
            <v>-1180997.3540000003</v>
          </cell>
          <cell r="BK7">
            <v>2010353.166</v>
          </cell>
          <cell r="BL7">
            <v>1872843</v>
          </cell>
          <cell r="BM7">
            <v>137510.16599999997</v>
          </cell>
          <cell r="BN7">
            <v>4390584.811999999</v>
          </cell>
          <cell r="BO7">
            <v>3211475.25</v>
          </cell>
          <cell r="BP7">
            <v>2387684.3820000002</v>
          </cell>
          <cell r="BQ7">
            <v>502843.01400000002</v>
          </cell>
          <cell r="BR7">
            <v>1990460.166</v>
          </cell>
          <cell r="BS7">
            <v>8092462.8120000008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6102002.6459999997</v>
          </cell>
          <cell r="CA7">
            <v>1621</v>
          </cell>
          <cell r="CB7">
            <v>5861043</v>
          </cell>
          <cell r="CC7">
            <v>224539</v>
          </cell>
          <cell r="CD7">
            <v>556</v>
          </cell>
          <cell r="CE7">
            <v>2654809.1059999997</v>
          </cell>
          <cell r="CF7">
            <v>0</v>
          </cell>
          <cell r="CG7">
            <v>666655</v>
          </cell>
          <cell r="CH7">
            <v>0</v>
          </cell>
          <cell r="CI7">
            <v>1988154</v>
          </cell>
          <cell r="CJ7">
            <v>0</v>
          </cell>
          <cell r="CK7">
            <v>0</v>
          </cell>
          <cell r="CL7">
            <v>2654809</v>
          </cell>
          <cell r="CM7">
            <v>0</v>
          </cell>
          <cell r="CN7">
            <v>2654809</v>
          </cell>
          <cell r="CO7">
            <v>1273656</v>
          </cell>
          <cell r="CP7">
            <v>6231278</v>
          </cell>
          <cell r="CQ7">
            <v>8400569.8120000008</v>
          </cell>
          <cell r="CR7">
            <v>10290696</v>
          </cell>
          <cell r="CS7">
            <v>8400570</v>
          </cell>
          <cell r="CT7">
            <v>10290696</v>
          </cell>
          <cell r="CU7">
            <v>-0.18799999915063381</v>
          </cell>
          <cell r="CV7">
            <v>0</v>
          </cell>
          <cell r="CW7">
            <v>0</v>
          </cell>
          <cell r="CX7">
            <v>0</v>
          </cell>
          <cell r="CY7">
            <v>10290696</v>
          </cell>
          <cell r="CZ7">
            <v>0</v>
          </cell>
          <cell r="DA7">
            <v>7236855.6459999997</v>
          </cell>
          <cell r="DB7">
            <v>6086138</v>
          </cell>
          <cell r="DC7">
            <v>1150717.6459999997</v>
          </cell>
          <cell r="DD7">
            <v>2010353.166</v>
          </cell>
          <cell r="DE7">
            <v>1872843</v>
          </cell>
          <cell r="DF7">
            <v>137510.16599999997</v>
          </cell>
          <cell r="DG7">
            <v>0</v>
          </cell>
          <cell r="DH7">
            <v>3921382</v>
          </cell>
          <cell r="DI7">
            <v>1152098</v>
          </cell>
          <cell r="DJ7">
            <v>0</v>
          </cell>
          <cell r="DK7">
            <v>846638.62699999986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113924</v>
          </cell>
          <cell r="DQ7">
            <v>24623</v>
          </cell>
          <cell r="DR7">
            <v>9675</v>
          </cell>
          <cell r="DS7">
            <v>14948</v>
          </cell>
          <cell r="DT7">
            <v>68465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</row>
        <row r="8">
          <cell r="A8">
            <v>4</v>
          </cell>
          <cell r="B8" t="str">
            <v>ATACAMA</v>
          </cell>
          <cell r="C8">
            <v>8617</v>
          </cell>
          <cell r="D8">
            <v>0</v>
          </cell>
          <cell r="E8">
            <v>0</v>
          </cell>
          <cell r="F8">
            <v>2684154.4759999998</v>
          </cell>
          <cell r="G8">
            <v>257193.875</v>
          </cell>
          <cell r="H8">
            <v>1097136.0049999999</v>
          </cell>
          <cell r="I8">
            <v>2811951.1669999999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128138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30504</v>
          </cell>
          <cell r="V8">
            <v>4379</v>
          </cell>
          <cell r="W8">
            <v>0</v>
          </cell>
          <cell r="X8">
            <v>26125</v>
          </cell>
          <cell r="Y8">
            <v>0</v>
          </cell>
          <cell r="Z8">
            <v>0</v>
          </cell>
          <cell r="AA8">
            <v>0</v>
          </cell>
          <cell r="AB8">
            <v>90329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2988342</v>
          </cell>
          <cell r="AH8">
            <v>1656932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2497312</v>
          </cell>
          <cell r="AP8">
            <v>0</v>
          </cell>
          <cell r="AQ8">
            <v>0</v>
          </cell>
          <cell r="AR8">
            <v>0</v>
          </cell>
          <cell r="AS8">
            <v>50000</v>
          </cell>
          <cell r="AT8">
            <v>0</v>
          </cell>
          <cell r="AU8">
            <v>0</v>
          </cell>
          <cell r="AV8">
            <v>0</v>
          </cell>
          <cell r="AW8">
            <v>4779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295612</v>
          </cell>
          <cell r="BE8">
            <v>0</v>
          </cell>
          <cell r="BF8">
            <v>729369</v>
          </cell>
          <cell r="BG8">
            <v>242680</v>
          </cell>
          <cell r="BH8">
            <v>4423869.0470000003</v>
          </cell>
          <cell r="BI8">
            <v>4995665</v>
          </cell>
          <cell r="BJ8">
            <v>-571795.95299999975</v>
          </cell>
          <cell r="BK8">
            <v>2684154.4759999998</v>
          </cell>
          <cell r="BL8">
            <v>2497312</v>
          </cell>
          <cell r="BM8">
            <v>186842.47599999979</v>
          </cell>
          <cell r="BN8">
            <v>335798.52300000004</v>
          </cell>
          <cell r="BO8">
            <v>2811951.1669999999</v>
          </cell>
          <cell r="BP8">
            <v>1097136.0049999999</v>
          </cell>
          <cell r="BQ8">
            <v>257193.875</v>
          </cell>
          <cell r="BR8">
            <v>2684154.4759999998</v>
          </cell>
          <cell r="BS8">
            <v>6850435.523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4166281.0469999998</v>
          </cell>
          <cell r="CA8">
            <v>26125</v>
          </cell>
          <cell r="CB8">
            <v>4645274</v>
          </cell>
          <cell r="CC8">
            <v>50000</v>
          </cell>
          <cell r="CD8">
            <v>4779</v>
          </cell>
          <cell r="CE8">
            <v>242680.42500000005</v>
          </cell>
          <cell r="CF8">
            <v>0</v>
          </cell>
          <cell r="CG8">
            <v>242680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242680</v>
          </cell>
          <cell r="CM8">
            <v>0</v>
          </cell>
          <cell r="CN8">
            <v>242680</v>
          </cell>
          <cell r="CO8">
            <v>200205</v>
          </cell>
          <cell r="CP8">
            <v>712829</v>
          </cell>
          <cell r="CQ8">
            <v>7099406.523</v>
          </cell>
          <cell r="CR8">
            <v>7492977</v>
          </cell>
          <cell r="CS8">
            <v>7099408</v>
          </cell>
          <cell r="CT8">
            <v>7492978</v>
          </cell>
          <cell r="CU8">
            <v>-1.4769999999552965</v>
          </cell>
          <cell r="CV8">
            <v>-1</v>
          </cell>
          <cell r="CW8">
            <v>0</v>
          </cell>
          <cell r="CX8">
            <v>0</v>
          </cell>
          <cell r="CY8">
            <v>7492977</v>
          </cell>
          <cell r="CZ8">
            <v>0</v>
          </cell>
          <cell r="DA8">
            <v>4423869.0470000003</v>
          </cell>
          <cell r="DB8">
            <v>4700053</v>
          </cell>
          <cell r="DC8">
            <v>-276183.95299999975</v>
          </cell>
          <cell r="DD8">
            <v>2684154.4759999998</v>
          </cell>
          <cell r="DE8">
            <v>2497312</v>
          </cell>
          <cell r="DF8">
            <v>186842.47599999979</v>
          </cell>
          <cell r="DG8">
            <v>0</v>
          </cell>
          <cell r="DH8">
            <v>2671660</v>
          </cell>
          <cell r="DI8">
            <v>2224463</v>
          </cell>
          <cell r="DJ8">
            <v>0</v>
          </cell>
          <cell r="DK8">
            <v>-80009.69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127052</v>
          </cell>
          <cell r="DQ8">
            <v>19704</v>
          </cell>
          <cell r="DR8">
            <v>0</v>
          </cell>
          <cell r="DS8">
            <v>19704</v>
          </cell>
          <cell r="DT8">
            <v>65534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</row>
        <row r="9">
          <cell r="A9">
            <v>5</v>
          </cell>
          <cell r="B9" t="str">
            <v>COQUIMBO</v>
          </cell>
          <cell r="C9">
            <v>150723</v>
          </cell>
          <cell r="D9">
            <v>0</v>
          </cell>
          <cell r="E9">
            <v>43854</v>
          </cell>
          <cell r="F9">
            <v>4842793.034</v>
          </cell>
          <cell r="G9">
            <v>932553.31700000004</v>
          </cell>
          <cell r="H9">
            <v>3352722.0920000002</v>
          </cell>
          <cell r="I9">
            <v>3560407.5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503</v>
          </cell>
          <cell r="P9">
            <v>165140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13224</v>
          </cell>
          <cell r="V9">
            <v>11940</v>
          </cell>
          <cell r="W9">
            <v>0</v>
          </cell>
          <cell r="X9">
            <v>1284</v>
          </cell>
          <cell r="Y9">
            <v>0</v>
          </cell>
          <cell r="Z9">
            <v>0</v>
          </cell>
          <cell r="AA9">
            <v>0</v>
          </cell>
          <cell r="AB9">
            <v>148011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5644132</v>
          </cell>
          <cell r="AH9">
            <v>2226650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3674493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1198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5135261</v>
          </cell>
          <cell r="BE9">
            <v>0</v>
          </cell>
          <cell r="BF9">
            <v>3957625</v>
          </cell>
          <cell r="BG9">
            <v>6021701</v>
          </cell>
          <cell r="BH9">
            <v>8323283.909</v>
          </cell>
          <cell r="BI9">
            <v>13007241</v>
          </cell>
          <cell r="BJ9">
            <v>-4683957.091</v>
          </cell>
          <cell r="BK9">
            <v>4886647.034</v>
          </cell>
          <cell r="BL9">
            <v>3674493</v>
          </cell>
          <cell r="BM9">
            <v>1212154.034</v>
          </cell>
          <cell r="BN9">
            <v>291244.94299999997</v>
          </cell>
          <cell r="BO9">
            <v>3560407.5</v>
          </cell>
          <cell r="BP9">
            <v>3352722.0920000002</v>
          </cell>
          <cell r="BQ9">
            <v>937930.18599999999</v>
          </cell>
          <cell r="BR9">
            <v>4837416.165</v>
          </cell>
          <cell r="BS9">
            <v>12688475.943</v>
          </cell>
          <cell r="BT9">
            <v>-5376.8689999999478</v>
          </cell>
          <cell r="BU9">
            <v>5376.8689999999478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7845682.909</v>
          </cell>
          <cell r="CA9">
            <v>1284</v>
          </cell>
          <cell r="CB9">
            <v>7870782</v>
          </cell>
          <cell r="CC9">
            <v>0</v>
          </cell>
          <cell r="CD9">
            <v>1198</v>
          </cell>
          <cell r="CE9">
            <v>6021701.1890000012</v>
          </cell>
          <cell r="CF9">
            <v>0</v>
          </cell>
          <cell r="CG9">
            <v>1288329</v>
          </cell>
          <cell r="CH9">
            <v>1105</v>
          </cell>
          <cell r="CI9">
            <v>4732267</v>
          </cell>
          <cell r="CJ9">
            <v>0</v>
          </cell>
          <cell r="CK9">
            <v>0</v>
          </cell>
          <cell r="CL9">
            <v>6021701</v>
          </cell>
          <cell r="CM9">
            <v>0</v>
          </cell>
          <cell r="CN9">
            <v>6021701</v>
          </cell>
          <cell r="CO9">
            <v>4197977</v>
          </cell>
          <cell r="CP9">
            <v>3755414</v>
          </cell>
          <cell r="CQ9">
            <v>13015353.943</v>
          </cell>
          <cell r="CR9">
            <v>16681734</v>
          </cell>
          <cell r="CS9">
            <v>13015354</v>
          </cell>
          <cell r="CT9">
            <v>16681734</v>
          </cell>
          <cell r="CU9">
            <v>-5.7000000029802322E-2</v>
          </cell>
          <cell r="CV9">
            <v>0</v>
          </cell>
          <cell r="CW9">
            <v>0</v>
          </cell>
          <cell r="CX9">
            <v>0</v>
          </cell>
          <cell r="CY9">
            <v>16681734</v>
          </cell>
          <cell r="CZ9">
            <v>0</v>
          </cell>
          <cell r="DA9">
            <v>8323283.909</v>
          </cell>
          <cell r="DB9">
            <v>7871980</v>
          </cell>
          <cell r="DC9">
            <v>451303.90899999999</v>
          </cell>
          <cell r="DD9">
            <v>4842793.034</v>
          </cell>
          <cell r="DE9">
            <v>3674493</v>
          </cell>
          <cell r="DF9">
            <v>1168300.034</v>
          </cell>
          <cell r="DG9">
            <v>0</v>
          </cell>
          <cell r="DH9">
            <v>5091724</v>
          </cell>
          <cell r="DI9">
            <v>2968036</v>
          </cell>
          <cell r="DJ9">
            <v>0</v>
          </cell>
          <cell r="DK9">
            <v>194577.20500000007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278602</v>
          </cell>
          <cell r="DQ9">
            <v>11274</v>
          </cell>
          <cell r="DR9">
            <v>9175</v>
          </cell>
          <cell r="DS9">
            <v>2099</v>
          </cell>
          <cell r="DT9">
            <v>249367</v>
          </cell>
          <cell r="DU9">
            <v>657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</row>
        <row r="10">
          <cell r="A10">
            <v>6</v>
          </cell>
          <cell r="B10" t="str">
            <v>VALPO-SN.ANTONIO</v>
          </cell>
          <cell r="C10">
            <v>1041479</v>
          </cell>
          <cell r="D10">
            <v>64795</v>
          </cell>
          <cell r="E10">
            <v>772</v>
          </cell>
          <cell r="F10">
            <v>2880505.2969999998</v>
          </cell>
          <cell r="G10">
            <v>727303.54500000004</v>
          </cell>
          <cell r="H10">
            <v>3465581.7009999999</v>
          </cell>
          <cell r="I10">
            <v>3106756.3330000001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1350</v>
          </cell>
          <cell r="P10">
            <v>144402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95182</v>
          </cell>
          <cell r="V10">
            <v>85377</v>
          </cell>
          <cell r="W10">
            <v>183</v>
          </cell>
          <cell r="X10">
            <v>9622</v>
          </cell>
          <cell r="Y10">
            <v>0</v>
          </cell>
          <cell r="Z10">
            <v>0</v>
          </cell>
          <cell r="AA10">
            <v>0</v>
          </cell>
          <cell r="AB10">
            <v>137637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5195682</v>
          </cell>
          <cell r="AH10">
            <v>1732097</v>
          </cell>
          <cell r="AI10">
            <v>0</v>
          </cell>
          <cell r="AJ10">
            <v>16946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1900937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2574911</v>
          </cell>
          <cell r="BE10">
            <v>0</v>
          </cell>
          <cell r="BF10">
            <v>2102403</v>
          </cell>
          <cell r="BG10">
            <v>2982406</v>
          </cell>
          <cell r="BH10">
            <v>8719691.5789999999</v>
          </cell>
          <cell r="BI10">
            <v>9519636</v>
          </cell>
          <cell r="BJ10">
            <v>-799944.42100000009</v>
          </cell>
          <cell r="BK10">
            <v>2946072.2969999998</v>
          </cell>
          <cell r="BL10">
            <v>1900937</v>
          </cell>
          <cell r="BM10">
            <v>1045135.2969999998</v>
          </cell>
          <cell r="BN10">
            <v>1240547.8760000002</v>
          </cell>
          <cell r="BO10">
            <v>3106756.3330000001</v>
          </cell>
          <cell r="BP10">
            <v>3465581.7009999999</v>
          </cell>
          <cell r="BQ10">
            <v>727303.54500000004</v>
          </cell>
          <cell r="BR10">
            <v>2880505.2969999998</v>
          </cell>
          <cell r="BS10">
            <v>10180146.876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7299641.5789999999</v>
          </cell>
          <cell r="CA10">
            <v>9622</v>
          </cell>
          <cell r="CB10">
            <v>6927779</v>
          </cell>
          <cell r="CC10">
            <v>16946</v>
          </cell>
          <cell r="CD10">
            <v>0</v>
          </cell>
          <cell r="CE10">
            <v>2982406.2950000004</v>
          </cell>
          <cell r="CF10">
            <v>0</v>
          </cell>
          <cell r="CG10">
            <v>916783</v>
          </cell>
          <cell r="CH10">
            <v>0</v>
          </cell>
          <cell r="CI10">
            <v>2065623</v>
          </cell>
          <cell r="CJ10">
            <v>0</v>
          </cell>
          <cell r="CK10">
            <v>0</v>
          </cell>
          <cell r="CL10">
            <v>2982406</v>
          </cell>
          <cell r="CM10">
            <v>0</v>
          </cell>
          <cell r="CN10">
            <v>2982406</v>
          </cell>
          <cell r="CO10">
            <v>3158769</v>
          </cell>
          <cell r="CP10">
            <v>2091568</v>
          </cell>
          <cell r="CQ10">
            <v>10558717.876</v>
          </cell>
          <cell r="CR10">
            <v>11420573</v>
          </cell>
          <cell r="CS10">
            <v>10558718</v>
          </cell>
          <cell r="CT10">
            <v>11420572</v>
          </cell>
          <cell r="CU10">
            <v>-0.12399999983608723</v>
          </cell>
          <cell r="CV10">
            <v>1</v>
          </cell>
          <cell r="CW10">
            <v>0</v>
          </cell>
          <cell r="CX10">
            <v>0</v>
          </cell>
          <cell r="CY10">
            <v>11420573</v>
          </cell>
          <cell r="CZ10">
            <v>0</v>
          </cell>
          <cell r="DA10">
            <v>8719691.5789999999</v>
          </cell>
          <cell r="DB10">
            <v>6944725</v>
          </cell>
          <cell r="DC10">
            <v>1774966.5789999999</v>
          </cell>
          <cell r="DD10">
            <v>2945300.2969999998</v>
          </cell>
          <cell r="DE10">
            <v>1900937</v>
          </cell>
          <cell r="DF10">
            <v>1044363.2969999998</v>
          </cell>
          <cell r="DG10">
            <v>0</v>
          </cell>
          <cell r="DH10">
            <v>4629022</v>
          </cell>
          <cell r="DI10">
            <v>2034562</v>
          </cell>
          <cell r="DJ10">
            <v>0</v>
          </cell>
          <cell r="DK10">
            <v>1107046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89099</v>
          </cell>
          <cell r="DQ10">
            <v>78231</v>
          </cell>
          <cell r="DR10">
            <v>45642</v>
          </cell>
          <cell r="DS10">
            <v>32589</v>
          </cell>
          <cell r="DT10">
            <v>80749</v>
          </cell>
          <cell r="DU10">
            <v>2358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</row>
        <row r="11">
          <cell r="A11">
            <v>7</v>
          </cell>
          <cell r="B11" t="str">
            <v>VIÑA-QUILLOTA</v>
          </cell>
          <cell r="C11">
            <v>25073</v>
          </cell>
          <cell r="D11">
            <v>0</v>
          </cell>
          <cell r="E11">
            <v>0</v>
          </cell>
          <cell r="F11">
            <v>4612601.2300000004</v>
          </cell>
          <cell r="G11">
            <v>1303834.723</v>
          </cell>
          <cell r="H11">
            <v>4567224.108</v>
          </cell>
          <cell r="I11">
            <v>4248450.8329999996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252</v>
          </cell>
          <cell r="P11">
            <v>111006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37472</v>
          </cell>
          <cell r="V11">
            <v>29087</v>
          </cell>
          <cell r="W11">
            <v>0</v>
          </cell>
          <cell r="X11">
            <v>8385</v>
          </cell>
          <cell r="Y11">
            <v>0</v>
          </cell>
          <cell r="Z11">
            <v>0</v>
          </cell>
          <cell r="AA11">
            <v>0</v>
          </cell>
          <cell r="AB11">
            <v>138205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7089872</v>
          </cell>
          <cell r="AH11">
            <v>3116630</v>
          </cell>
          <cell r="AI11">
            <v>15</v>
          </cell>
          <cell r="AJ11">
            <v>190583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4612601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2666</v>
          </cell>
          <cell r="BA11">
            <v>0</v>
          </cell>
          <cell r="BB11">
            <v>0</v>
          </cell>
          <cell r="BC11">
            <v>0</v>
          </cell>
          <cell r="BD11">
            <v>7131176</v>
          </cell>
          <cell r="BE11">
            <v>0</v>
          </cell>
          <cell r="BF11">
            <v>3533133</v>
          </cell>
          <cell r="BG11">
            <v>7103426</v>
          </cell>
          <cell r="BH11">
            <v>10431517.664000001</v>
          </cell>
          <cell r="BI11">
            <v>17530942</v>
          </cell>
          <cell r="BJ11">
            <v>-7099424.3359999992</v>
          </cell>
          <cell r="BK11">
            <v>4612601.2300000004</v>
          </cell>
          <cell r="BL11">
            <v>4612601</v>
          </cell>
          <cell r="BM11">
            <v>0.23000000044703484</v>
          </cell>
          <cell r="BN11">
            <v>-3591364.1059999987</v>
          </cell>
          <cell r="BO11">
            <v>4248450.8329999996</v>
          </cell>
          <cell r="BP11">
            <v>4567224.108</v>
          </cell>
          <cell r="BQ11">
            <v>1303834.723</v>
          </cell>
          <cell r="BR11">
            <v>4612601.2300000004</v>
          </cell>
          <cell r="BS11">
            <v>14732110.893999999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10119509.664000001</v>
          </cell>
          <cell r="CA11">
            <v>8385</v>
          </cell>
          <cell r="CB11">
            <v>10206502</v>
          </cell>
          <cell r="CC11">
            <v>190598</v>
          </cell>
          <cell r="CD11">
            <v>2666</v>
          </cell>
          <cell r="CE11">
            <v>7103425.7550000018</v>
          </cell>
          <cell r="CF11">
            <v>0</v>
          </cell>
          <cell r="CG11">
            <v>1886322</v>
          </cell>
          <cell r="CH11">
            <v>2666</v>
          </cell>
          <cell r="CI11">
            <v>5214438</v>
          </cell>
          <cell r="CJ11">
            <v>0</v>
          </cell>
          <cell r="CK11">
            <v>0</v>
          </cell>
          <cell r="CL11">
            <v>7103426</v>
          </cell>
          <cell r="CM11">
            <v>0</v>
          </cell>
          <cell r="CN11">
            <v>7103426</v>
          </cell>
          <cell r="CO11">
            <v>8511</v>
          </cell>
          <cell r="CP11">
            <v>3757321</v>
          </cell>
          <cell r="CQ11">
            <v>15019045.894000001</v>
          </cell>
          <cell r="CR11">
            <v>22143543</v>
          </cell>
          <cell r="CS11">
            <v>15019046</v>
          </cell>
          <cell r="CT11">
            <v>22143543</v>
          </cell>
          <cell r="CU11">
            <v>-0.10599999874830246</v>
          </cell>
          <cell r="CV11">
            <v>0</v>
          </cell>
          <cell r="CW11">
            <v>0</v>
          </cell>
          <cell r="CX11">
            <v>0</v>
          </cell>
          <cell r="CY11">
            <v>22143543</v>
          </cell>
          <cell r="CZ11">
            <v>0</v>
          </cell>
          <cell r="DA11">
            <v>10431517.664000001</v>
          </cell>
          <cell r="DB11">
            <v>10399766</v>
          </cell>
          <cell r="DC11">
            <v>31751.664000000805</v>
          </cell>
          <cell r="DD11">
            <v>4612601.2300000004</v>
          </cell>
          <cell r="DE11">
            <v>4612601</v>
          </cell>
          <cell r="DF11">
            <v>0.23000000044703484</v>
          </cell>
          <cell r="DG11">
            <v>0</v>
          </cell>
          <cell r="DH11">
            <v>5962954</v>
          </cell>
          <cell r="DI11">
            <v>3874940</v>
          </cell>
          <cell r="DJ11">
            <v>0</v>
          </cell>
          <cell r="DK11">
            <v>-685133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143141</v>
          </cell>
          <cell r="DQ11">
            <v>36982</v>
          </cell>
          <cell r="DR11">
            <v>25807</v>
          </cell>
          <cell r="DS11">
            <v>11175</v>
          </cell>
          <cell r="DT11">
            <v>208274</v>
          </cell>
          <cell r="DU11">
            <v>344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</row>
        <row r="12">
          <cell r="A12">
            <v>8</v>
          </cell>
          <cell r="B12" t="str">
            <v>ACONCAGUA</v>
          </cell>
          <cell r="C12">
            <v>9408</v>
          </cell>
          <cell r="D12">
            <v>1120</v>
          </cell>
          <cell r="E12">
            <v>3501</v>
          </cell>
          <cell r="F12">
            <v>1471934.4110000001</v>
          </cell>
          <cell r="G12">
            <v>573635.85699999996</v>
          </cell>
          <cell r="H12">
            <v>1618575.227</v>
          </cell>
          <cell r="I12">
            <v>2152893.423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2137</v>
          </cell>
          <cell r="P12">
            <v>124300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183474</v>
          </cell>
          <cell r="V12">
            <v>180794</v>
          </cell>
          <cell r="W12">
            <v>0</v>
          </cell>
          <cell r="X12">
            <v>2680</v>
          </cell>
          <cell r="Y12">
            <v>0</v>
          </cell>
          <cell r="Z12">
            <v>0</v>
          </cell>
          <cell r="AA12">
            <v>0</v>
          </cell>
          <cell r="AB12">
            <v>78119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3070862</v>
          </cell>
          <cell r="AH12">
            <v>1567656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1471934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16636</v>
          </cell>
          <cell r="AY12">
            <v>1568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390619</v>
          </cell>
          <cell r="BE12">
            <v>0</v>
          </cell>
          <cell r="BF12">
            <v>304529</v>
          </cell>
          <cell r="BG12">
            <v>440407</v>
          </cell>
          <cell r="BH12">
            <v>4742542.5069999993</v>
          </cell>
          <cell r="BI12">
            <v>5047341</v>
          </cell>
          <cell r="BJ12">
            <v>-304798.49300000072</v>
          </cell>
          <cell r="BK12">
            <v>1476555.4110000001</v>
          </cell>
          <cell r="BL12">
            <v>1471934</v>
          </cell>
          <cell r="BM12">
            <v>4621.4110000000801</v>
          </cell>
          <cell r="BN12">
            <v>-9677.0820000004023</v>
          </cell>
          <cell r="BO12">
            <v>2152893.423</v>
          </cell>
          <cell r="BP12">
            <v>1618575.227</v>
          </cell>
          <cell r="BQ12">
            <v>573635.85699999996</v>
          </cell>
          <cell r="BR12">
            <v>1471934.4110000001</v>
          </cell>
          <cell r="BS12">
            <v>5817038.9180000005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4345104.5069999993</v>
          </cell>
          <cell r="CA12">
            <v>2680</v>
          </cell>
          <cell r="CB12">
            <v>4638518</v>
          </cell>
          <cell r="CC12">
            <v>0</v>
          </cell>
          <cell r="CD12">
            <v>18204</v>
          </cell>
          <cell r="CE12">
            <v>440406.522</v>
          </cell>
          <cell r="CF12">
            <v>281538</v>
          </cell>
          <cell r="CG12">
            <v>156384</v>
          </cell>
          <cell r="CH12">
            <v>2484</v>
          </cell>
          <cell r="CI12">
            <v>0</v>
          </cell>
          <cell r="CJ12">
            <v>0</v>
          </cell>
          <cell r="CK12">
            <v>0</v>
          </cell>
          <cell r="CL12">
            <v>440406</v>
          </cell>
          <cell r="CM12">
            <v>0</v>
          </cell>
          <cell r="CN12">
            <v>440406</v>
          </cell>
          <cell r="CO12">
            <v>241703</v>
          </cell>
          <cell r="CP12">
            <v>284165</v>
          </cell>
          <cell r="CQ12">
            <v>6205068.9179999996</v>
          </cell>
          <cell r="CR12">
            <v>6519275</v>
          </cell>
          <cell r="CS12">
            <v>6205070</v>
          </cell>
          <cell r="CT12">
            <v>6519276</v>
          </cell>
          <cell r="CU12">
            <v>-1.0820000004023314</v>
          </cell>
          <cell r="CV12">
            <v>-1</v>
          </cell>
          <cell r="CW12">
            <v>-1</v>
          </cell>
          <cell r="CX12">
            <v>0</v>
          </cell>
          <cell r="CY12">
            <v>6519275</v>
          </cell>
          <cell r="CZ12">
            <v>0</v>
          </cell>
          <cell r="DA12">
            <v>4742542.5069999993</v>
          </cell>
          <cell r="DB12">
            <v>4656722</v>
          </cell>
          <cell r="DC12">
            <v>85820.506999999285</v>
          </cell>
          <cell r="DD12">
            <v>1473054.4110000001</v>
          </cell>
          <cell r="DE12">
            <v>1471934</v>
          </cell>
          <cell r="DF12">
            <v>1120.4110000000801</v>
          </cell>
          <cell r="DG12">
            <v>0</v>
          </cell>
          <cell r="DH12">
            <v>2682753</v>
          </cell>
          <cell r="DI12">
            <v>1360521</v>
          </cell>
          <cell r="DJ12">
            <v>0</v>
          </cell>
          <cell r="DK12">
            <v>14029.09400000007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134948</v>
          </cell>
          <cell r="DQ12">
            <v>18473</v>
          </cell>
          <cell r="DR12">
            <v>15776</v>
          </cell>
          <cell r="DS12">
            <v>2697</v>
          </cell>
          <cell r="DT12">
            <v>66114</v>
          </cell>
          <cell r="DU12">
            <v>335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</row>
        <row r="13">
          <cell r="A13">
            <v>9</v>
          </cell>
          <cell r="B13" t="str">
            <v>LIBERTADOR</v>
          </cell>
          <cell r="C13">
            <v>301146</v>
          </cell>
          <cell r="D13">
            <v>0</v>
          </cell>
          <cell r="E13">
            <v>0</v>
          </cell>
          <cell r="F13">
            <v>4132454.2480000001</v>
          </cell>
          <cell r="G13">
            <v>1115575.68</v>
          </cell>
          <cell r="H13">
            <v>3602082.9169999999</v>
          </cell>
          <cell r="I13">
            <v>3999866.4169999999</v>
          </cell>
          <cell r="J13">
            <v>0</v>
          </cell>
          <cell r="K13">
            <v>3230</v>
          </cell>
          <cell r="L13">
            <v>0</v>
          </cell>
          <cell r="M13">
            <v>0</v>
          </cell>
          <cell r="N13">
            <v>0</v>
          </cell>
          <cell r="O13">
            <v>278</v>
          </cell>
          <cell r="P13">
            <v>245838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56229</v>
          </cell>
          <cell r="V13">
            <v>44743</v>
          </cell>
          <cell r="W13">
            <v>0</v>
          </cell>
          <cell r="X13">
            <v>11486</v>
          </cell>
          <cell r="Y13">
            <v>0</v>
          </cell>
          <cell r="Z13">
            <v>0</v>
          </cell>
          <cell r="AA13">
            <v>0</v>
          </cell>
          <cell r="AB13">
            <v>125756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5641261</v>
          </cell>
          <cell r="AH13">
            <v>2649318</v>
          </cell>
          <cell r="AI13">
            <v>0</v>
          </cell>
          <cell r="AJ13">
            <v>118265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3363596</v>
          </cell>
          <cell r="AP13">
            <v>0</v>
          </cell>
          <cell r="AQ13">
            <v>0</v>
          </cell>
          <cell r="AR13">
            <v>0</v>
          </cell>
          <cell r="AS13">
            <v>207199</v>
          </cell>
          <cell r="AT13">
            <v>0</v>
          </cell>
          <cell r="AU13">
            <v>0</v>
          </cell>
          <cell r="AV13">
            <v>0</v>
          </cell>
          <cell r="AW13">
            <v>2104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2971057</v>
          </cell>
          <cell r="BE13">
            <v>0</v>
          </cell>
          <cell r="BF13">
            <v>2050647</v>
          </cell>
          <cell r="BG13">
            <v>2759056</v>
          </cell>
          <cell r="BH13">
            <v>9450002.0140000004</v>
          </cell>
          <cell r="BI13">
            <v>11589204</v>
          </cell>
          <cell r="BJ13">
            <v>-2139201.9859999996</v>
          </cell>
          <cell r="BK13">
            <v>4132454.2480000001</v>
          </cell>
          <cell r="BL13">
            <v>3363596</v>
          </cell>
          <cell r="BM13">
            <v>768858.24800000014</v>
          </cell>
          <cell r="BN13">
            <v>379157.2620000001</v>
          </cell>
          <cell r="BO13">
            <v>3999866.4169999999</v>
          </cell>
          <cell r="BP13">
            <v>3602082.9169999999</v>
          </cell>
          <cell r="BQ13">
            <v>1115575.68</v>
          </cell>
          <cell r="BR13">
            <v>4132454.2480000001</v>
          </cell>
          <cell r="BS13">
            <v>12849979.262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8717525.0140000004</v>
          </cell>
          <cell r="CA13">
            <v>14716</v>
          </cell>
          <cell r="CB13">
            <v>8290579</v>
          </cell>
          <cell r="CC13">
            <v>325464</v>
          </cell>
          <cell r="CD13">
            <v>2104</v>
          </cell>
          <cell r="CE13">
            <v>2759055.8220000006</v>
          </cell>
          <cell r="CF13">
            <v>0</v>
          </cell>
          <cell r="CG13">
            <v>1178292</v>
          </cell>
          <cell r="CH13">
            <v>0</v>
          </cell>
          <cell r="CI13">
            <v>1580764</v>
          </cell>
          <cell r="CJ13">
            <v>0</v>
          </cell>
          <cell r="CK13">
            <v>0</v>
          </cell>
          <cell r="CL13">
            <v>2759056</v>
          </cell>
          <cell r="CM13">
            <v>0</v>
          </cell>
          <cell r="CN13">
            <v>2759056</v>
          </cell>
          <cell r="CO13">
            <v>3958205</v>
          </cell>
          <cell r="CP13">
            <v>2604174</v>
          </cell>
          <cell r="CQ13">
            <v>13281310.262</v>
          </cell>
          <cell r="CR13">
            <v>14952800</v>
          </cell>
          <cell r="CS13">
            <v>13281310</v>
          </cell>
          <cell r="CT13">
            <v>14952799</v>
          </cell>
          <cell r="CU13">
            <v>0.26200000010430813</v>
          </cell>
          <cell r="CV13">
            <v>1</v>
          </cell>
          <cell r="CW13">
            <v>0</v>
          </cell>
          <cell r="CX13">
            <v>0</v>
          </cell>
          <cell r="CY13">
            <v>14952800</v>
          </cell>
          <cell r="CZ13">
            <v>0</v>
          </cell>
          <cell r="DA13">
            <v>9450002.0140000004</v>
          </cell>
          <cell r="DB13">
            <v>8618147</v>
          </cell>
          <cell r="DC13">
            <v>831855.01400000043</v>
          </cell>
          <cell r="DD13">
            <v>4132454.2480000001</v>
          </cell>
          <cell r="DE13">
            <v>3363596</v>
          </cell>
          <cell r="DF13">
            <v>768858.24800000014</v>
          </cell>
          <cell r="DG13">
            <v>0</v>
          </cell>
          <cell r="DH13">
            <v>5045882</v>
          </cell>
          <cell r="DI13">
            <v>4039081</v>
          </cell>
          <cell r="DJ13">
            <v>0</v>
          </cell>
          <cell r="DK13">
            <v>301145.67900000047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210367</v>
          </cell>
          <cell r="DQ13">
            <v>26489</v>
          </cell>
          <cell r="DR13">
            <v>19339</v>
          </cell>
          <cell r="DS13">
            <v>7150</v>
          </cell>
          <cell r="DT13">
            <v>180054</v>
          </cell>
          <cell r="DU13">
            <v>1007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</row>
        <row r="14">
          <cell r="A14">
            <v>10</v>
          </cell>
          <cell r="B14" t="str">
            <v>MAULE</v>
          </cell>
          <cell r="C14">
            <v>26843</v>
          </cell>
          <cell r="D14">
            <v>0</v>
          </cell>
          <cell r="E14">
            <v>0</v>
          </cell>
          <cell r="F14">
            <v>7723058.6370000001</v>
          </cell>
          <cell r="G14">
            <v>746337.66799999995</v>
          </cell>
          <cell r="H14">
            <v>4104388.8</v>
          </cell>
          <cell r="I14">
            <v>5011932.5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4786</v>
          </cell>
          <cell r="P14">
            <v>209104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198632</v>
          </cell>
          <cell r="V14">
            <v>198632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432902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7786693</v>
          </cell>
          <cell r="AH14">
            <v>3370879</v>
          </cell>
          <cell r="AI14">
            <v>0</v>
          </cell>
          <cell r="AJ14">
            <v>99424</v>
          </cell>
          <cell r="AK14">
            <v>27969</v>
          </cell>
          <cell r="AL14">
            <v>0</v>
          </cell>
          <cell r="AM14">
            <v>0</v>
          </cell>
          <cell r="AN14">
            <v>0</v>
          </cell>
          <cell r="AO14">
            <v>6137875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6368286</v>
          </cell>
          <cell r="BE14">
            <v>0</v>
          </cell>
          <cell r="BF14">
            <v>1959632</v>
          </cell>
          <cell r="BG14">
            <v>7859097</v>
          </cell>
          <cell r="BH14">
            <v>10734925.967999998</v>
          </cell>
          <cell r="BI14">
            <v>17653251</v>
          </cell>
          <cell r="BJ14">
            <v>-6918325.0320000015</v>
          </cell>
          <cell r="BK14">
            <v>7723058.6370000001</v>
          </cell>
          <cell r="BL14">
            <v>6137875</v>
          </cell>
          <cell r="BM14">
            <v>1585183.6370000001</v>
          </cell>
          <cell r="BN14">
            <v>-3400352.3950000033</v>
          </cell>
          <cell r="BO14">
            <v>5011932.5</v>
          </cell>
          <cell r="BP14">
            <v>4104388.8</v>
          </cell>
          <cell r="BQ14">
            <v>746337.66799999995</v>
          </cell>
          <cell r="BR14">
            <v>7723058.6370000001</v>
          </cell>
          <cell r="BS14">
            <v>17585717.605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9862658.9679999985</v>
          </cell>
          <cell r="CA14">
            <v>0</v>
          </cell>
          <cell r="CB14">
            <v>11157572</v>
          </cell>
          <cell r="CC14">
            <v>127393</v>
          </cell>
          <cell r="CD14">
            <v>0</v>
          </cell>
          <cell r="CE14">
            <v>7859097.0440000007</v>
          </cell>
          <cell r="CF14">
            <v>96582</v>
          </cell>
          <cell r="CG14">
            <v>2368835</v>
          </cell>
          <cell r="CH14">
            <v>0</v>
          </cell>
          <cell r="CI14">
            <v>5358637</v>
          </cell>
          <cell r="CJ14">
            <v>35043</v>
          </cell>
          <cell r="CK14">
            <v>0</v>
          </cell>
          <cell r="CL14">
            <v>7859097</v>
          </cell>
          <cell r="CM14">
            <v>0</v>
          </cell>
          <cell r="CN14">
            <v>7859097</v>
          </cell>
          <cell r="CO14">
            <v>2863376.872</v>
          </cell>
          <cell r="CP14">
            <v>1854768</v>
          </cell>
          <cell r="CQ14">
            <v>18431141.605</v>
          </cell>
          <cell r="CR14">
            <v>23791126</v>
          </cell>
          <cell r="CS14">
            <v>18431142</v>
          </cell>
          <cell r="CT14">
            <v>23791126</v>
          </cell>
          <cell r="CU14">
            <v>-0.39499999955296516</v>
          </cell>
          <cell r="CV14">
            <v>0</v>
          </cell>
          <cell r="CW14">
            <v>0</v>
          </cell>
          <cell r="CX14">
            <v>0</v>
          </cell>
          <cell r="CY14">
            <v>23791126</v>
          </cell>
          <cell r="CZ14">
            <v>0</v>
          </cell>
          <cell r="DA14">
            <v>10734925.967999998</v>
          </cell>
          <cell r="DB14">
            <v>11284965</v>
          </cell>
          <cell r="DC14">
            <v>-550039.03200000152</v>
          </cell>
          <cell r="DD14">
            <v>7723058.6370000001</v>
          </cell>
          <cell r="DE14">
            <v>6137875</v>
          </cell>
          <cell r="DF14">
            <v>1585183.6370000001</v>
          </cell>
          <cell r="DG14">
            <v>0</v>
          </cell>
          <cell r="DH14">
            <v>6428156</v>
          </cell>
          <cell r="DI14">
            <v>3622768</v>
          </cell>
          <cell r="DJ14">
            <v>0</v>
          </cell>
          <cell r="DK14">
            <v>-433087.95799999568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209309</v>
          </cell>
          <cell r="DQ14">
            <v>10397</v>
          </cell>
          <cell r="DR14">
            <v>9941</v>
          </cell>
          <cell r="DS14">
            <v>456</v>
          </cell>
          <cell r="DT14">
            <v>748251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</row>
        <row r="15">
          <cell r="A15">
            <v>11</v>
          </cell>
          <cell r="B15" t="str">
            <v>ÑUBLE</v>
          </cell>
          <cell r="C15">
            <v>15155</v>
          </cell>
          <cell r="D15">
            <v>0</v>
          </cell>
          <cell r="E15">
            <v>0</v>
          </cell>
          <cell r="F15">
            <v>3496842.1170000001</v>
          </cell>
          <cell r="G15">
            <v>2836957.3569999998</v>
          </cell>
          <cell r="H15">
            <v>2401256.2000000002</v>
          </cell>
          <cell r="I15">
            <v>2801138.8330000001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277</v>
          </cell>
          <cell r="P15">
            <v>45019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39590</v>
          </cell>
          <cell r="V15">
            <v>10490</v>
          </cell>
          <cell r="W15">
            <v>0</v>
          </cell>
          <cell r="X15">
            <v>29100</v>
          </cell>
          <cell r="Y15">
            <v>0</v>
          </cell>
          <cell r="Z15">
            <v>0</v>
          </cell>
          <cell r="AA15">
            <v>0</v>
          </cell>
          <cell r="AB15">
            <v>99896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4874378</v>
          </cell>
          <cell r="AH15">
            <v>2119127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2590194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1018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4063916</v>
          </cell>
          <cell r="BE15">
            <v>0</v>
          </cell>
          <cell r="BF15">
            <v>1366927</v>
          </cell>
          <cell r="BG15">
            <v>2833655</v>
          </cell>
          <cell r="BH15">
            <v>8239289.3900000006</v>
          </cell>
          <cell r="BI15">
            <v>11058439</v>
          </cell>
          <cell r="BJ15">
            <v>-2819149.6099999994</v>
          </cell>
          <cell r="BK15">
            <v>3496842.1170000001</v>
          </cell>
          <cell r="BL15">
            <v>2590194</v>
          </cell>
          <cell r="BM15">
            <v>906648.11700000009</v>
          </cell>
          <cell r="BN15">
            <v>-560729.49299999885</v>
          </cell>
          <cell r="BO15">
            <v>2801138.8330000001</v>
          </cell>
          <cell r="BP15">
            <v>2401256.2000000002</v>
          </cell>
          <cell r="BQ15">
            <v>2836957.3569999998</v>
          </cell>
          <cell r="BR15">
            <v>3496842.1170000001</v>
          </cell>
          <cell r="BS15">
            <v>11536194.506999999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8039352.3900000006</v>
          </cell>
          <cell r="CA15">
            <v>29100</v>
          </cell>
          <cell r="CB15">
            <v>6993505</v>
          </cell>
          <cell r="CC15">
            <v>0</v>
          </cell>
          <cell r="CD15">
            <v>1018</v>
          </cell>
          <cell r="CE15">
            <v>2833655.4980000006</v>
          </cell>
          <cell r="CF15">
            <v>0</v>
          </cell>
          <cell r="CG15">
            <v>1139370</v>
          </cell>
          <cell r="CH15">
            <v>143</v>
          </cell>
          <cell r="CI15">
            <v>1694142</v>
          </cell>
          <cell r="CJ15">
            <v>0</v>
          </cell>
          <cell r="CK15">
            <v>0</v>
          </cell>
          <cell r="CL15">
            <v>2833655</v>
          </cell>
          <cell r="CM15">
            <v>0</v>
          </cell>
          <cell r="CN15">
            <v>2833655</v>
          </cell>
          <cell r="CO15">
            <v>2229884</v>
          </cell>
          <cell r="CP15">
            <v>1482772</v>
          </cell>
          <cell r="CQ15">
            <v>11720976.506999999</v>
          </cell>
          <cell r="CR15">
            <v>13648633</v>
          </cell>
          <cell r="CS15">
            <v>11720978</v>
          </cell>
          <cell r="CT15">
            <v>13648632</v>
          </cell>
          <cell r="CU15">
            <v>-1.4930000007152557</v>
          </cell>
          <cell r="CV15">
            <v>1</v>
          </cell>
          <cell r="CW15">
            <v>0</v>
          </cell>
          <cell r="CX15">
            <v>0</v>
          </cell>
          <cell r="CY15">
            <v>13648633</v>
          </cell>
          <cell r="CZ15">
            <v>0</v>
          </cell>
          <cell r="DA15">
            <v>8239289.3900000006</v>
          </cell>
          <cell r="DB15">
            <v>6994523</v>
          </cell>
          <cell r="DC15">
            <v>1244766.3900000006</v>
          </cell>
          <cell r="DD15">
            <v>3496842.1170000001</v>
          </cell>
          <cell r="DE15">
            <v>2590194</v>
          </cell>
          <cell r="DF15">
            <v>906648.11700000009</v>
          </cell>
          <cell r="DG15">
            <v>0</v>
          </cell>
          <cell r="DH15">
            <v>4104691</v>
          </cell>
          <cell r="DI15">
            <v>1818889</v>
          </cell>
          <cell r="DJ15">
            <v>0</v>
          </cell>
          <cell r="DK15">
            <v>-937465.61599999992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54631</v>
          </cell>
          <cell r="DQ15">
            <v>33028</v>
          </cell>
          <cell r="DR15">
            <v>16878</v>
          </cell>
          <cell r="DS15">
            <v>16150</v>
          </cell>
          <cell r="DT15">
            <v>133437</v>
          </cell>
          <cell r="DU15">
            <v>410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</row>
        <row r="16">
          <cell r="A16">
            <v>12</v>
          </cell>
          <cell r="B16" t="str">
            <v>CONCEPCIÓN</v>
          </cell>
          <cell r="C16">
            <v>1494640</v>
          </cell>
          <cell r="D16">
            <v>162492</v>
          </cell>
          <cell r="E16">
            <v>39476</v>
          </cell>
          <cell r="F16">
            <v>3573768.0460000001</v>
          </cell>
          <cell r="G16">
            <v>1267504.1429999999</v>
          </cell>
          <cell r="H16">
            <v>5308008.01</v>
          </cell>
          <cell r="I16">
            <v>4209229.8329999996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137646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139942</v>
          </cell>
          <cell r="V16">
            <v>46327</v>
          </cell>
          <cell r="W16">
            <v>0</v>
          </cell>
          <cell r="X16">
            <v>93615</v>
          </cell>
          <cell r="Y16">
            <v>0</v>
          </cell>
          <cell r="Z16">
            <v>0</v>
          </cell>
          <cell r="AA16">
            <v>0</v>
          </cell>
          <cell r="AB16">
            <v>189170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7948370</v>
          </cell>
          <cell r="AH16">
            <v>2449257</v>
          </cell>
          <cell r="AI16">
            <v>2630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2617365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1478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7842544</v>
          </cell>
          <cell r="BE16">
            <v>0</v>
          </cell>
          <cell r="BF16">
            <v>3444313</v>
          </cell>
          <cell r="BG16">
            <v>7904372</v>
          </cell>
          <cell r="BH16">
            <v>12746139.986</v>
          </cell>
          <cell r="BI16">
            <v>18244279</v>
          </cell>
          <cell r="BJ16">
            <v>-5498139.0140000004</v>
          </cell>
          <cell r="BK16">
            <v>3775736.0460000001</v>
          </cell>
          <cell r="BL16">
            <v>2617365</v>
          </cell>
          <cell r="BM16">
            <v>1158371.0460000001</v>
          </cell>
          <cell r="BN16">
            <v>-2592062.9680000022</v>
          </cell>
          <cell r="BO16">
            <v>4209229.8329999996</v>
          </cell>
          <cell r="BP16">
            <v>5308008.01</v>
          </cell>
          <cell r="BQ16">
            <v>1267504.1429999999</v>
          </cell>
          <cell r="BR16">
            <v>3573768.0460000001</v>
          </cell>
          <cell r="BS16">
            <v>14358510.031999998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10784741.986</v>
          </cell>
          <cell r="CA16">
            <v>93615</v>
          </cell>
          <cell r="CB16">
            <v>10397627</v>
          </cell>
          <cell r="CC16">
            <v>2630</v>
          </cell>
          <cell r="CD16">
            <v>1478</v>
          </cell>
          <cell r="CE16">
            <v>7904371.5860000011</v>
          </cell>
          <cell r="CF16">
            <v>0</v>
          </cell>
          <cell r="CG16">
            <v>1504336</v>
          </cell>
          <cell r="CH16">
            <v>1147</v>
          </cell>
          <cell r="CI16">
            <v>6398889</v>
          </cell>
          <cell r="CJ16">
            <v>0</v>
          </cell>
          <cell r="CK16">
            <v>0</v>
          </cell>
          <cell r="CL16">
            <v>7904372</v>
          </cell>
          <cell r="CM16">
            <v>0</v>
          </cell>
          <cell r="CN16">
            <v>7904372</v>
          </cell>
          <cell r="CO16">
            <v>3459376</v>
          </cell>
          <cell r="CP16">
            <v>3224673</v>
          </cell>
          <cell r="CQ16">
            <v>14825268.032000002</v>
          </cell>
          <cell r="CR16">
            <v>20861644</v>
          </cell>
          <cell r="CS16">
            <v>14825269</v>
          </cell>
          <cell r="CT16">
            <v>20861644</v>
          </cell>
          <cell r="CU16">
            <v>-0.96799999848008156</v>
          </cell>
          <cell r="CV16">
            <v>0</v>
          </cell>
          <cell r="CW16">
            <v>0</v>
          </cell>
          <cell r="CX16">
            <v>0</v>
          </cell>
          <cell r="CY16">
            <v>20861644</v>
          </cell>
          <cell r="CZ16">
            <v>0</v>
          </cell>
          <cell r="DA16">
            <v>12746139.986</v>
          </cell>
          <cell r="DB16">
            <v>10401735</v>
          </cell>
          <cell r="DC16">
            <v>2344404.9859999996</v>
          </cell>
          <cell r="DD16">
            <v>3736260.0460000001</v>
          </cell>
          <cell r="DE16">
            <v>2617365</v>
          </cell>
          <cell r="DF16">
            <v>1118895.0460000001</v>
          </cell>
          <cell r="DG16">
            <v>0</v>
          </cell>
          <cell r="DH16">
            <v>6878306</v>
          </cell>
          <cell r="DI16">
            <v>2354495</v>
          </cell>
          <cell r="DJ16">
            <v>0</v>
          </cell>
          <cell r="DK16">
            <v>1696608.1799999997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137427</v>
          </cell>
          <cell r="DQ16">
            <v>129347</v>
          </cell>
          <cell r="DR16">
            <v>64513</v>
          </cell>
          <cell r="DS16">
            <v>64834</v>
          </cell>
          <cell r="DT16">
            <v>260238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</row>
        <row r="17">
          <cell r="A17">
            <v>13</v>
          </cell>
          <cell r="B17" t="str">
            <v>TALCAHUANO</v>
          </cell>
          <cell r="C17">
            <v>131406</v>
          </cell>
          <cell r="D17">
            <v>0</v>
          </cell>
          <cell r="E17">
            <v>0</v>
          </cell>
          <cell r="F17">
            <v>2264989.051</v>
          </cell>
          <cell r="G17">
            <v>745164.31900000002</v>
          </cell>
          <cell r="H17">
            <v>2658088.443</v>
          </cell>
          <cell r="I17">
            <v>2358334.4169999999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79752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24070</v>
          </cell>
          <cell r="V17">
            <v>16314</v>
          </cell>
          <cell r="W17">
            <v>0</v>
          </cell>
          <cell r="X17">
            <v>7756</v>
          </cell>
          <cell r="Y17">
            <v>0</v>
          </cell>
          <cell r="Z17">
            <v>0</v>
          </cell>
          <cell r="AA17">
            <v>0</v>
          </cell>
          <cell r="AB17">
            <v>167243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3926204</v>
          </cell>
          <cell r="AH17">
            <v>2062317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2196638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5834</v>
          </cell>
          <cell r="AX17">
            <v>800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3234071</v>
          </cell>
          <cell r="BE17">
            <v>0</v>
          </cell>
          <cell r="BF17">
            <v>1982440</v>
          </cell>
          <cell r="BG17">
            <v>3498226</v>
          </cell>
          <cell r="BH17">
            <v>6164058.1789999995</v>
          </cell>
          <cell r="BI17">
            <v>9229226</v>
          </cell>
          <cell r="BJ17">
            <v>-3065167.8210000005</v>
          </cell>
          <cell r="BK17">
            <v>2264989.051</v>
          </cell>
          <cell r="BL17">
            <v>2196638</v>
          </cell>
          <cell r="BM17">
            <v>68351.050999999978</v>
          </cell>
          <cell r="BN17">
            <v>-1145782.7699999996</v>
          </cell>
          <cell r="BO17">
            <v>2358334.4169999999</v>
          </cell>
          <cell r="BP17">
            <v>2658088.443</v>
          </cell>
          <cell r="BQ17">
            <v>745164.31900000002</v>
          </cell>
          <cell r="BR17">
            <v>2264989.051</v>
          </cell>
          <cell r="BS17">
            <v>8026576.2299999995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5761587.1789999995</v>
          </cell>
          <cell r="CA17">
            <v>7756</v>
          </cell>
          <cell r="CB17">
            <v>5988521</v>
          </cell>
          <cell r="CC17">
            <v>0</v>
          </cell>
          <cell r="CD17">
            <v>6634</v>
          </cell>
          <cell r="CE17">
            <v>3498226.3230000003</v>
          </cell>
          <cell r="CF17">
            <v>0</v>
          </cell>
          <cell r="CG17">
            <v>1305865</v>
          </cell>
          <cell r="CH17">
            <v>1328</v>
          </cell>
          <cell r="CI17">
            <v>2191033</v>
          </cell>
          <cell r="CJ17">
            <v>0</v>
          </cell>
          <cell r="CK17">
            <v>0</v>
          </cell>
          <cell r="CL17">
            <v>3498226</v>
          </cell>
          <cell r="CM17">
            <v>0</v>
          </cell>
          <cell r="CN17">
            <v>3498226</v>
          </cell>
          <cell r="CO17">
            <v>800113</v>
          </cell>
          <cell r="CP17">
            <v>5668053</v>
          </cell>
          <cell r="CQ17">
            <v>8297641.2300000004</v>
          </cell>
          <cell r="CR17">
            <v>11425864</v>
          </cell>
          <cell r="CS17">
            <v>8297641</v>
          </cell>
          <cell r="CT17">
            <v>11425863</v>
          </cell>
          <cell r="CU17">
            <v>0.23000000044703484</v>
          </cell>
          <cell r="CV17">
            <v>1</v>
          </cell>
          <cell r="CW17">
            <v>0</v>
          </cell>
          <cell r="CX17">
            <v>0</v>
          </cell>
          <cell r="CY17">
            <v>11425864</v>
          </cell>
          <cell r="CZ17">
            <v>0</v>
          </cell>
          <cell r="DA17">
            <v>6164058.1789999995</v>
          </cell>
          <cell r="DB17">
            <v>5995155</v>
          </cell>
          <cell r="DC17">
            <v>168903.17899999954</v>
          </cell>
          <cell r="DD17">
            <v>2264989.051</v>
          </cell>
          <cell r="DE17">
            <v>2196638</v>
          </cell>
          <cell r="DF17">
            <v>68351.050999999978</v>
          </cell>
          <cell r="DG17">
            <v>0</v>
          </cell>
          <cell r="DH17">
            <v>3335526</v>
          </cell>
          <cell r="DI17">
            <v>1893473</v>
          </cell>
          <cell r="DJ17">
            <v>0</v>
          </cell>
          <cell r="DK17">
            <v>131406.37700000009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71545</v>
          </cell>
          <cell r="DQ17">
            <v>47502</v>
          </cell>
          <cell r="DR17">
            <v>22871</v>
          </cell>
          <cell r="DS17">
            <v>24631</v>
          </cell>
          <cell r="DT17">
            <v>168693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</row>
        <row r="18">
          <cell r="A18">
            <v>14</v>
          </cell>
          <cell r="B18" t="str">
            <v>BIOBIO</v>
          </cell>
          <cell r="C18">
            <v>11473</v>
          </cell>
          <cell r="D18">
            <v>0</v>
          </cell>
          <cell r="E18">
            <v>0</v>
          </cell>
          <cell r="F18">
            <v>2762685.452</v>
          </cell>
          <cell r="G18">
            <v>1149877.8729999999</v>
          </cell>
          <cell r="H18">
            <v>1956676.882</v>
          </cell>
          <cell r="I18">
            <v>3457961.1669999999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51</v>
          </cell>
          <cell r="P18">
            <v>66050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5560</v>
          </cell>
          <cell r="V18">
            <v>2424</v>
          </cell>
          <cell r="W18">
            <v>0</v>
          </cell>
          <cell r="X18">
            <v>3136</v>
          </cell>
          <cell r="Y18">
            <v>0</v>
          </cell>
          <cell r="Z18">
            <v>0</v>
          </cell>
          <cell r="AA18">
            <v>0</v>
          </cell>
          <cell r="AB18">
            <v>140724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4460377</v>
          </cell>
          <cell r="AH18">
            <v>1997220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1965280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5330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1917824</v>
          </cell>
          <cell r="BE18">
            <v>0</v>
          </cell>
          <cell r="BF18">
            <v>965386</v>
          </cell>
          <cell r="BG18">
            <v>1350668</v>
          </cell>
          <cell r="BH18">
            <v>6788373.9220000003</v>
          </cell>
          <cell r="BI18">
            <v>8380751</v>
          </cell>
          <cell r="BJ18">
            <v>-1592377.0779999997</v>
          </cell>
          <cell r="BK18">
            <v>2762685.452</v>
          </cell>
          <cell r="BL18">
            <v>1965280</v>
          </cell>
          <cell r="BM18">
            <v>797405.45200000005</v>
          </cell>
          <cell r="BN18">
            <v>158941.37399999984</v>
          </cell>
          <cell r="BO18">
            <v>3457961.1669999999</v>
          </cell>
          <cell r="BP18">
            <v>1956676.882</v>
          </cell>
          <cell r="BQ18">
            <v>1149877.8729999999</v>
          </cell>
          <cell r="BR18">
            <v>2762685.452</v>
          </cell>
          <cell r="BS18">
            <v>9327201.3739999998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6564515.9220000003</v>
          </cell>
          <cell r="CA18">
            <v>3136</v>
          </cell>
          <cell r="CB18">
            <v>6457597</v>
          </cell>
          <cell r="CC18">
            <v>0</v>
          </cell>
          <cell r="CD18">
            <v>5330</v>
          </cell>
          <cell r="CE18">
            <v>1350667.9939999997</v>
          </cell>
          <cell r="CF18">
            <v>0</v>
          </cell>
          <cell r="CG18">
            <v>1350668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1350668</v>
          </cell>
          <cell r="CM18">
            <v>0</v>
          </cell>
          <cell r="CN18">
            <v>1350668</v>
          </cell>
          <cell r="CO18">
            <v>1405812</v>
          </cell>
          <cell r="CP18">
            <v>918680</v>
          </cell>
          <cell r="CQ18">
            <v>9539586.3739999998</v>
          </cell>
          <cell r="CR18">
            <v>10346031</v>
          </cell>
          <cell r="CS18">
            <v>9539587</v>
          </cell>
          <cell r="CT18">
            <v>10346032</v>
          </cell>
          <cell r="CU18">
            <v>-0.62600000016391277</v>
          </cell>
          <cell r="CV18">
            <v>-1</v>
          </cell>
          <cell r="CW18">
            <v>0</v>
          </cell>
          <cell r="CX18">
            <v>0</v>
          </cell>
          <cell r="CY18">
            <v>10346031</v>
          </cell>
          <cell r="CZ18">
            <v>0</v>
          </cell>
          <cell r="DA18">
            <v>6788373.9220000003</v>
          </cell>
          <cell r="DB18">
            <v>6462927</v>
          </cell>
          <cell r="DC18">
            <v>325446.92200000025</v>
          </cell>
          <cell r="DD18">
            <v>2762685.452</v>
          </cell>
          <cell r="DE18">
            <v>1965280</v>
          </cell>
          <cell r="DF18">
            <v>797405.45200000005</v>
          </cell>
          <cell r="DG18">
            <v>0</v>
          </cell>
          <cell r="DH18">
            <v>3763626</v>
          </cell>
          <cell r="DI18">
            <v>1920177</v>
          </cell>
          <cell r="DJ18">
            <v>0</v>
          </cell>
          <cell r="DK18">
            <v>-1427744.6809999999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58585</v>
          </cell>
          <cell r="DQ18">
            <v>26524</v>
          </cell>
          <cell r="DR18">
            <v>12501</v>
          </cell>
          <cell r="DS18">
            <v>14023</v>
          </cell>
          <cell r="DT18">
            <v>192537</v>
          </cell>
          <cell r="DU18">
            <v>79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</row>
        <row r="19">
          <cell r="A19">
            <v>15</v>
          </cell>
          <cell r="B19" t="str">
            <v>ARAUCO</v>
          </cell>
          <cell r="C19">
            <v>994772</v>
          </cell>
          <cell r="D19">
            <v>3410</v>
          </cell>
          <cell r="E19">
            <v>5763</v>
          </cell>
          <cell r="F19">
            <v>682366.41599999997</v>
          </cell>
          <cell r="G19">
            <v>567720.15800000005</v>
          </cell>
          <cell r="H19">
            <v>451186.31599999999</v>
          </cell>
          <cell r="I19">
            <v>2097430.9169999999</v>
          </cell>
          <cell r="J19">
            <v>618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73</v>
          </cell>
          <cell r="P19">
            <v>15508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87220</v>
          </cell>
          <cell r="V19">
            <v>85908</v>
          </cell>
          <cell r="W19">
            <v>0</v>
          </cell>
          <cell r="X19">
            <v>1312</v>
          </cell>
          <cell r="Y19">
            <v>0</v>
          </cell>
          <cell r="Z19">
            <v>0</v>
          </cell>
          <cell r="AA19">
            <v>0</v>
          </cell>
          <cell r="AB19">
            <v>25987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2115896</v>
          </cell>
          <cell r="AH19">
            <v>859892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579479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1425719</v>
          </cell>
          <cell r="BE19">
            <v>0</v>
          </cell>
          <cell r="BF19">
            <v>188404</v>
          </cell>
          <cell r="BG19">
            <v>1837054</v>
          </cell>
          <cell r="BH19">
            <v>4239897.3909999998</v>
          </cell>
          <cell r="BI19">
            <v>4401507</v>
          </cell>
          <cell r="BJ19">
            <v>-161609.60900000017</v>
          </cell>
          <cell r="BK19">
            <v>691539.41599999997</v>
          </cell>
          <cell r="BL19">
            <v>579479</v>
          </cell>
          <cell r="BM19">
            <v>112060.41599999997</v>
          </cell>
          <cell r="BN19">
            <v>-864472.19299999997</v>
          </cell>
          <cell r="BO19">
            <v>2097430.9169999999</v>
          </cell>
          <cell r="BP19">
            <v>451804.31599999999</v>
          </cell>
          <cell r="BQ19">
            <v>567720.15800000005</v>
          </cell>
          <cell r="BR19">
            <v>682366.41599999997</v>
          </cell>
          <cell r="BS19">
            <v>3799321.807</v>
          </cell>
          <cell r="BT19">
            <v>0</v>
          </cell>
          <cell r="BU19">
            <v>0</v>
          </cell>
          <cell r="BV19">
            <v>618</v>
          </cell>
          <cell r="BW19">
            <v>0</v>
          </cell>
          <cell r="BX19">
            <v>618</v>
          </cell>
          <cell r="BY19">
            <v>0</v>
          </cell>
          <cell r="BZ19">
            <v>3116337.3909999998</v>
          </cell>
          <cell r="CA19">
            <v>1312</v>
          </cell>
          <cell r="CB19">
            <v>2975788</v>
          </cell>
          <cell r="CC19">
            <v>0</v>
          </cell>
          <cell r="CD19">
            <v>0</v>
          </cell>
          <cell r="CE19">
            <v>1837054.4200000002</v>
          </cell>
          <cell r="CF19">
            <v>733</v>
          </cell>
          <cell r="CG19">
            <v>747327</v>
          </cell>
          <cell r="CH19">
            <v>0</v>
          </cell>
          <cell r="CI19">
            <v>1088994</v>
          </cell>
          <cell r="CJ19">
            <v>0</v>
          </cell>
          <cell r="CK19">
            <v>0</v>
          </cell>
          <cell r="CL19">
            <v>1837054</v>
          </cell>
          <cell r="CM19">
            <v>0</v>
          </cell>
          <cell r="CN19">
            <v>1837054</v>
          </cell>
          <cell r="CO19">
            <v>3517236</v>
          </cell>
          <cell r="CP19">
            <v>202745</v>
          </cell>
          <cell r="CQ19">
            <v>3927491.807</v>
          </cell>
          <cell r="CR19">
            <v>4980986</v>
          </cell>
          <cell r="CS19">
            <v>3927491</v>
          </cell>
          <cell r="CT19">
            <v>4980986</v>
          </cell>
          <cell r="CU19">
            <v>0.80700000002980232</v>
          </cell>
          <cell r="CV19">
            <v>0</v>
          </cell>
          <cell r="CW19">
            <v>0</v>
          </cell>
          <cell r="CX19">
            <v>0</v>
          </cell>
          <cell r="CY19">
            <v>4980986</v>
          </cell>
          <cell r="CZ19">
            <v>0</v>
          </cell>
          <cell r="DA19">
            <v>4239897.3909999998</v>
          </cell>
          <cell r="DB19">
            <v>2975788</v>
          </cell>
          <cell r="DC19">
            <v>1264109.3909999998</v>
          </cell>
          <cell r="DD19">
            <v>685776.41599999997</v>
          </cell>
          <cell r="DE19">
            <v>579479</v>
          </cell>
          <cell r="DF19">
            <v>106297.41599999997</v>
          </cell>
          <cell r="DG19">
            <v>0</v>
          </cell>
          <cell r="DH19">
            <v>1834006</v>
          </cell>
          <cell r="DI19">
            <v>862446</v>
          </cell>
          <cell r="DJ19">
            <v>0</v>
          </cell>
          <cell r="DK19">
            <v>1490921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17639</v>
          </cell>
          <cell r="DQ19">
            <v>48927</v>
          </cell>
          <cell r="DR19">
            <v>43291</v>
          </cell>
          <cell r="DS19">
            <v>5636</v>
          </cell>
          <cell r="DT19">
            <v>7133</v>
          </cell>
          <cell r="DU19">
            <v>73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</row>
        <row r="20">
          <cell r="A20">
            <v>16</v>
          </cell>
          <cell r="B20" t="str">
            <v>ARAUCANÍA-NORTE</v>
          </cell>
          <cell r="C20">
            <v>8018</v>
          </cell>
          <cell r="D20">
            <v>0</v>
          </cell>
          <cell r="E20">
            <v>0</v>
          </cell>
          <cell r="F20">
            <v>1585726.933</v>
          </cell>
          <cell r="G20">
            <v>516575.69699999999</v>
          </cell>
          <cell r="H20">
            <v>1027435.961</v>
          </cell>
          <cell r="I20">
            <v>1923665.0830000001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40194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82149</v>
          </cell>
          <cell r="V20">
            <v>82149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84579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2989852</v>
          </cell>
          <cell r="AH20">
            <v>664654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892224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387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1378226</v>
          </cell>
          <cell r="BE20">
            <v>0</v>
          </cell>
          <cell r="BF20">
            <v>299394</v>
          </cell>
          <cell r="BG20">
            <v>1987389</v>
          </cell>
          <cell r="BH20">
            <v>3682616.7410000004</v>
          </cell>
          <cell r="BI20">
            <v>5033119</v>
          </cell>
          <cell r="BJ20">
            <v>-1350502.2589999996</v>
          </cell>
          <cell r="BK20">
            <v>1585726.933</v>
          </cell>
          <cell r="BL20">
            <v>892224</v>
          </cell>
          <cell r="BM20">
            <v>693502.93299999996</v>
          </cell>
          <cell r="BN20">
            <v>-365623.32599999942</v>
          </cell>
          <cell r="BO20">
            <v>1923665.0830000001</v>
          </cell>
          <cell r="BP20">
            <v>1027435.961</v>
          </cell>
          <cell r="BQ20">
            <v>516575.69699999999</v>
          </cell>
          <cell r="BR20">
            <v>1585726.933</v>
          </cell>
          <cell r="BS20">
            <v>5053403.6740000006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3467676.7410000004</v>
          </cell>
          <cell r="CA20">
            <v>0</v>
          </cell>
          <cell r="CB20">
            <v>3654506</v>
          </cell>
          <cell r="CC20">
            <v>0</v>
          </cell>
          <cell r="CD20">
            <v>387</v>
          </cell>
          <cell r="CE20">
            <v>1987388.7710000002</v>
          </cell>
          <cell r="CF20">
            <v>401029</v>
          </cell>
          <cell r="CG20">
            <v>468986</v>
          </cell>
          <cell r="CH20">
            <v>0</v>
          </cell>
          <cell r="CI20">
            <v>1117374</v>
          </cell>
          <cell r="CJ20">
            <v>0</v>
          </cell>
          <cell r="CK20">
            <v>0</v>
          </cell>
          <cell r="CL20">
            <v>1987389</v>
          </cell>
          <cell r="CM20">
            <v>0</v>
          </cell>
          <cell r="CN20">
            <v>1987389</v>
          </cell>
          <cell r="CO20">
            <v>1129471</v>
          </cell>
          <cell r="CP20">
            <v>315460</v>
          </cell>
          <cell r="CQ20">
            <v>5260325.6740000006</v>
          </cell>
          <cell r="CR20">
            <v>5925343</v>
          </cell>
          <cell r="CS20">
            <v>5260326</v>
          </cell>
          <cell r="CT20">
            <v>5925343</v>
          </cell>
          <cell r="CU20">
            <v>-0.32599999941885471</v>
          </cell>
          <cell r="CV20">
            <v>0</v>
          </cell>
          <cell r="CW20">
            <v>0</v>
          </cell>
          <cell r="CX20">
            <v>0</v>
          </cell>
          <cell r="CY20">
            <v>5925343</v>
          </cell>
          <cell r="CZ20">
            <v>0</v>
          </cell>
          <cell r="DA20">
            <v>3682616.7409999999</v>
          </cell>
          <cell r="DB20">
            <v>3654893</v>
          </cell>
          <cell r="DC20">
            <v>27723.740999999922</v>
          </cell>
          <cell r="DD20">
            <v>1585726.933</v>
          </cell>
          <cell r="DE20">
            <v>892224</v>
          </cell>
          <cell r="DF20">
            <v>693502.93299999996</v>
          </cell>
          <cell r="DG20">
            <v>0</v>
          </cell>
          <cell r="DH20">
            <v>2479795</v>
          </cell>
          <cell r="DI20">
            <v>906997</v>
          </cell>
          <cell r="DJ20">
            <v>0</v>
          </cell>
          <cell r="DK20">
            <v>-795555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59820</v>
          </cell>
          <cell r="DQ20">
            <v>92793</v>
          </cell>
          <cell r="DR20">
            <v>92541</v>
          </cell>
          <cell r="DS20">
            <v>252</v>
          </cell>
          <cell r="DT20">
            <v>46368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</row>
        <row r="21">
          <cell r="A21">
            <v>17</v>
          </cell>
          <cell r="B21" t="str">
            <v>ARAUCANÍA-SUR</v>
          </cell>
          <cell r="C21">
            <v>23719</v>
          </cell>
          <cell r="D21">
            <v>0</v>
          </cell>
          <cell r="E21">
            <v>0</v>
          </cell>
          <cell r="F21">
            <v>5534431.3449999997</v>
          </cell>
          <cell r="G21">
            <v>3423731.409</v>
          </cell>
          <cell r="H21">
            <v>5017371.2240000004</v>
          </cell>
          <cell r="I21">
            <v>4401034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89281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143801</v>
          </cell>
          <cell r="V21">
            <v>122909</v>
          </cell>
          <cell r="W21">
            <v>15946</v>
          </cell>
          <cell r="X21">
            <v>4946</v>
          </cell>
          <cell r="Y21">
            <v>0</v>
          </cell>
          <cell r="Z21">
            <v>0</v>
          </cell>
          <cell r="AA21">
            <v>0</v>
          </cell>
          <cell r="AB21">
            <v>102599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6983223</v>
          </cell>
          <cell r="AH21">
            <v>5184540</v>
          </cell>
          <cell r="AI21">
            <v>0</v>
          </cell>
          <cell r="AJ21">
            <v>19709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3367778</v>
          </cell>
          <cell r="AP21">
            <v>0</v>
          </cell>
          <cell r="AQ21">
            <v>167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3416</v>
          </cell>
          <cell r="AX21">
            <v>15782</v>
          </cell>
          <cell r="AY21">
            <v>16679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6438323</v>
          </cell>
          <cell r="BE21">
            <v>0</v>
          </cell>
          <cell r="BF21">
            <v>826514</v>
          </cell>
          <cell r="BG21">
            <v>7103285</v>
          </cell>
          <cell r="BH21">
            <v>13201536.633000001</v>
          </cell>
          <cell r="BI21">
            <v>18661839</v>
          </cell>
          <cell r="BJ21">
            <v>-5460302.3669999987</v>
          </cell>
          <cell r="BK21">
            <v>5534431.3449999997</v>
          </cell>
          <cell r="BL21">
            <v>3367778</v>
          </cell>
          <cell r="BM21">
            <v>2166653.3449999997</v>
          </cell>
          <cell r="BN21">
            <v>-2490854.0219999999</v>
          </cell>
          <cell r="BO21">
            <v>4401034</v>
          </cell>
          <cell r="BP21">
            <v>5017371.2240000004</v>
          </cell>
          <cell r="BQ21">
            <v>3423731.409</v>
          </cell>
          <cell r="BR21">
            <v>5534431.3449999997</v>
          </cell>
          <cell r="BS21">
            <v>18376567.978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12842136.633000001</v>
          </cell>
          <cell r="CA21">
            <v>4946</v>
          </cell>
          <cell r="CB21">
            <v>12167763</v>
          </cell>
          <cell r="CC21">
            <v>19876</v>
          </cell>
          <cell r="CD21">
            <v>35877</v>
          </cell>
          <cell r="CE21">
            <v>7103285.102</v>
          </cell>
          <cell r="CF21">
            <v>0</v>
          </cell>
          <cell r="CG21">
            <v>2542304</v>
          </cell>
          <cell r="CH21">
            <v>0</v>
          </cell>
          <cell r="CI21">
            <v>4560982</v>
          </cell>
          <cell r="CJ21">
            <v>0</v>
          </cell>
          <cell r="CK21">
            <v>0</v>
          </cell>
          <cell r="CL21">
            <v>7103286</v>
          </cell>
          <cell r="CM21">
            <v>0</v>
          </cell>
          <cell r="CN21">
            <v>7103286</v>
          </cell>
          <cell r="CO21">
            <v>5073626</v>
          </cell>
          <cell r="CP21">
            <v>3127554</v>
          </cell>
          <cell r="CQ21">
            <v>18712248.978</v>
          </cell>
          <cell r="CR21">
            <v>22029617</v>
          </cell>
          <cell r="CS21">
            <v>18712250</v>
          </cell>
          <cell r="CT21">
            <v>22029617</v>
          </cell>
          <cell r="CU21">
            <v>-1.0219999998807907</v>
          </cell>
          <cell r="CV21">
            <v>0</v>
          </cell>
          <cell r="CW21">
            <v>1</v>
          </cell>
          <cell r="CX21">
            <v>0</v>
          </cell>
          <cell r="CY21">
            <v>22029617</v>
          </cell>
          <cell r="CZ21">
            <v>0</v>
          </cell>
          <cell r="DA21">
            <v>13201536.633000001</v>
          </cell>
          <cell r="DB21">
            <v>12223516</v>
          </cell>
          <cell r="DC21">
            <v>978020.63300000131</v>
          </cell>
          <cell r="DD21">
            <v>5534431.3449999997</v>
          </cell>
          <cell r="DE21">
            <v>3367778</v>
          </cell>
          <cell r="DF21">
            <v>2166653.3449999997</v>
          </cell>
          <cell r="DG21">
            <v>0</v>
          </cell>
          <cell r="DH21">
            <v>5925371</v>
          </cell>
          <cell r="DI21">
            <v>3408009</v>
          </cell>
          <cell r="DJ21">
            <v>0</v>
          </cell>
          <cell r="DK21">
            <v>-1340625.8669999996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84984</v>
          </cell>
          <cell r="DQ21">
            <v>240664</v>
          </cell>
          <cell r="DR21">
            <v>171036</v>
          </cell>
          <cell r="DS21">
            <v>69628</v>
          </cell>
          <cell r="DT21">
            <v>89654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</row>
        <row r="22">
          <cell r="A22">
            <v>18</v>
          </cell>
          <cell r="B22" t="str">
            <v>VALDIVIA</v>
          </cell>
          <cell r="C22">
            <v>329221</v>
          </cell>
          <cell r="D22">
            <v>10736</v>
          </cell>
          <cell r="E22">
            <v>33022</v>
          </cell>
          <cell r="F22">
            <v>3460974.952</v>
          </cell>
          <cell r="G22">
            <v>1276896.148</v>
          </cell>
          <cell r="H22">
            <v>2399688.1290000002</v>
          </cell>
          <cell r="I22">
            <v>2868757.9169999999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35745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20309</v>
          </cell>
          <cell r="V22">
            <v>18545</v>
          </cell>
          <cell r="W22">
            <v>0</v>
          </cell>
          <cell r="X22">
            <v>1764</v>
          </cell>
          <cell r="Y22">
            <v>0</v>
          </cell>
          <cell r="Z22">
            <v>0</v>
          </cell>
          <cell r="AA22">
            <v>0</v>
          </cell>
          <cell r="AB22">
            <v>215135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4083921</v>
          </cell>
          <cell r="AH22">
            <v>1928757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3306036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152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1990350</v>
          </cell>
          <cell r="BE22">
            <v>0</v>
          </cell>
          <cell r="BF22">
            <v>1224599</v>
          </cell>
          <cell r="BG22">
            <v>2359351</v>
          </cell>
          <cell r="BH22">
            <v>7145752.1940000001</v>
          </cell>
          <cell r="BI22">
            <v>8003180</v>
          </cell>
          <cell r="BJ22">
            <v>-857427.80599999987</v>
          </cell>
          <cell r="BK22">
            <v>3504732.952</v>
          </cell>
          <cell r="BL22">
            <v>3306036</v>
          </cell>
          <cell r="BM22">
            <v>198696.95200000005</v>
          </cell>
          <cell r="BN22">
            <v>192889.14599999972</v>
          </cell>
          <cell r="BO22">
            <v>2868757.9169999999</v>
          </cell>
          <cell r="BP22">
            <v>2399688.1290000002</v>
          </cell>
          <cell r="BQ22">
            <v>1276896.148</v>
          </cell>
          <cell r="BR22">
            <v>3460974.952</v>
          </cell>
          <cell r="BS22">
            <v>10006317.146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6545342.1940000001</v>
          </cell>
          <cell r="CA22">
            <v>1764</v>
          </cell>
          <cell r="CB22">
            <v>6012678</v>
          </cell>
          <cell r="CC22">
            <v>0</v>
          </cell>
          <cell r="CD22">
            <v>152</v>
          </cell>
          <cell r="CE22">
            <v>2359350.5710000005</v>
          </cell>
          <cell r="CF22">
            <v>0</v>
          </cell>
          <cell r="CG22">
            <v>1062810</v>
          </cell>
          <cell r="CH22">
            <v>0</v>
          </cell>
          <cell r="CI22">
            <v>1296541</v>
          </cell>
          <cell r="CJ22">
            <v>0</v>
          </cell>
          <cell r="CK22">
            <v>0</v>
          </cell>
          <cell r="CL22">
            <v>2359351</v>
          </cell>
          <cell r="CM22">
            <v>0</v>
          </cell>
          <cell r="CN22">
            <v>2359351</v>
          </cell>
          <cell r="CO22">
            <v>1629282</v>
          </cell>
          <cell r="CP22">
            <v>1232201</v>
          </cell>
          <cell r="CQ22">
            <v>10277506.146</v>
          </cell>
          <cell r="CR22">
            <v>11309216</v>
          </cell>
          <cell r="CS22">
            <v>10277507</v>
          </cell>
          <cell r="CT22">
            <v>11309215</v>
          </cell>
          <cell r="CU22">
            <v>-0.85400000028312206</v>
          </cell>
          <cell r="CV22">
            <v>1</v>
          </cell>
          <cell r="CW22">
            <v>0</v>
          </cell>
          <cell r="CX22">
            <v>0</v>
          </cell>
          <cell r="CY22">
            <v>11309216</v>
          </cell>
          <cell r="CZ22">
            <v>0</v>
          </cell>
          <cell r="DA22">
            <v>7145752.1940000001</v>
          </cell>
          <cell r="DB22">
            <v>6012830</v>
          </cell>
          <cell r="DC22">
            <v>1132922.1940000001</v>
          </cell>
          <cell r="DD22">
            <v>3471710.952</v>
          </cell>
          <cell r="DE22">
            <v>3306036</v>
          </cell>
          <cell r="DF22">
            <v>165674.95200000005</v>
          </cell>
          <cell r="DG22">
            <v>0</v>
          </cell>
          <cell r="DH22">
            <v>3673769</v>
          </cell>
          <cell r="DI22">
            <v>1695160</v>
          </cell>
          <cell r="DJ22">
            <v>0</v>
          </cell>
          <cell r="DK22">
            <v>372979.16000000009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91563</v>
          </cell>
          <cell r="DQ22">
            <v>9625</v>
          </cell>
          <cell r="DR22">
            <v>6184</v>
          </cell>
          <cell r="DS22">
            <v>3441</v>
          </cell>
          <cell r="DT22">
            <v>308561</v>
          </cell>
          <cell r="DU22">
            <v>783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</row>
        <row r="23">
          <cell r="A23">
            <v>19</v>
          </cell>
          <cell r="B23" t="str">
            <v>OSORNO</v>
          </cell>
          <cell r="C23">
            <v>96899</v>
          </cell>
          <cell r="D23">
            <v>643</v>
          </cell>
          <cell r="E23">
            <v>23213</v>
          </cell>
          <cell r="F23">
            <v>2718468.0469999998</v>
          </cell>
          <cell r="G23">
            <v>387891.08600000001</v>
          </cell>
          <cell r="H23">
            <v>1487592.2849999999</v>
          </cell>
          <cell r="I23">
            <v>2390686.8330000001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385</v>
          </cell>
          <cell r="P23">
            <v>45642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45601</v>
          </cell>
          <cell r="V23">
            <v>21064</v>
          </cell>
          <cell r="W23">
            <v>0</v>
          </cell>
          <cell r="X23">
            <v>24537</v>
          </cell>
          <cell r="Y23">
            <v>0</v>
          </cell>
          <cell r="Z23">
            <v>0</v>
          </cell>
          <cell r="AA23">
            <v>0</v>
          </cell>
          <cell r="AB23">
            <v>144657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3471978</v>
          </cell>
          <cell r="AH23">
            <v>1412257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2338489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3009</v>
          </cell>
          <cell r="AX23">
            <v>7127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949343</v>
          </cell>
          <cell r="BE23">
            <v>0</v>
          </cell>
          <cell r="BF23">
            <v>293242</v>
          </cell>
          <cell r="BG23">
            <v>1183727</v>
          </cell>
          <cell r="BH23">
            <v>4599354.2039999999</v>
          </cell>
          <cell r="BI23">
            <v>5843714</v>
          </cell>
          <cell r="BJ23">
            <v>-1244359.7960000001</v>
          </cell>
          <cell r="BK23">
            <v>2742324.0469999998</v>
          </cell>
          <cell r="BL23">
            <v>2338489</v>
          </cell>
          <cell r="BM23">
            <v>403835.04699999979</v>
          </cell>
          <cell r="BN23">
            <v>-668037.74899999984</v>
          </cell>
          <cell r="BO23">
            <v>2390686.8330000001</v>
          </cell>
          <cell r="BP23">
            <v>1487592.2849999999</v>
          </cell>
          <cell r="BQ23">
            <v>387891.08600000001</v>
          </cell>
          <cell r="BR23">
            <v>2718468.0469999998</v>
          </cell>
          <cell r="BS23">
            <v>6984638.2510000002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4266170.2039999999</v>
          </cell>
          <cell r="CA23">
            <v>24537</v>
          </cell>
          <cell r="CB23">
            <v>4884235</v>
          </cell>
          <cell r="CC23">
            <v>0</v>
          </cell>
          <cell r="CD23">
            <v>10136</v>
          </cell>
          <cell r="CE23">
            <v>1183726.7049999998</v>
          </cell>
          <cell r="CF23">
            <v>0</v>
          </cell>
          <cell r="CG23">
            <v>909483</v>
          </cell>
          <cell r="CH23">
            <v>141</v>
          </cell>
          <cell r="CI23">
            <v>274102</v>
          </cell>
          <cell r="CJ23">
            <v>0</v>
          </cell>
          <cell r="CK23">
            <v>0</v>
          </cell>
          <cell r="CL23">
            <v>1183726</v>
          </cell>
          <cell r="CM23">
            <v>0</v>
          </cell>
          <cell r="CN23">
            <v>1183726</v>
          </cell>
          <cell r="CO23">
            <v>429066</v>
          </cell>
          <cell r="CP23">
            <v>343951</v>
          </cell>
          <cell r="CQ23">
            <v>7220923.2510000002</v>
          </cell>
          <cell r="CR23">
            <v>8182203</v>
          </cell>
          <cell r="CS23">
            <v>7220923</v>
          </cell>
          <cell r="CT23">
            <v>8182202</v>
          </cell>
          <cell r="CU23">
            <v>0.25100000016391277</v>
          </cell>
          <cell r="CV23">
            <v>1</v>
          </cell>
          <cell r="CW23">
            <v>-1</v>
          </cell>
          <cell r="CX23">
            <v>0</v>
          </cell>
          <cell r="CY23">
            <v>8182203</v>
          </cell>
          <cell r="CZ23">
            <v>0</v>
          </cell>
          <cell r="DA23">
            <v>4599354.2039999999</v>
          </cell>
          <cell r="DB23">
            <v>4894371</v>
          </cell>
          <cell r="DC23">
            <v>-295016.79600000009</v>
          </cell>
          <cell r="DD23">
            <v>2719111.0469999998</v>
          </cell>
          <cell r="DE23">
            <v>2338489</v>
          </cell>
          <cell r="DF23">
            <v>380622.04699999979</v>
          </cell>
          <cell r="DG23">
            <v>0</v>
          </cell>
          <cell r="DH23">
            <v>2868497</v>
          </cell>
          <cell r="DI23">
            <v>1578866</v>
          </cell>
          <cell r="DJ23">
            <v>0</v>
          </cell>
          <cell r="DK23">
            <v>120755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29131</v>
          </cell>
          <cell r="DQ23">
            <v>52354</v>
          </cell>
          <cell r="DR23">
            <v>50680</v>
          </cell>
          <cell r="DS23">
            <v>1674</v>
          </cell>
          <cell r="DT23">
            <v>79856</v>
          </cell>
          <cell r="DU23">
            <v>13329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</row>
        <row r="24">
          <cell r="A24">
            <v>20</v>
          </cell>
          <cell r="B24" t="str">
            <v>RELONCAVÍ</v>
          </cell>
          <cell r="C24">
            <v>535479</v>
          </cell>
          <cell r="D24">
            <v>699992</v>
          </cell>
          <cell r="E24">
            <v>538593</v>
          </cell>
          <cell r="F24">
            <v>2504921.213</v>
          </cell>
          <cell r="G24">
            <v>645044.40599999996</v>
          </cell>
          <cell r="H24">
            <v>1972635.4839999999</v>
          </cell>
          <cell r="I24">
            <v>3856468.5830000001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30983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13200</v>
          </cell>
          <cell r="V24">
            <v>8648</v>
          </cell>
          <cell r="W24">
            <v>0</v>
          </cell>
          <cell r="X24">
            <v>4552</v>
          </cell>
          <cell r="Y24">
            <v>0</v>
          </cell>
          <cell r="Z24">
            <v>0</v>
          </cell>
          <cell r="AA24">
            <v>0</v>
          </cell>
          <cell r="AB24">
            <v>157043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4640092</v>
          </cell>
          <cell r="AH24">
            <v>1798042</v>
          </cell>
          <cell r="AI24">
            <v>62</v>
          </cell>
          <cell r="AJ24">
            <v>40440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2070279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15255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1112146</v>
          </cell>
          <cell r="BE24">
            <v>0</v>
          </cell>
          <cell r="BF24">
            <v>1896671</v>
          </cell>
          <cell r="BG24">
            <v>1172617</v>
          </cell>
          <cell r="BH24">
            <v>7210853.4729999993</v>
          </cell>
          <cell r="BI24">
            <v>7606037</v>
          </cell>
          <cell r="BJ24">
            <v>-395183.5270000007</v>
          </cell>
          <cell r="BK24">
            <v>3743506.213</v>
          </cell>
          <cell r="BL24">
            <v>2070279</v>
          </cell>
          <cell r="BM24">
            <v>1673227.213</v>
          </cell>
          <cell r="BN24">
            <v>1400650.6859999988</v>
          </cell>
          <cell r="BO24">
            <v>3856468.5830000001</v>
          </cell>
          <cell r="BP24">
            <v>1972635.4839999999</v>
          </cell>
          <cell r="BQ24">
            <v>645044.40599999996</v>
          </cell>
          <cell r="BR24">
            <v>2504921.213</v>
          </cell>
          <cell r="BS24">
            <v>8979069.6859999988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6474148.4729999993</v>
          </cell>
          <cell r="CA24">
            <v>4552</v>
          </cell>
          <cell r="CB24">
            <v>6438134</v>
          </cell>
          <cell r="CC24">
            <v>40502</v>
          </cell>
          <cell r="CD24">
            <v>15255</v>
          </cell>
          <cell r="CE24">
            <v>1172616.6429999999</v>
          </cell>
          <cell r="CF24">
            <v>799081</v>
          </cell>
          <cell r="CG24">
            <v>358674</v>
          </cell>
          <cell r="CH24">
            <v>0</v>
          </cell>
          <cell r="CI24">
            <v>14861</v>
          </cell>
          <cell r="CJ24">
            <v>0</v>
          </cell>
          <cell r="CK24">
            <v>0</v>
          </cell>
          <cell r="CL24">
            <v>1172616</v>
          </cell>
          <cell r="CM24">
            <v>0</v>
          </cell>
          <cell r="CN24">
            <v>1172616</v>
          </cell>
          <cell r="CO24">
            <v>2162363</v>
          </cell>
          <cell r="CP24">
            <v>1911306</v>
          </cell>
          <cell r="CQ24">
            <v>9180295.6860000007</v>
          </cell>
          <cell r="CR24">
            <v>9676316</v>
          </cell>
          <cell r="CS24">
            <v>9180295</v>
          </cell>
          <cell r="CT24">
            <v>9676317</v>
          </cell>
          <cell r="CU24">
            <v>0.68600000068545341</v>
          </cell>
          <cell r="CV24">
            <v>-1</v>
          </cell>
          <cell r="CW24">
            <v>-1</v>
          </cell>
          <cell r="CX24">
            <v>0</v>
          </cell>
          <cell r="CY24">
            <v>9676316</v>
          </cell>
          <cell r="CZ24">
            <v>0</v>
          </cell>
          <cell r="DA24">
            <v>7210853.4729999993</v>
          </cell>
          <cell r="DB24">
            <v>6493891</v>
          </cell>
          <cell r="DC24">
            <v>716962.4729999993</v>
          </cell>
          <cell r="DD24">
            <v>3204913.213</v>
          </cell>
          <cell r="DE24">
            <v>2070279</v>
          </cell>
          <cell r="DF24">
            <v>1134634.213</v>
          </cell>
          <cell r="DG24">
            <v>0</v>
          </cell>
          <cell r="DH24">
            <v>3493190</v>
          </cell>
          <cell r="DI24">
            <v>1463699</v>
          </cell>
          <cell r="DJ24">
            <v>0</v>
          </cell>
          <cell r="DK24">
            <v>1774064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19024</v>
          </cell>
          <cell r="DQ24">
            <v>34855</v>
          </cell>
          <cell r="DR24">
            <v>14396</v>
          </cell>
          <cell r="DS24">
            <v>20459</v>
          </cell>
          <cell r="DT24">
            <v>101507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</row>
        <row r="25">
          <cell r="A25">
            <v>21</v>
          </cell>
          <cell r="B25" t="str">
            <v>AYSÉN</v>
          </cell>
          <cell r="C25">
            <v>440044</v>
          </cell>
          <cell r="D25">
            <v>7212</v>
          </cell>
          <cell r="E25">
            <v>1370</v>
          </cell>
          <cell r="F25">
            <v>4046.598</v>
          </cell>
          <cell r="G25">
            <v>3377958.4920000001</v>
          </cell>
          <cell r="H25">
            <v>597877.478</v>
          </cell>
          <cell r="I25">
            <v>2365492.9169999999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322</v>
          </cell>
          <cell r="P25">
            <v>31937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9612</v>
          </cell>
          <cell r="V25">
            <v>7526</v>
          </cell>
          <cell r="W25">
            <v>0</v>
          </cell>
          <cell r="X25">
            <v>2086</v>
          </cell>
          <cell r="Y25">
            <v>0</v>
          </cell>
          <cell r="Z25">
            <v>0</v>
          </cell>
          <cell r="AA25">
            <v>0</v>
          </cell>
          <cell r="AB25">
            <v>65625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3190379</v>
          </cell>
          <cell r="AH25">
            <v>631198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1310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1187008</v>
          </cell>
          <cell r="BE25">
            <v>0</v>
          </cell>
          <cell r="BF25">
            <v>875200</v>
          </cell>
          <cell r="BG25">
            <v>37688</v>
          </cell>
          <cell r="BH25">
            <v>6888868.8870000001</v>
          </cell>
          <cell r="BI25">
            <v>5009895</v>
          </cell>
          <cell r="BJ25">
            <v>1878973.8870000001</v>
          </cell>
          <cell r="BK25">
            <v>12628.598</v>
          </cell>
          <cell r="BL25">
            <v>0</v>
          </cell>
          <cell r="BM25">
            <v>12628.598</v>
          </cell>
          <cell r="BN25">
            <v>2318176.4850000003</v>
          </cell>
          <cell r="BO25">
            <v>2365492.9169999999</v>
          </cell>
          <cell r="BP25">
            <v>597877.478</v>
          </cell>
          <cell r="BQ25">
            <v>3377958.4920000001</v>
          </cell>
          <cell r="BR25">
            <v>4046.598</v>
          </cell>
          <cell r="BS25">
            <v>6345375.4850000003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6341328.8870000001</v>
          </cell>
          <cell r="CA25">
            <v>2086</v>
          </cell>
          <cell r="CB25">
            <v>3821577</v>
          </cell>
          <cell r="CC25">
            <v>0</v>
          </cell>
          <cell r="CD25">
            <v>1310</v>
          </cell>
          <cell r="CE25">
            <v>37687.893000000004</v>
          </cell>
          <cell r="CF25">
            <v>0</v>
          </cell>
          <cell r="CG25">
            <v>20719</v>
          </cell>
          <cell r="CH25">
            <v>0</v>
          </cell>
          <cell r="CI25">
            <v>16969</v>
          </cell>
          <cell r="CJ25">
            <v>0</v>
          </cell>
          <cell r="CK25">
            <v>0</v>
          </cell>
          <cell r="CL25">
            <v>37688</v>
          </cell>
          <cell r="CM25">
            <v>0</v>
          </cell>
          <cell r="CN25">
            <v>37688</v>
          </cell>
          <cell r="CO25">
            <v>1879754</v>
          </cell>
          <cell r="CP25">
            <v>818766</v>
          </cell>
          <cell r="CQ25">
            <v>6452871.4850000003</v>
          </cell>
          <cell r="CR25">
            <v>5009895</v>
          </cell>
          <cell r="CS25">
            <v>6452872</v>
          </cell>
          <cell r="CT25">
            <v>5009895</v>
          </cell>
          <cell r="CU25">
            <v>-0.51499999966472387</v>
          </cell>
          <cell r="CV25">
            <v>0</v>
          </cell>
          <cell r="CW25">
            <v>0</v>
          </cell>
          <cell r="CX25">
            <v>0</v>
          </cell>
          <cell r="CY25">
            <v>5009895</v>
          </cell>
          <cell r="CZ25">
            <v>0</v>
          </cell>
          <cell r="DA25">
            <v>6888868.8870000001</v>
          </cell>
          <cell r="DB25">
            <v>3822887</v>
          </cell>
          <cell r="DC25">
            <v>3065981.8870000001</v>
          </cell>
          <cell r="DD25">
            <v>11258.598</v>
          </cell>
          <cell r="DE25">
            <v>0</v>
          </cell>
          <cell r="DF25">
            <v>11258.598</v>
          </cell>
          <cell r="DG25">
            <v>0</v>
          </cell>
          <cell r="DH25">
            <v>2576132</v>
          </cell>
          <cell r="DI25">
            <v>912975</v>
          </cell>
          <cell r="DJ25">
            <v>0</v>
          </cell>
          <cell r="DK25">
            <v>448626.13300000131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33456</v>
          </cell>
          <cell r="DQ25">
            <v>17541</v>
          </cell>
          <cell r="DR25">
            <v>16069</v>
          </cell>
          <cell r="DS25">
            <v>1472</v>
          </cell>
          <cell r="DT25">
            <v>84180</v>
          </cell>
          <cell r="DU25">
            <v>641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</row>
        <row r="26">
          <cell r="A26">
            <v>22</v>
          </cell>
          <cell r="B26" t="str">
            <v>MAGALLANES</v>
          </cell>
          <cell r="C26">
            <v>1322215</v>
          </cell>
          <cell r="D26">
            <v>1053</v>
          </cell>
          <cell r="E26">
            <v>0</v>
          </cell>
          <cell r="F26">
            <v>1032755.531</v>
          </cell>
          <cell r="G26">
            <v>224391.81299999999</v>
          </cell>
          <cell r="H26">
            <v>1242466.5279999999</v>
          </cell>
          <cell r="I26">
            <v>2108524.5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72322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21216</v>
          </cell>
          <cell r="V26">
            <v>4629</v>
          </cell>
          <cell r="W26">
            <v>0</v>
          </cell>
          <cell r="X26">
            <v>16587</v>
          </cell>
          <cell r="Y26">
            <v>0</v>
          </cell>
          <cell r="Z26">
            <v>0</v>
          </cell>
          <cell r="AA26">
            <v>0</v>
          </cell>
          <cell r="AB26">
            <v>156515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2708424</v>
          </cell>
          <cell r="AH26">
            <v>1312887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619785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3320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1491866</v>
          </cell>
          <cell r="BE26">
            <v>0</v>
          </cell>
          <cell r="BF26">
            <v>1088779</v>
          </cell>
          <cell r="BG26">
            <v>1752067</v>
          </cell>
          <cell r="BH26">
            <v>5147650.841</v>
          </cell>
          <cell r="BI26">
            <v>5516497</v>
          </cell>
          <cell r="BJ26">
            <v>-368846.15899999999</v>
          </cell>
          <cell r="BK26">
            <v>1033808.531</v>
          </cell>
          <cell r="BL26">
            <v>619785</v>
          </cell>
          <cell r="BM26">
            <v>414023.53099999996</v>
          </cell>
          <cell r="BN26">
            <v>-189311.62800000049</v>
          </cell>
          <cell r="BO26">
            <v>2108524.5</v>
          </cell>
          <cell r="BP26">
            <v>1242466.5279999999</v>
          </cell>
          <cell r="BQ26">
            <v>224391.81299999999</v>
          </cell>
          <cell r="BR26">
            <v>1032755.531</v>
          </cell>
          <cell r="BS26">
            <v>4608138.3719999995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3575382.841</v>
          </cell>
          <cell r="CA26">
            <v>16587</v>
          </cell>
          <cell r="CB26">
            <v>4021311</v>
          </cell>
          <cell r="CC26">
            <v>0</v>
          </cell>
          <cell r="CD26">
            <v>3320</v>
          </cell>
          <cell r="CE26">
            <v>1752067.2180000001</v>
          </cell>
          <cell r="CF26">
            <v>429866</v>
          </cell>
          <cell r="CG26">
            <v>537847</v>
          </cell>
          <cell r="CH26">
            <v>0</v>
          </cell>
          <cell r="CI26">
            <v>784354</v>
          </cell>
          <cell r="CJ26">
            <v>0</v>
          </cell>
          <cell r="CK26">
            <v>0</v>
          </cell>
          <cell r="CL26">
            <v>1752067</v>
          </cell>
          <cell r="CM26">
            <v>0</v>
          </cell>
          <cell r="CN26">
            <v>1752067</v>
          </cell>
          <cell r="CO26">
            <v>2095838</v>
          </cell>
          <cell r="CP26">
            <v>1061294</v>
          </cell>
          <cell r="CQ26">
            <v>4858191.3719999995</v>
          </cell>
          <cell r="CR26">
            <v>6136282</v>
          </cell>
          <cell r="CS26">
            <v>4858191</v>
          </cell>
          <cell r="CT26">
            <v>6136283</v>
          </cell>
          <cell r="CU26">
            <v>0.37199999950826168</v>
          </cell>
          <cell r="CV26">
            <v>-1</v>
          </cell>
          <cell r="CW26">
            <v>0</v>
          </cell>
          <cell r="CX26">
            <v>0</v>
          </cell>
          <cell r="CY26">
            <v>6136282</v>
          </cell>
          <cell r="CZ26">
            <v>0</v>
          </cell>
          <cell r="DA26">
            <v>5147650.841</v>
          </cell>
          <cell r="DB26">
            <v>4024631</v>
          </cell>
          <cell r="DC26">
            <v>1123019.841</v>
          </cell>
          <cell r="DD26">
            <v>1033808.531</v>
          </cell>
          <cell r="DE26">
            <v>619785</v>
          </cell>
          <cell r="DF26">
            <v>414023.53099999996</v>
          </cell>
          <cell r="DG26">
            <v>0</v>
          </cell>
          <cell r="DH26">
            <v>2395445</v>
          </cell>
          <cell r="DI26">
            <v>905681</v>
          </cell>
          <cell r="DJ26">
            <v>0</v>
          </cell>
          <cell r="DK26">
            <v>1323268.4269999999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78239</v>
          </cell>
          <cell r="DQ26">
            <v>29452</v>
          </cell>
          <cell r="DR26">
            <v>5594</v>
          </cell>
          <cell r="DS26">
            <v>23858</v>
          </cell>
          <cell r="DT26">
            <v>194451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</row>
        <row r="27">
          <cell r="A27">
            <v>23</v>
          </cell>
          <cell r="B27" t="str">
            <v>ORIENTE</v>
          </cell>
          <cell r="C27">
            <v>31273</v>
          </cell>
          <cell r="D27">
            <v>0</v>
          </cell>
          <cell r="E27">
            <v>0</v>
          </cell>
          <cell r="F27">
            <v>3569116.1850000001</v>
          </cell>
          <cell r="G27">
            <v>313612.81599999999</v>
          </cell>
          <cell r="H27">
            <v>8039730.0219999999</v>
          </cell>
          <cell r="I27">
            <v>4786095.8210000005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46</v>
          </cell>
          <cell r="P27">
            <v>207543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115090</v>
          </cell>
          <cell r="V27">
            <v>25559</v>
          </cell>
          <cell r="W27">
            <v>0</v>
          </cell>
          <cell r="X27">
            <v>89531</v>
          </cell>
          <cell r="Y27">
            <v>0</v>
          </cell>
          <cell r="Z27">
            <v>0</v>
          </cell>
          <cell r="AA27">
            <v>0</v>
          </cell>
          <cell r="AB27">
            <v>409774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7759119</v>
          </cell>
          <cell r="AH27">
            <v>7606123</v>
          </cell>
          <cell r="AI27">
            <v>3600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2888099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5083</v>
          </cell>
          <cell r="AX27">
            <v>3954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9085951</v>
          </cell>
          <cell r="BE27">
            <v>0</v>
          </cell>
          <cell r="BF27">
            <v>3719815</v>
          </cell>
          <cell r="BG27">
            <v>10288518</v>
          </cell>
          <cell r="BH27">
            <v>13903164.659</v>
          </cell>
          <cell r="BI27">
            <v>24463830</v>
          </cell>
          <cell r="BJ27">
            <v>-10560665.341</v>
          </cell>
          <cell r="BK27">
            <v>3569116.1850000001</v>
          </cell>
          <cell r="BL27">
            <v>2888099</v>
          </cell>
          <cell r="BM27">
            <v>681017.18500000006</v>
          </cell>
          <cell r="BN27">
            <v>-6191106.1559999995</v>
          </cell>
          <cell r="BO27">
            <v>4786095.8210000005</v>
          </cell>
          <cell r="BP27">
            <v>8039730.0219999999</v>
          </cell>
          <cell r="BQ27">
            <v>313612.81599999999</v>
          </cell>
          <cell r="BR27">
            <v>3569116.1850000001</v>
          </cell>
          <cell r="BS27">
            <v>16708554.844000001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13139438.659</v>
          </cell>
          <cell r="CA27">
            <v>89531</v>
          </cell>
          <cell r="CB27">
            <v>15365242</v>
          </cell>
          <cell r="CC27">
            <v>3600</v>
          </cell>
          <cell r="CD27">
            <v>9037</v>
          </cell>
          <cell r="CE27">
            <v>10288517.622</v>
          </cell>
          <cell r="CF27">
            <v>0</v>
          </cell>
          <cell r="CG27">
            <v>2537726</v>
          </cell>
          <cell r="CH27">
            <v>0</v>
          </cell>
          <cell r="CI27">
            <v>7750791</v>
          </cell>
          <cell r="CJ27">
            <v>0</v>
          </cell>
          <cell r="CK27">
            <v>0</v>
          </cell>
          <cell r="CL27">
            <v>10288517</v>
          </cell>
          <cell r="CM27">
            <v>0</v>
          </cell>
          <cell r="CN27">
            <v>10288517</v>
          </cell>
          <cell r="CO27">
            <v>2502564</v>
          </cell>
          <cell r="CP27">
            <v>4956364</v>
          </cell>
          <cell r="CQ27">
            <v>17441007.844000001</v>
          </cell>
          <cell r="CR27">
            <v>27351929</v>
          </cell>
          <cell r="CS27">
            <v>17441008</v>
          </cell>
          <cell r="CT27">
            <v>27351930</v>
          </cell>
          <cell r="CU27">
            <v>-0.15599999949336052</v>
          </cell>
          <cell r="CV27">
            <v>-1</v>
          </cell>
          <cell r="CW27">
            <v>-1</v>
          </cell>
          <cell r="CX27">
            <v>0</v>
          </cell>
          <cell r="CY27">
            <v>27351929</v>
          </cell>
          <cell r="CZ27">
            <v>0</v>
          </cell>
          <cell r="DA27">
            <v>13903164.659</v>
          </cell>
          <cell r="DB27">
            <v>15377879</v>
          </cell>
          <cell r="DC27">
            <v>-1474714.341</v>
          </cell>
          <cell r="DD27">
            <v>3569116.1850000001</v>
          </cell>
          <cell r="DE27">
            <v>2888099</v>
          </cell>
          <cell r="DF27">
            <v>681017.18500000006</v>
          </cell>
          <cell r="DG27">
            <v>0</v>
          </cell>
          <cell r="DH27">
            <v>6755864</v>
          </cell>
          <cell r="DI27">
            <v>7132445</v>
          </cell>
          <cell r="DJ27">
            <v>0</v>
          </cell>
          <cell r="DK27">
            <v>-519032.2760000003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260765</v>
          </cell>
          <cell r="DQ27">
            <v>50987</v>
          </cell>
          <cell r="DR27">
            <v>18498</v>
          </cell>
          <cell r="DS27">
            <v>32489</v>
          </cell>
          <cell r="DT27">
            <v>291789</v>
          </cell>
          <cell r="DU27">
            <v>119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</row>
        <row r="28">
          <cell r="A28">
            <v>24</v>
          </cell>
          <cell r="B28" t="str">
            <v>CENTRAL</v>
          </cell>
          <cell r="C28">
            <v>25301</v>
          </cell>
          <cell r="D28">
            <v>134265</v>
          </cell>
          <cell r="E28">
            <v>0</v>
          </cell>
          <cell r="F28">
            <v>1233794.0220000001</v>
          </cell>
          <cell r="G28">
            <v>10550297.966</v>
          </cell>
          <cell r="H28">
            <v>6550887.6730000004</v>
          </cell>
          <cell r="I28">
            <v>5972422.3720000004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14662</v>
          </cell>
          <cell r="P28">
            <v>189349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221875</v>
          </cell>
          <cell r="V28">
            <v>145833</v>
          </cell>
          <cell r="W28">
            <v>72922</v>
          </cell>
          <cell r="X28">
            <v>3120</v>
          </cell>
          <cell r="Y28">
            <v>0</v>
          </cell>
          <cell r="Z28">
            <v>0</v>
          </cell>
          <cell r="AA28">
            <v>0</v>
          </cell>
          <cell r="AB28">
            <v>242409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10157289</v>
          </cell>
          <cell r="AH28">
            <v>4025611</v>
          </cell>
          <cell r="AI28">
            <v>254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1149519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1522</v>
          </cell>
          <cell r="AX28">
            <v>132</v>
          </cell>
          <cell r="AY28">
            <v>17958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10402134</v>
          </cell>
          <cell r="BE28">
            <v>0</v>
          </cell>
          <cell r="BF28">
            <v>2260704</v>
          </cell>
          <cell r="BG28">
            <v>2799901</v>
          </cell>
          <cell r="BH28">
            <v>23767204.011</v>
          </cell>
          <cell r="BI28">
            <v>24604900</v>
          </cell>
          <cell r="BJ28">
            <v>-837695.98900000006</v>
          </cell>
          <cell r="BK28">
            <v>1368059.0220000001</v>
          </cell>
          <cell r="BL28">
            <v>1149519</v>
          </cell>
          <cell r="BM28">
            <v>218540.02200000011</v>
          </cell>
          <cell r="BN28">
            <v>1481982.0329999998</v>
          </cell>
          <cell r="BO28">
            <v>5972422.3720000004</v>
          </cell>
          <cell r="BP28">
            <v>6550887.6730000004</v>
          </cell>
          <cell r="BQ28">
            <v>10550297.966</v>
          </cell>
          <cell r="BR28">
            <v>1233794.0220000001</v>
          </cell>
          <cell r="BS28">
            <v>24307402.033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23073608.011</v>
          </cell>
          <cell r="CA28">
            <v>3120</v>
          </cell>
          <cell r="CB28">
            <v>14182900</v>
          </cell>
          <cell r="CC28">
            <v>254</v>
          </cell>
          <cell r="CD28">
            <v>19612</v>
          </cell>
          <cell r="CE28">
            <v>2799900.7740000002</v>
          </cell>
          <cell r="CF28">
            <v>0</v>
          </cell>
          <cell r="CG28">
            <v>1140496</v>
          </cell>
          <cell r="CH28">
            <v>0</v>
          </cell>
          <cell r="CI28">
            <v>1659405</v>
          </cell>
          <cell r="CJ28">
            <v>0</v>
          </cell>
          <cell r="CK28">
            <v>0</v>
          </cell>
          <cell r="CL28">
            <v>2799901</v>
          </cell>
          <cell r="CM28">
            <v>0</v>
          </cell>
          <cell r="CN28">
            <v>2799901</v>
          </cell>
          <cell r="CO28">
            <v>2340212</v>
          </cell>
          <cell r="CP28">
            <v>4988666</v>
          </cell>
          <cell r="CQ28">
            <v>24975697.033</v>
          </cell>
          <cell r="CR28">
            <v>25754419</v>
          </cell>
          <cell r="CS28">
            <v>24975698</v>
          </cell>
          <cell r="CT28">
            <v>25754418</v>
          </cell>
          <cell r="CU28">
            <v>-0.96700000017881393</v>
          </cell>
          <cell r="CV28">
            <v>1</v>
          </cell>
          <cell r="CW28">
            <v>0</v>
          </cell>
          <cell r="CX28">
            <v>0</v>
          </cell>
          <cell r="CY28">
            <v>25754419</v>
          </cell>
          <cell r="CZ28">
            <v>0</v>
          </cell>
          <cell r="DA28">
            <v>23767204.011</v>
          </cell>
          <cell r="DB28">
            <v>14202766</v>
          </cell>
          <cell r="DC28">
            <v>9564438.0109999999</v>
          </cell>
          <cell r="DD28">
            <v>1368059.0220000001</v>
          </cell>
          <cell r="DE28">
            <v>1149519</v>
          </cell>
          <cell r="DF28">
            <v>218540.02200000011</v>
          </cell>
          <cell r="DG28">
            <v>0</v>
          </cell>
          <cell r="DH28">
            <v>7735139</v>
          </cell>
          <cell r="DI28">
            <v>3557122</v>
          </cell>
          <cell r="DJ28">
            <v>0</v>
          </cell>
          <cell r="DK28">
            <v>159566.16300000006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118922</v>
          </cell>
          <cell r="DQ28">
            <v>49675</v>
          </cell>
          <cell r="DR28">
            <v>43797</v>
          </cell>
          <cell r="DS28">
            <v>5878</v>
          </cell>
          <cell r="DT28">
            <v>53615</v>
          </cell>
          <cell r="DU28">
            <v>14506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</row>
        <row r="29">
          <cell r="A29">
            <v>25</v>
          </cell>
          <cell r="B29" t="str">
            <v>SUR</v>
          </cell>
          <cell r="C29">
            <v>205569</v>
          </cell>
          <cell r="D29">
            <v>0</v>
          </cell>
          <cell r="E29">
            <v>175022</v>
          </cell>
          <cell r="F29">
            <v>5163803.2249999996</v>
          </cell>
          <cell r="G29">
            <v>325675.11900000001</v>
          </cell>
          <cell r="H29">
            <v>10581586.241</v>
          </cell>
          <cell r="I29">
            <v>4218775.5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238203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197152</v>
          </cell>
          <cell r="V29">
            <v>192632</v>
          </cell>
          <cell r="W29">
            <v>0</v>
          </cell>
          <cell r="X29">
            <v>4520</v>
          </cell>
          <cell r="Y29">
            <v>0</v>
          </cell>
          <cell r="Z29">
            <v>0</v>
          </cell>
          <cell r="AA29">
            <v>0</v>
          </cell>
          <cell r="AB29">
            <v>70913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8161649</v>
          </cell>
          <cell r="AH29">
            <v>8542952</v>
          </cell>
          <cell r="AI29">
            <v>1962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5096137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3305</v>
          </cell>
          <cell r="AX29">
            <v>680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4026799</v>
          </cell>
          <cell r="BE29">
            <v>0</v>
          </cell>
          <cell r="BF29">
            <v>1371871</v>
          </cell>
          <cell r="BG29">
            <v>4889783</v>
          </cell>
          <cell r="BH29">
            <v>15837873.860000001</v>
          </cell>
          <cell r="BI29">
            <v>20737347</v>
          </cell>
          <cell r="BJ29">
            <v>-4899473.1399999987</v>
          </cell>
          <cell r="BK29">
            <v>5338825.2249999996</v>
          </cell>
          <cell r="BL29">
            <v>5096137</v>
          </cell>
          <cell r="BM29">
            <v>242688.22499999963</v>
          </cell>
          <cell r="BN29">
            <v>-3665504.9149999991</v>
          </cell>
          <cell r="BO29">
            <v>4218775.5</v>
          </cell>
          <cell r="BP29">
            <v>10581586.241</v>
          </cell>
          <cell r="BQ29">
            <v>325675.11900000001</v>
          </cell>
          <cell r="BR29">
            <v>5163803.2249999996</v>
          </cell>
          <cell r="BS29">
            <v>20289840.085000001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15126036.860000001</v>
          </cell>
          <cell r="CA29">
            <v>4520</v>
          </cell>
          <cell r="CB29">
            <v>16704601</v>
          </cell>
          <cell r="CC29">
            <v>1962</v>
          </cell>
          <cell r="CD29">
            <v>3985</v>
          </cell>
          <cell r="CE29">
            <v>4889782.6469999999</v>
          </cell>
          <cell r="CF29">
            <v>0</v>
          </cell>
          <cell r="CG29">
            <v>2396438</v>
          </cell>
          <cell r="CH29">
            <v>0</v>
          </cell>
          <cell r="CI29">
            <v>2493345</v>
          </cell>
          <cell r="CJ29">
            <v>0</v>
          </cell>
          <cell r="CK29">
            <v>0</v>
          </cell>
          <cell r="CL29">
            <v>4889783</v>
          </cell>
          <cell r="CM29">
            <v>0</v>
          </cell>
          <cell r="CN29">
            <v>4889783</v>
          </cell>
          <cell r="CO29">
            <v>188057</v>
          </cell>
          <cell r="CP29">
            <v>1505004</v>
          </cell>
          <cell r="CQ29">
            <v>20796108.085000001</v>
          </cell>
          <cell r="CR29">
            <v>25833484</v>
          </cell>
          <cell r="CS29">
            <v>20796108</v>
          </cell>
          <cell r="CT29">
            <v>25833484</v>
          </cell>
          <cell r="CU29">
            <v>8.5000000894069672E-2</v>
          </cell>
          <cell r="CV29">
            <v>0</v>
          </cell>
          <cell r="CW29">
            <v>0</v>
          </cell>
          <cell r="CX29">
            <v>0</v>
          </cell>
          <cell r="CY29">
            <v>25833484</v>
          </cell>
          <cell r="CZ29">
            <v>0</v>
          </cell>
          <cell r="DA29">
            <v>15837873.859999999</v>
          </cell>
          <cell r="DB29">
            <v>16710548</v>
          </cell>
          <cell r="DC29">
            <v>-872674.1400000006</v>
          </cell>
          <cell r="DD29">
            <v>5163803.2249999996</v>
          </cell>
          <cell r="DE29">
            <v>5096137</v>
          </cell>
          <cell r="DF29">
            <v>67666.224999999627</v>
          </cell>
          <cell r="DG29">
            <v>0</v>
          </cell>
          <cell r="DH29">
            <v>7127460</v>
          </cell>
          <cell r="DI29">
            <v>6445336</v>
          </cell>
          <cell r="DJ29">
            <v>0</v>
          </cell>
          <cell r="DK29">
            <v>380590.86200000002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231449</v>
          </cell>
          <cell r="DQ29">
            <v>124276</v>
          </cell>
          <cell r="DR29">
            <v>69789</v>
          </cell>
          <cell r="DS29">
            <v>54487</v>
          </cell>
          <cell r="DT29">
            <v>138212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</row>
        <row r="30">
          <cell r="A30">
            <v>26</v>
          </cell>
          <cell r="B30" t="str">
            <v>NORTE</v>
          </cell>
          <cell r="C30">
            <v>29147</v>
          </cell>
          <cell r="D30">
            <v>0</v>
          </cell>
          <cell r="E30">
            <v>0</v>
          </cell>
          <cell r="F30">
            <v>3577186.327</v>
          </cell>
          <cell r="G30">
            <v>659387.16700000002</v>
          </cell>
          <cell r="H30">
            <v>6651962.1679999996</v>
          </cell>
          <cell r="I30">
            <v>3046779.6669999999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110191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190974</v>
          </cell>
          <cell r="V30">
            <v>129705</v>
          </cell>
          <cell r="W30">
            <v>0</v>
          </cell>
          <cell r="X30">
            <v>61269</v>
          </cell>
          <cell r="Y30">
            <v>0</v>
          </cell>
          <cell r="Z30">
            <v>0</v>
          </cell>
          <cell r="AA30">
            <v>0</v>
          </cell>
          <cell r="AB30">
            <v>227635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7315791</v>
          </cell>
          <cell r="AH30">
            <v>3436571</v>
          </cell>
          <cell r="AI30">
            <v>10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3541436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487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10957621</v>
          </cell>
          <cell r="BE30">
            <v>0</v>
          </cell>
          <cell r="BF30">
            <v>1812038</v>
          </cell>
          <cell r="BG30">
            <v>11214451</v>
          </cell>
          <cell r="BH30">
            <v>10916076.002</v>
          </cell>
          <cell r="BI30">
            <v>21710480</v>
          </cell>
          <cell r="BJ30">
            <v>-10794403.998</v>
          </cell>
          <cell r="BK30">
            <v>3577186.327</v>
          </cell>
          <cell r="BL30">
            <v>3541436</v>
          </cell>
          <cell r="BM30">
            <v>35750.327000000048</v>
          </cell>
          <cell r="BN30">
            <v>-8975762.6710000001</v>
          </cell>
          <cell r="BO30">
            <v>3046779.6669999999</v>
          </cell>
          <cell r="BP30">
            <v>6651962.1679999996</v>
          </cell>
          <cell r="BQ30">
            <v>659387.16700000002</v>
          </cell>
          <cell r="BR30">
            <v>3577186.327</v>
          </cell>
          <cell r="BS30">
            <v>13935315.328999998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10358129.002</v>
          </cell>
          <cell r="CA30">
            <v>61269</v>
          </cell>
          <cell r="CB30">
            <v>10752362</v>
          </cell>
          <cell r="CC30">
            <v>10</v>
          </cell>
          <cell r="CD30">
            <v>487</v>
          </cell>
          <cell r="CE30">
            <v>11214450.510000002</v>
          </cell>
          <cell r="CF30">
            <v>0</v>
          </cell>
          <cell r="CG30">
            <v>1873458</v>
          </cell>
          <cell r="CH30">
            <v>0</v>
          </cell>
          <cell r="CI30">
            <v>9340993</v>
          </cell>
          <cell r="CJ30">
            <v>0</v>
          </cell>
          <cell r="CK30">
            <v>0</v>
          </cell>
          <cell r="CL30">
            <v>11214451</v>
          </cell>
          <cell r="CM30">
            <v>0</v>
          </cell>
          <cell r="CN30">
            <v>11214451</v>
          </cell>
          <cell r="CO30">
            <v>1237857</v>
          </cell>
          <cell r="CP30">
            <v>1859786</v>
          </cell>
          <cell r="CQ30">
            <v>14464115.329</v>
          </cell>
          <cell r="CR30">
            <v>25251916</v>
          </cell>
          <cell r="CS30">
            <v>14464114</v>
          </cell>
          <cell r="CT30">
            <v>25251916</v>
          </cell>
          <cell r="CU30">
            <v>1.328999999910593</v>
          </cell>
          <cell r="CV30">
            <v>0</v>
          </cell>
          <cell r="CW30">
            <v>0</v>
          </cell>
          <cell r="CX30">
            <v>0</v>
          </cell>
          <cell r="CY30">
            <v>25251916</v>
          </cell>
          <cell r="CZ30">
            <v>0</v>
          </cell>
          <cell r="DA30">
            <v>10916076.002</v>
          </cell>
          <cell r="DB30">
            <v>10752859</v>
          </cell>
          <cell r="DC30">
            <v>163217.00200000033</v>
          </cell>
          <cell r="DD30">
            <v>3577186.327</v>
          </cell>
          <cell r="DE30">
            <v>3541436</v>
          </cell>
          <cell r="DF30">
            <v>35750.327000000048</v>
          </cell>
          <cell r="DG30">
            <v>0</v>
          </cell>
          <cell r="DH30">
            <v>6209571</v>
          </cell>
          <cell r="DI30">
            <v>5931078</v>
          </cell>
          <cell r="DJ30">
            <v>0</v>
          </cell>
          <cell r="DK30">
            <v>-2775182.2369999997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164467</v>
          </cell>
          <cell r="DQ30">
            <v>127454</v>
          </cell>
          <cell r="DR30">
            <v>123722</v>
          </cell>
          <cell r="DS30">
            <v>3732</v>
          </cell>
          <cell r="DT30">
            <v>168343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</row>
        <row r="31">
          <cell r="A31">
            <v>27</v>
          </cell>
          <cell r="B31" t="str">
            <v>OCCIDENTE</v>
          </cell>
          <cell r="C31">
            <v>2266618</v>
          </cell>
          <cell r="D31">
            <v>0</v>
          </cell>
          <cell r="E31">
            <v>457600</v>
          </cell>
          <cell r="F31">
            <v>6204366.6610000003</v>
          </cell>
          <cell r="G31">
            <v>739879.18900000001</v>
          </cell>
          <cell r="H31">
            <v>6410260.5729999999</v>
          </cell>
          <cell r="I31">
            <v>4531093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293</v>
          </cell>
          <cell r="P31">
            <v>228742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225324</v>
          </cell>
          <cell r="V31">
            <v>221125</v>
          </cell>
          <cell r="W31">
            <v>0</v>
          </cell>
          <cell r="X31">
            <v>4199</v>
          </cell>
          <cell r="Y31">
            <v>0</v>
          </cell>
          <cell r="Z31">
            <v>0</v>
          </cell>
          <cell r="AA31">
            <v>0</v>
          </cell>
          <cell r="AB31">
            <v>219453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8484671</v>
          </cell>
          <cell r="AH31">
            <v>5396838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5162756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20256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5313493</v>
          </cell>
          <cell r="BE31">
            <v>0</v>
          </cell>
          <cell r="BF31">
            <v>1633903</v>
          </cell>
          <cell r="BG31">
            <v>6939833</v>
          </cell>
          <cell r="BH31">
            <v>14621662.762</v>
          </cell>
          <cell r="BI31">
            <v>19215258</v>
          </cell>
          <cell r="BJ31">
            <v>-4593595.2379999999</v>
          </cell>
          <cell r="BK31">
            <v>6661966.6610000003</v>
          </cell>
          <cell r="BL31">
            <v>5162756</v>
          </cell>
          <cell r="BM31">
            <v>1499210.6610000003</v>
          </cell>
          <cell r="BN31">
            <v>-4184699.5769999996</v>
          </cell>
          <cell r="BO31">
            <v>4531093</v>
          </cell>
          <cell r="BP31">
            <v>6410260.5729999999</v>
          </cell>
          <cell r="BQ31">
            <v>739879.18900000001</v>
          </cell>
          <cell r="BR31">
            <v>6204366.6610000003</v>
          </cell>
          <cell r="BS31">
            <v>17885599.423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11681232.762</v>
          </cell>
          <cell r="CA31">
            <v>4199</v>
          </cell>
          <cell r="CB31">
            <v>13881509</v>
          </cell>
          <cell r="CC31">
            <v>0</v>
          </cell>
          <cell r="CD31">
            <v>20256</v>
          </cell>
          <cell r="CE31">
            <v>6939833.2390000001</v>
          </cell>
          <cell r="CF31">
            <v>0</v>
          </cell>
          <cell r="CG31">
            <v>3785257</v>
          </cell>
          <cell r="CH31">
            <v>13859</v>
          </cell>
          <cell r="CI31">
            <v>3140717</v>
          </cell>
          <cell r="CJ31">
            <v>0</v>
          </cell>
          <cell r="CK31">
            <v>0</v>
          </cell>
          <cell r="CL31">
            <v>6939833</v>
          </cell>
          <cell r="CM31">
            <v>0</v>
          </cell>
          <cell r="CN31">
            <v>6939833</v>
          </cell>
          <cell r="CO31">
            <v>4927915</v>
          </cell>
          <cell r="CP31">
            <v>1587703</v>
          </cell>
          <cell r="CQ31">
            <v>18559411.423</v>
          </cell>
          <cell r="CR31">
            <v>24378014</v>
          </cell>
          <cell r="CS31">
            <v>18559410</v>
          </cell>
          <cell r="CT31">
            <v>24378014</v>
          </cell>
          <cell r="CU31">
            <v>1.4230000004172325</v>
          </cell>
          <cell r="CV31">
            <v>0</v>
          </cell>
          <cell r="CW31">
            <v>0</v>
          </cell>
          <cell r="CX31">
            <v>0</v>
          </cell>
          <cell r="CY31">
            <v>24378014</v>
          </cell>
          <cell r="CZ31">
            <v>0</v>
          </cell>
          <cell r="DA31">
            <v>14621662.762</v>
          </cell>
          <cell r="DB31">
            <v>13901765</v>
          </cell>
          <cell r="DC31">
            <v>719897.7620000001</v>
          </cell>
          <cell r="DD31">
            <v>6204366.6610000003</v>
          </cell>
          <cell r="DE31">
            <v>5162756</v>
          </cell>
          <cell r="DF31">
            <v>1041610.6610000003</v>
          </cell>
          <cell r="DG31">
            <v>0</v>
          </cell>
          <cell r="DH31">
            <v>7070640</v>
          </cell>
          <cell r="DI31">
            <v>5436652</v>
          </cell>
          <cell r="DJ31">
            <v>0</v>
          </cell>
          <cell r="DK31">
            <v>2724401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148072</v>
          </cell>
          <cell r="DQ31">
            <v>62147</v>
          </cell>
          <cell r="DR31">
            <v>57271</v>
          </cell>
          <cell r="DS31">
            <v>4876</v>
          </cell>
          <cell r="DT31">
            <v>165843</v>
          </cell>
          <cell r="DU31">
            <v>364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</row>
        <row r="32">
          <cell r="A32">
            <v>28</v>
          </cell>
          <cell r="B32" t="str">
            <v>SUR-ORIENTE</v>
          </cell>
          <cell r="C32">
            <v>31645</v>
          </cell>
          <cell r="D32">
            <v>0</v>
          </cell>
          <cell r="E32">
            <v>0</v>
          </cell>
          <cell r="F32">
            <v>5621926.1679999996</v>
          </cell>
          <cell r="G32">
            <v>1151722.784</v>
          </cell>
          <cell r="H32">
            <v>6127356.2489999998</v>
          </cell>
          <cell r="I32">
            <v>6407332.2170000002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8512</v>
          </cell>
          <cell r="P32">
            <v>75397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116744</v>
          </cell>
          <cell r="V32">
            <v>62540</v>
          </cell>
          <cell r="W32">
            <v>1245</v>
          </cell>
          <cell r="X32">
            <v>52959</v>
          </cell>
          <cell r="Y32">
            <v>0</v>
          </cell>
          <cell r="Z32">
            <v>0</v>
          </cell>
          <cell r="AA32">
            <v>0</v>
          </cell>
          <cell r="AB32">
            <v>551835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8890856</v>
          </cell>
          <cell r="AH32">
            <v>6024532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5205438</v>
          </cell>
          <cell r="AP32">
            <v>0</v>
          </cell>
          <cell r="AQ32">
            <v>0</v>
          </cell>
          <cell r="AR32">
            <v>0</v>
          </cell>
          <cell r="AS32">
            <v>400</v>
          </cell>
          <cell r="AT32">
            <v>0</v>
          </cell>
          <cell r="AU32">
            <v>0</v>
          </cell>
          <cell r="AV32">
            <v>0</v>
          </cell>
          <cell r="AW32">
            <v>4806</v>
          </cell>
          <cell r="AX32">
            <v>53480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2982340</v>
          </cell>
          <cell r="BG32">
            <v>336664</v>
          </cell>
          <cell r="BH32">
            <v>14470544.25</v>
          </cell>
          <cell r="BI32">
            <v>14974074</v>
          </cell>
          <cell r="BJ32">
            <v>-503529.75</v>
          </cell>
          <cell r="BK32">
            <v>5621926.1679999996</v>
          </cell>
          <cell r="BL32">
            <v>5205438</v>
          </cell>
          <cell r="BM32">
            <v>416488.1679999996</v>
          </cell>
          <cell r="BN32">
            <v>2863653.4179999977</v>
          </cell>
          <cell r="BO32">
            <v>6407332.2170000002</v>
          </cell>
          <cell r="BP32">
            <v>6127356.2489999998</v>
          </cell>
          <cell r="BQ32">
            <v>1151722.784</v>
          </cell>
          <cell r="BR32">
            <v>5621926.1679999996</v>
          </cell>
          <cell r="BS32">
            <v>19308337.417999998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13686411.25</v>
          </cell>
          <cell r="CA32">
            <v>52959</v>
          </cell>
          <cell r="CB32">
            <v>14915388</v>
          </cell>
          <cell r="CC32">
            <v>400</v>
          </cell>
          <cell r="CD32">
            <v>58286</v>
          </cell>
          <cell r="CE32">
            <v>336664.45500000002</v>
          </cell>
          <cell r="CF32">
            <v>0</v>
          </cell>
          <cell r="CG32">
            <v>336664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336664</v>
          </cell>
          <cell r="CM32">
            <v>0</v>
          </cell>
          <cell r="CN32">
            <v>336664</v>
          </cell>
          <cell r="CO32">
            <v>4109356</v>
          </cell>
          <cell r="CP32">
            <v>3001854</v>
          </cell>
          <cell r="CQ32">
            <v>20060825.417999998</v>
          </cell>
          <cell r="CR32">
            <v>20179512</v>
          </cell>
          <cell r="CS32">
            <v>20060826</v>
          </cell>
          <cell r="CT32">
            <v>20179512</v>
          </cell>
          <cell r="CU32">
            <v>-0.5820000022649765</v>
          </cell>
          <cell r="CV32">
            <v>0</v>
          </cell>
          <cell r="CW32">
            <v>0</v>
          </cell>
          <cell r="CX32">
            <v>0</v>
          </cell>
          <cell r="CY32">
            <v>20179512</v>
          </cell>
          <cell r="CZ32">
            <v>0</v>
          </cell>
          <cell r="DA32">
            <v>14470544.25</v>
          </cell>
          <cell r="DB32">
            <v>14974074</v>
          </cell>
          <cell r="DC32">
            <v>-503529.75</v>
          </cell>
          <cell r="DD32">
            <v>5621926.1679999996</v>
          </cell>
          <cell r="DE32">
            <v>5205438</v>
          </cell>
          <cell r="DF32">
            <v>416488.1679999996</v>
          </cell>
          <cell r="DG32">
            <v>0</v>
          </cell>
          <cell r="DH32">
            <v>6334843</v>
          </cell>
          <cell r="DI32">
            <v>4691974</v>
          </cell>
          <cell r="DJ32">
            <v>0</v>
          </cell>
          <cell r="DK32">
            <v>-1522824.1140000001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180885</v>
          </cell>
          <cell r="DQ32">
            <v>174815</v>
          </cell>
          <cell r="DR32">
            <v>146561</v>
          </cell>
          <cell r="DS32">
            <v>28254</v>
          </cell>
          <cell r="DT32">
            <v>13329</v>
          </cell>
          <cell r="DU32">
            <v>6988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</row>
        <row r="34">
          <cell r="A34">
            <v>30</v>
          </cell>
          <cell r="B34" t="str">
            <v>HOSP.P.HURTADO</v>
          </cell>
          <cell r="C34">
            <v>117998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1233452.7450000001</v>
          </cell>
          <cell r="I34">
            <v>1860842.3330000001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21690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18652</v>
          </cell>
          <cell r="V34">
            <v>18652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203549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2240407</v>
          </cell>
          <cell r="AH34">
            <v>1236505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315</v>
          </cell>
          <cell r="AX34">
            <v>846</v>
          </cell>
          <cell r="AY34">
            <v>404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1199807</v>
          </cell>
          <cell r="BE34">
            <v>0</v>
          </cell>
          <cell r="BF34">
            <v>1011892</v>
          </cell>
          <cell r="BG34">
            <v>1377396</v>
          </cell>
          <cell r="BH34">
            <v>3456184.0780000002</v>
          </cell>
          <cell r="BI34">
            <v>4678284</v>
          </cell>
          <cell r="BJ34">
            <v>-1222099.9219999998</v>
          </cell>
          <cell r="BK34">
            <v>0</v>
          </cell>
          <cell r="BL34">
            <v>0</v>
          </cell>
          <cell r="BM34">
            <v>0</v>
          </cell>
          <cell r="BN34">
            <v>-328205.92200000025</v>
          </cell>
          <cell r="BO34">
            <v>1860842.3330000001</v>
          </cell>
          <cell r="BP34">
            <v>1233452.7450000001</v>
          </cell>
          <cell r="BQ34">
            <v>0</v>
          </cell>
          <cell r="BR34">
            <v>0</v>
          </cell>
          <cell r="BS34">
            <v>3094295.0780000002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3094295.0780000002</v>
          </cell>
          <cell r="CA34">
            <v>0</v>
          </cell>
          <cell r="CB34">
            <v>3476912</v>
          </cell>
          <cell r="CC34">
            <v>0</v>
          </cell>
          <cell r="CD34">
            <v>1565</v>
          </cell>
          <cell r="CE34">
            <v>1377395.7709999999</v>
          </cell>
          <cell r="CF34">
            <v>0</v>
          </cell>
          <cell r="CG34">
            <v>861308</v>
          </cell>
          <cell r="CH34">
            <v>719</v>
          </cell>
          <cell r="CI34">
            <v>515369</v>
          </cell>
          <cell r="CJ34">
            <v>0</v>
          </cell>
          <cell r="CK34">
            <v>0</v>
          </cell>
          <cell r="CL34">
            <v>1377396</v>
          </cell>
          <cell r="CM34">
            <v>0</v>
          </cell>
          <cell r="CN34">
            <v>1377396</v>
          </cell>
          <cell r="CO34">
            <v>101595</v>
          </cell>
          <cell r="CP34">
            <v>1017517</v>
          </cell>
          <cell r="CQ34">
            <v>3338186.0780000002</v>
          </cell>
          <cell r="CR34">
            <v>4678284</v>
          </cell>
          <cell r="CS34">
            <v>3338187</v>
          </cell>
          <cell r="CT34">
            <v>4678283</v>
          </cell>
          <cell r="CU34">
            <v>-0.92199999978765845</v>
          </cell>
          <cell r="CV34">
            <v>1</v>
          </cell>
          <cell r="CW34">
            <v>0</v>
          </cell>
          <cell r="CX34">
            <v>0</v>
          </cell>
          <cell r="CY34">
            <v>4678284</v>
          </cell>
          <cell r="CZ34">
            <v>0</v>
          </cell>
          <cell r="DA34">
            <v>3456184.0780000002</v>
          </cell>
          <cell r="DB34">
            <v>3478477</v>
          </cell>
          <cell r="DC34">
            <v>-22292.921999999788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1939765</v>
          </cell>
          <cell r="DI34">
            <v>1182718</v>
          </cell>
          <cell r="DJ34">
            <v>0</v>
          </cell>
          <cell r="DK34">
            <v>117998.44199999998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83511</v>
          </cell>
          <cell r="DQ34">
            <v>66077</v>
          </cell>
          <cell r="DR34">
            <v>66077</v>
          </cell>
          <cell r="DS34">
            <v>0</v>
          </cell>
          <cell r="DT34">
            <v>47505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</row>
        <row r="35">
          <cell r="A35">
            <v>31</v>
          </cell>
          <cell r="B35" t="str">
            <v>CRS MAIPÚ SSMC</v>
          </cell>
          <cell r="C35">
            <v>489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227416.74900000001</v>
          </cell>
          <cell r="I35">
            <v>305359.66700000002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5822</v>
          </cell>
          <cell r="V35">
            <v>5822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1994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206252</v>
          </cell>
          <cell r="AH35">
            <v>453762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208726</v>
          </cell>
          <cell r="BG35">
            <v>76305</v>
          </cell>
          <cell r="BH35">
            <v>541082.41599999997</v>
          </cell>
          <cell r="BI35">
            <v>660014</v>
          </cell>
          <cell r="BJ35">
            <v>-118931.58400000003</v>
          </cell>
          <cell r="BK35">
            <v>0</v>
          </cell>
          <cell r="BL35">
            <v>0</v>
          </cell>
          <cell r="BM35">
            <v>0</v>
          </cell>
          <cell r="BN35">
            <v>89305.415999999968</v>
          </cell>
          <cell r="BO35">
            <v>305359.66700000002</v>
          </cell>
          <cell r="BP35">
            <v>227416.74900000001</v>
          </cell>
          <cell r="BQ35">
            <v>0</v>
          </cell>
          <cell r="BR35">
            <v>0</v>
          </cell>
          <cell r="BS35">
            <v>532776.41599999997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532776.41599999997</v>
          </cell>
          <cell r="CA35">
            <v>0</v>
          </cell>
          <cell r="CB35">
            <v>660014</v>
          </cell>
          <cell r="CC35">
            <v>0</v>
          </cell>
          <cell r="CD35">
            <v>0</v>
          </cell>
          <cell r="CE35">
            <v>76304.592999999993</v>
          </cell>
          <cell r="CF35">
            <v>0</v>
          </cell>
          <cell r="CG35">
            <v>76305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76305</v>
          </cell>
          <cell r="CM35">
            <v>0</v>
          </cell>
          <cell r="CN35">
            <v>76305</v>
          </cell>
          <cell r="CO35">
            <v>136458</v>
          </cell>
          <cell r="CP35">
            <v>257884</v>
          </cell>
          <cell r="CQ35">
            <v>540593.41599999997</v>
          </cell>
          <cell r="CR35">
            <v>660014</v>
          </cell>
          <cell r="CS35">
            <v>540593</v>
          </cell>
          <cell r="CT35">
            <v>660015</v>
          </cell>
          <cell r="CU35">
            <v>0.41599999996833503</v>
          </cell>
          <cell r="CV35">
            <v>-1</v>
          </cell>
          <cell r="CW35">
            <v>0</v>
          </cell>
          <cell r="CX35">
            <v>0</v>
          </cell>
          <cell r="CY35">
            <v>660014</v>
          </cell>
          <cell r="CZ35">
            <v>0</v>
          </cell>
          <cell r="DA35">
            <v>541082.41599999997</v>
          </cell>
          <cell r="DB35">
            <v>660014</v>
          </cell>
          <cell r="DC35">
            <v>-118931.58400000003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228043.31599999999</v>
          </cell>
          <cell r="DI35">
            <v>357063.44900000002</v>
          </cell>
          <cell r="DJ35">
            <v>0</v>
          </cell>
          <cell r="DK35">
            <v>80381.496000000014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10781.633</v>
          </cell>
          <cell r="DQ35">
            <v>366</v>
          </cell>
          <cell r="DR35">
            <v>366</v>
          </cell>
          <cell r="DS35">
            <v>0</v>
          </cell>
          <cell r="DT35">
            <v>54469.610999999997</v>
          </cell>
          <cell r="DU35">
            <v>120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512540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279341.38</v>
          </cell>
          <cell r="I36">
            <v>240987.33300000001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246</v>
          </cell>
          <cell r="P36">
            <v>7408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11820</v>
          </cell>
          <cell r="V36">
            <v>9455</v>
          </cell>
          <cell r="W36">
            <v>2206</v>
          </cell>
          <cell r="X36">
            <v>159</v>
          </cell>
          <cell r="Y36">
            <v>0</v>
          </cell>
          <cell r="Z36">
            <v>0</v>
          </cell>
          <cell r="AA36">
            <v>0</v>
          </cell>
          <cell r="AB36">
            <v>2549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299528</v>
          </cell>
          <cell r="AH36">
            <v>262114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298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249643</v>
          </cell>
          <cell r="BG36">
            <v>0</v>
          </cell>
          <cell r="BH36">
            <v>1054891.713</v>
          </cell>
          <cell r="BI36">
            <v>561940</v>
          </cell>
          <cell r="BJ36">
            <v>492951.71299999999</v>
          </cell>
          <cell r="BK36">
            <v>0</v>
          </cell>
          <cell r="BL36">
            <v>0</v>
          </cell>
          <cell r="BM36">
            <v>0</v>
          </cell>
          <cell r="BN36">
            <v>230054.71299999999</v>
          </cell>
          <cell r="BO36">
            <v>240987.33300000001</v>
          </cell>
          <cell r="BP36">
            <v>279341.38</v>
          </cell>
          <cell r="BQ36">
            <v>0</v>
          </cell>
          <cell r="BR36">
            <v>0</v>
          </cell>
          <cell r="BS36">
            <v>520328.71299999999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520328.71299999999</v>
          </cell>
          <cell r="CA36">
            <v>159</v>
          </cell>
          <cell r="CB36">
            <v>561642</v>
          </cell>
          <cell r="CC36">
            <v>0</v>
          </cell>
          <cell r="CD36">
            <v>298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596995</v>
          </cell>
          <cell r="CP36">
            <v>254195</v>
          </cell>
          <cell r="CQ36">
            <v>542351.71299999999</v>
          </cell>
          <cell r="CR36">
            <v>561940</v>
          </cell>
          <cell r="CS36">
            <v>542350</v>
          </cell>
          <cell r="CT36">
            <v>561940</v>
          </cell>
          <cell r="CU36">
            <v>1.7129999999888241</v>
          </cell>
          <cell r="CV36">
            <v>0</v>
          </cell>
          <cell r="CW36">
            <v>0</v>
          </cell>
          <cell r="CX36">
            <v>0</v>
          </cell>
          <cell r="CY36">
            <v>561940</v>
          </cell>
          <cell r="CZ36">
            <v>0</v>
          </cell>
          <cell r="DA36">
            <v>1054891.713</v>
          </cell>
          <cell r="DB36">
            <v>561940</v>
          </cell>
          <cell r="DC36">
            <v>492951.71299999999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256174</v>
          </cell>
          <cell r="DI36">
            <v>222865</v>
          </cell>
          <cell r="DJ36">
            <v>0</v>
          </cell>
          <cell r="DK36">
            <v>640960.39599999995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8562</v>
          </cell>
          <cell r="DQ36">
            <v>3905</v>
          </cell>
          <cell r="DR36">
            <v>2587</v>
          </cell>
          <cell r="DS36">
            <v>1318</v>
          </cell>
          <cell r="DT36">
            <v>356298.49599999998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</row>
        <row r="37">
          <cell r="A37">
            <v>33</v>
          </cell>
          <cell r="B37" t="str">
            <v>CHILOÉ</v>
          </cell>
          <cell r="C37">
            <v>1000</v>
          </cell>
          <cell r="D37">
            <v>0</v>
          </cell>
          <cell r="E37">
            <v>0</v>
          </cell>
          <cell r="F37">
            <v>3067123.3930000002</v>
          </cell>
          <cell r="G37">
            <v>115169.86</v>
          </cell>
          <cell r="H37">
            <v>631046.94400000002</v>
          </cell>
          <cell r="I37">
            <v>1793985.8330000001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43739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128795</v>
          </cell>
          <cell r="V37">
            <v>102596</v>
          </cell>
          <cell r="W37">
            <v>127</v>
          </cell>
          <cell r="X37">
            <v>26072</v>
          </cell>
          <cell r="Y37">
            <v>0</v>
          </cell>
          <cell r="Z37">
            <v>0</v>
          </cell>
          <cell r="AA37">
            <v>0</v>
          </cell>
          <cell r="AB37">
            <v>43179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2501743</v>
          </cell>
          <cell r="AH37">
            <v>574309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2867448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1242216</v>
          </cell>
          <cell r="BE37">
            <v>0</v>
          </cell>
          <cell r="BF37">
            <v>172549</v>
          </cell>
          <cell r="BG37">
            <v>1735209</v>
          </cell>
          <cell r="BH37">
            <v>2756915.6370000001</v>
          </cell>
          <cell r="BI37">
            <v>4318268</v>
          </cell>
          <cell r="BJ37">
            <v>-1561352.3629999999</v>
          </cell>
          <cell r="BK37">
            <v>3067123.3930000002</v>
          </cell>
          <cell r="BL37">
            <v>2867448</v>
          </cell>
          <cell r="BM37">
            <v>199675.39300000016</v>
          </cell>
          <cell r="BN37">
            <v>-1190127.9699999997</v>
          </cell>
          <cell r="BO37">
            <v>1793985.8330000001</v>
          </cell>
          <cell r="BP37">
            <v>631046.94400000002</v>
          </cell>
          <cell r="BQ37">
            <v>115169.86</v>
          </cell>
          <cell r="BR37">
            <v>3067123.3930000002</v>
          </cell>
          <cell r="BS37">
            <v>5607326.0300000003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2540202.6370000001</v>
          </cell>
          <cell r="CA37">
            <v>26072</v>
          </cell>
          <cell r="CB37">
            <v>3076052</v>
          </cell>
          <cell r="CC37">
            <v>0</v>
          </cell>
          <cell r="CD37">
            <v>0</v>
          </cell>
          <cell r="CE37">
            <v>1735209.4620000001</v>
          </cell>
          <cell r="CF37">
            <v>523648</v>
          </cell>
          <cell r="CG37">
            <v>485616</v>
          </cell>
          <cell r="CH37">
            <v>0</v>
          </cell>
          <cell r="CI37">
            <v>725945</v>
          </cell>
          <cell r="CJ37">
            <v>0</v>
          </cell>
          <cell r="CK37">
            <v>0</v>
          </cell>
          <cell r="CL37">
            <v>1735209</v>
          </cell>
          <cell r="CM37">
            <v>0</v>
          </cell>
          <cell r="CN37">
            <v>1735209</v>
          </cell>
          <cell r="CO37">
            <v>1713453</v>
          </cell>
          <cell r="CP37">
            <v>149009</v>
          </cell>
          <cell r="CQ37">
            <v>5823039.0300000003</v>
          </cell>
          <cell r="CR37">
            <v>7185716</v>
          </cell>
          <cell r="CS37">
            <v>5823038</v>
          </cell>
          <cell r="CT37">
            <v>7185716</v>
          </cell>
          <cell r="CU37">
            <v>1.0300000002607703</v>
          </cell>
          <cell r="CV37">
            <v>0</v>
          </cell>
          <cell r="CW37">
            <v>0</v>
          </cell>
          <cell r="CX37">
            <v>0</v>
          </cell>
          <cell r="CY37">
            <v>7185716</v>
          </cell>
          <cell r="CZ37">
            <v>0</v>
          </cell>
          <cell r="DA37">
            <v>2756915.6370000001</v>
          </cell>
          <cell r="DB37">
            <v>3076052</v>
          </cell>
          <cell r="DC37">
            <v>-319136.3629999999</v>
          </cell>
          <cell r="DD37">
            <v>3067123.3930000002</v>
          </cell>
          <cell r="DE37">
            <v>2867448</v>
          </cell>
          <cell r="DF37">
            <v>199675.39300000016</v>
          </cell>
          <cell r="DG37">
            <v>0</v>
          </cell>
          <cell r="DH37">
            <v>2161534</v>
          </cell>
          <cell r="DI37">
            <v>739049</v>
          </cell>
          <cell r="DJ37">
            <v>0</v>
          </cell>
          <cell r="DK37">
            <v>4765.3379999992903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53352.385999999999</v>
          </cell>
          <cell r="DQ37">
            <v>28660</v>
          </cell>
          <cell r="DR37">
            <v>22555</v>
          </cell>
          <cell r="DS37">
            <v>6105</v>
          </cell>
          <cell r="DT37">
            <v>51548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</row>
        <row r="38">
          <cell r="A38">
            <v>34</v>
          </cell>
          <cell r="B38" t="str">
            <v>CONSOLIDADO</v>
          </cell>
          <cell r="C38">
            <v>12694691</v>
          </cell>
          <cell r="D38">
            <v>1105611</v>
          </cell>
          <cell r="E38">
            <v>1322186</v>
          </cell>
          <cell r="F38">
            <v>92357069.051999986</v>
          </cell>
          <cell r="G38">
            <v>37488438.248000003</v>
          </cell>
          <cell r="H38">
            <v>99956064.249999985</v>
          </cell>
          <cell r="I38">
            <v>99890645</v>
          </cell>
          <cell r="J38">
            <v>618</v>
          </cell>
          <cell r="K38">
            <v>25874</v>
          </cell>
          <cell r="L38">
            <v>0</v>
          </cell>
          <cell r="M38">
            <v>0</v>
          </cell>
          <cell r="N38">
            <v>0</v>
          </cell>
          <cell r="O38">
            <v>38642</v>
          </cell>
          <cell r="P38">
            <v>3219075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2594273</v>
          </cell>
          <cell r="V38">
            <v>1977409</v>
          </cell>
          <cell r="W38">
            <v>92629</v>
          </cell>
          <cell r="X38">
            <v>524235</v>
          </cell>
          <cell r="Y38">
            <v>0</v>
          </cell>
          <cell r="Z38">
            <v>0</v>
          </cell>
          <cell r="AA38">
            <v>0</v>
          </cell>
          <cell r="AB38">
            <v>5032239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155133993</v>
          </cell>
          <cell r="AH38">
            <v>79729983</v>
          </cell>
          <cell r="AI38">
            <v>8533</v>
          </cell>
          <cell r="AJ38">
            <v>709906</v>
          </cell>
          <cell r="AK38">
            <v>27969</v>
          </cell>
          <cell r="AL38">
            <v>0</v>
          </cell>
          <cell r="AM38">
            <v>0</v>
          </cell>
          <cell r="AN38">
            <v>0</v>
          </cell>
          <cell r="AO38">
            <v>76957044</v>
          </cell>
          <cell r="AP38">
            <v>0</v>
          </cell>
          <cell r="AQ38">
            <v>167</v>
          </cell>
          <cell r="AR38">
            <v>0</v>
          </cell>
          <cell r="AS38">
            <v>257599</v>
          </cell>
          <cell r="AT38">
            <v>0</v>
          </cell>
          <cell r="AU38">
            <v>0</v>
          </cell>
          <cell r="AV38">
            <v>0</v>
          </cell>
          <cell r="AW38">
            <v>95173</v>
          </cell>
          <cell r="AX38">
            <v>100457</v>
          </cell>
          <cell r="AY38">
            <v>36609</v>
          </cell>
          <cell r="AZ38">
            <v>2666</v>
          </cell>
          <cell r="BA38">
            <v>0</v>
          </cell>
          <cell r="BB38">
            <v>0</v>
          </cell>
          <cell r="BC38">
            <v>0</v>
          </cell>
          <cell r="BD38">
            <v>105853017</v>
          </cell>
          <cell r="BE38">
            <v>0</v>
          </cell>
          <cell r="BF38">
            <v>52913575</v>
          </cell>
          <cell r="BG38">
            <v>106257353</v>
          </cell>
          <cell r="BH38">
            <v>260939941.49800003</v>
          </cell>
          <cell r="BI38">
            <v>341956072</v>
          </cell>
          <cell r="BJ38">
            <v>-81016130.502000034</v>
          </cell>
          <cell r="BK38">
            <v>94784866.051999986</v>
          </cell>
          <cell r="BL38">
            <v>76957044</v>
          </cell>
          <cell r="BM38">
            <v>17827822.051999994</v>
          </cell>
          <cell r="BN38">
            <v>-25396603.450000003</v>
          </cell>
          <cell r="BO38">
            <v>99890645</v>
          </cell>
          <cell r="BP38">
            <v>99956682.249999985</v>
          </cell>
          <cell r="BQ38">
            <v>37493815.116999999</v>
          </cell>
          <cell r="BR38">
            <v>92351692.182999983</v>
          </cell>
          <cell r="BS38">
            <v>329692834.54999995</v>
          </cell>
          <cell r="BT38">
            <v>-5376.8689999999478</v>
          </cell>
          <cell r="BU38">
            <v>5376.8689999999478</v>
          </cell>
          <cell r="BV38">
            <v>618</v>
          </cell>
          <cell r="BW38">
            <v>0</v>
          </cell>
          <cell r="BX38">
            <v>618</v>
          </cell>
          <cell r="BY38">
            <v>0</v>
          </cell>
          <cell r="BZ38">
            <v>237335147.49800006</v>
          </cell>
          <cell r="CA38">
            <v>550109</v>
          </cell>
          <cell r="CB38">
            <v>234863976</v>
          </cell>
          <cell r="CC38">
            <v>1004174</v>
          </cell>
          <cell r="CD38">
            <v>234905</v>
          </cell>
          <cell r="CE38">
            <v>106257352.37900001</v>
          </cell>
          <cell r="CF38">
            <v>2532477</v>
          </cell>
          <cell r="CG38">
            <v>35331111</v>
          </cell>
          <cell r="CH38">
            <v>28277</v>
          </cell>
          <cell r="CI38">
            <v>68330443</v>
          </cell>
          <cell r="CJ38">
            <v>35043</v>
          </cell>
          <cell r="CK38">
            <v>0</v>
          </cell>
          <cell r="CL38">
            <v>106257351</v>
          </cell>
          <cell r="CM38">
            <v>0</v>
          </cell>
          <cell r="CN38">
            <v>106257351</v>
          </cell>
          <cell r="CO38">
            <v>64397323.872000001</v>
          </cell>
          <cell r="CP38">
            <v>63429497</v>
          </cell>
          <cell r="CQ38">
            <v>340602319.55000001</v>
          </cell>
          <cell r="CR38">
            <v>418913116</v>
          </cell>
          <cell r="CS38">
            <v>340602324</v>
          </cell>
          <cell r="CT38">
            <v>418913116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418913116</v>
          </cell>
          <cell r="CZ38">
            <v>0</v>
          </cell>
          <cell r="DA38">
            <v>260939941.498</v>
          </cell>
          <cell r="DB38">
            <v>236103055</v>
          </cell>
          <cell r="DC38">
            <v>24836886.498000003</v>
          </cell>
          <cell r="DD38">
            <v>93462680.051999986</v>
          </cell>
          <cell r="DE38">
            <v>76957044</v>
          </cell>
          <cell r="DF38">
            <v>16505636.051999997</v>
          </cell>
          <cell r="DG38">
            <v>0</v>
          </cell>
          <cell r="DH38">
            <v>130553141.316</v>
          </cell>
          <cell r="DI38">
            <v>78644764.449000001</v>
          </cell>
          <cell r="DJ38">
            <v>0</v>
          </cell>
          <cell r="DK38">
            <v>4642351.0890000053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3468037.0189999999</v>
          </cell>
          <cell r="DQ38">
            <v>1721241</v>
          </cell>
          <cell r="DR38">
            <v>1245849</v>
          </cell>
          <cell r="DS38">
            <v>475392</v>
          </cell>
          <cell r="DT38">
            <v>4891114.1069999998</v>
          </cell>
          <cell r="DU38">
            <v>42304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</row>
      </sheetData>
      <sheetData sheetId="9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1587049.99</v>
          </cell>
          <cell r="G5">
            <v>407414.88299999997</v>
          </cell>
          <cell r="H5">
            <v>977118.18200000003</v>
          </cell>
          <cell r="I5">
            <v>1501805.477</v>
          </cell>
          <cell r="J5">
            <v>0</v>
          </cell>
          <cell r="K5">
            <v>23213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116378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61273</v>
          </cell>
          <cell r="V5">
            <v>42598</v>
          </cell>
          <cell r="W5">
            <v>0</v>
          </cell>
          <cell r="X5">
            <v>18675</v>
          </cell>
          <cell r="Y5">
            <v>0</v>
          </cell>
          <cell r="Z5">
            <v>0</v>
          </cell>
          <cell r="AA5">
            <v>0</v>
          </cell>
          <cell r="AB5">
            <v>45890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2066128</v>
          </cell>
          <cell r="AH5">
            <v>1536039</v>
          </cell>
          <cell r="AI5">
            <v>0</v>
          </cell>
          <cell r="AJ5">
            <v>41698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1587440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514</v>
          </cell>
          <cell r="AX5">
            <v>12965</v>
          </cell>
          <cell r="AY5">
            <v>2205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-254</v>
          </cell>
          <cell r="BE5">
            <v>0</v>
          </cell>
          <cell r="BF5">
            <v>40147</v>
          </cell>
          <cell r="BG5">
            <v>380276</v>
          </cell>
          <cell r="BH5">
            <v>3133092.5419999999</v>
          </cell>
          <cell r="BI5">
            <v>3659295</v>
          </cell>
          <cell r="BJ5">
            <v>-526202.4580000001</v>
          </cell>
          <cell r="BK5">
            <v>1587049.99</v>
          </cell>
          <cell r="BL5">
            <v>1587440</v>
          </cell>
          <cell r="BM5">
            <v>-390.01000000000931</v>
          </cell>
          <cell r="BN5">
            <v>-486445.46800000034</v>
          </cell>
          <cell r="BO5">
            <v>1501805.477</v>
          </cell>
          <cell r="BP5">
            <v>977118.18200000003</v>
          </cell>
          <cell r="BQ5">
            <v>407414.88299999997</v>
          </cell>
          <cell r="BR5">
            <v>1587049.99</v>
          </cell>
          <cell r="BS5">
            <v>4473388.5319999997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2886338.5419999999</v>
          </cell>
          <cell r="CA5">
            <v>41888</v>
          </cell>
          <cell r="CB5">
            <v>2066128</v>
          </cell>
          <cell r="CC5">
            <v>3165177</v>
          </cell>
          <cell r="CD5">
            <v>15684</v>
          </cell>
          <cell r="CE5">
            <v>380276.42000000004</v>
          </cell>
          <cell r="CF5">
            <v>0</v>
          </cell>
          <cell r="CG5">
            <v>1115195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1115195</v>
          </cell>
          <cell r="CM5">
            <v>0</v>
          </cell>
          <cell r="CN5">
            <v>1115195</v>
          </cell>
          <cell r="CO5">
            <v>1892025</v>
          </cell>
          <cell r="CP5">
            <v>388235</v>
          </cell>
          <cell r="CQ5">
            <v>4720142.5319999997</v>
          </cell>
          <cell r="CR5">
            <v>5246735</v>
          </cell>
          <cell r="CS5">
            <v>4720142</v>
          </cell>
          <cell r="CT5">
            <v>5246735</v>
          </cell>
          <cell r="CU5">
            <v>0.53199999965727329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3059312.5419999999</v>
          </cell>
          <cell r="DA5">
            <v>5246735</v>
          </cell>
          <cell r="DB5">
            <v>-2187422.4580000001</v>
          </cell>
          <cell r="DC5">
            <v>1605724.99</v>
          </cell>
          <cell r="DD5">
            <v>0</v>
          </cell>
          <cell r="DE5">
            <v>1605724.99</v>
          </cell>
          <cell r="DF5">
            <v>0</v>
          </cell>
          <cell r="DG5">
            <v>0</v>
          </cell>
          <cell r="DH5">
            <v>1851700</v>
          </cell>
          <cell r="DI5">
            <v>965021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96715</v>
          </cell>
          <cell r="DQ5">
            <v>32665</v>
          </cell>
          <cell r="DR5">
            <v>24147</v>
          </cell>
          <cell r="DS5">
            <v>8518</v>
          </cell>
          <cell r="DT5">
            <v>9731</v>
          </cell>
          <cell r="DU5">
            <v>57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1723149.45</v>
          </cell>
          <cell r="G6">
            <v>184488.712</v>
          </cell>
          <cell r="H6">
            <v>1459668.317</v>
          </cell>
          <cell r="I6">
            <v>2130179.9210000001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112807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12386</v>
          </cell>
          <cell r="V6">
            <v>8804</v>
          </cell>
          <cell r="W6">
            <v>0</v>
          </cell>
          <cell r="X6">
            <v>3582</v>
          </cell>
          <cell r="Y6">
            <v>0</v>
          </cell>
          <cell r="Z6">
            <v>0</v>
          </cell>
          <cell r="AA6">
            <v>0</v>
          </cell>
          <cell r="AB6">
            <v>143424</v>
          </cell>
          <cell r="AC6">
            <v>0</v>
          </cell>
          <cell r="AD6">
            <v>7619</v>
          </cell>
          <cell r="AE6">
            <v>0</v>
          </cell>
          <cell r="AF6">
            <v>0</v>
          </cell>
          <cell r="AG6">
            <v>3004445</v>
          </cell>
          <cell r="AH6">
            <v>1367629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1915202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5731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7756</v>
          </cell>
          <cell r="BC6">
            <v>0</v>
          </cell>
          <cell r="BD6">
            <v>0</v>
          </cell>
          <cell r="BE6">
            <v>0</v>
          </cell>
          <cell r="BF6">
            <v>-78720.139999999665</v>
          </cell>
          <cell r="BG6">
            <v>97512.479999999516</v>
          </cell>
          <cell r="BH6">
            <v>4042953.95</v>
          </cell>
          <cell r="BI6">
            <v>4377805</v>
          </cell>
          <cell r="BJ6">
            <v>-334851.04999999981</v>
          </cell>
          <cell r="BK6">
            <v>1730768.45</v>
          </cell>
          <cell r="BL6">
            <v>1922958</v>
          </cell>
          <cell r="BM6">
            <v>-192189.55000000005</v>
          </cell>
          <cell r="BN6">
            <v>-605760.73999999929</v>
          </cell>
          <cell r="BO6">
            <v>2130179.9210000001</v>
          </cell>
          <cell r="BP6">
            <v>1459668.317</v>
          </cell>
          <cell r="BQ6">
            <v>184488.712</v>
          </cell>
          <cell r="BR6">
            <v>1723149.45</v>
          </cell>
          <cell r="BS6">
            <v>5497486.3999999994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3774336.95</v>
          </cell>
          <cell r="CA6">
            <v>0</v>
          </cell>
          <cell r="CB6">
            <v>3004445</v>
          </cell>
          <cell r="CC6">
            <v>3282831</v>
          </cell>
          <cell r="CD6">
            <v>5731</v>
          </cell>
          <cell r="CE6">
            <v>97512.479999999981</v>
          </cell>
          <cell r="CF6">
            <v>0</v>
          </cell>
          <cell r="CG6">
            <v>1061007</v>
          </cell>
          <cell r="CH6">
            <v>5901</v>
          </cell>
          <cell r="CI6">
            <v>1811298</v>
          </cell>
          <cell r="CJ6">
            <v>0</v>
          </cell>
          <cell r="CK6">
            <v>0</v>
          </cell>
          <cell r="CL6">
            <v>2878206</v>
          </cell>
          <cell r="CM6">
            <v>0</v>
          </cell>
          <cell r="CN6">
            <v>2878206</v>
          </cell>
          <cell r="CO6">
            <v>2722626</v>
          </cell>
          <cell r="CP6">
            <v>1693367</v>
          </cell>
          <cell r="CQ6">
            <v>5773722.4000000004</v>
          </cell>
          <cell r="CR6">
            <v>6300763</v>
          </cell>
          <cell r="CS6">
            <v>5773723</v>
          </cell>
          <cell r="CT6">
            <v>6300763.5319999997</v>
          </cell>
          <cell r="CU6">
            <v>-0.59999999962747097</v>
          </cell>
          <cell r="CV6">
            <v>-0.53199999965727329</v>
          </cell>
          <cell r="CW6">
            <v>0</v>
          </cell>
          <cell r="CX6">
            <v>0</v>
          </cell>
          <cell r="CY6">
            <v>0</v>
          </cell>
          <cell r="CZ6">
            <v>3946569.95</v>
          </cell>
          <cell r="DA6">
            <v>6293007</v>
          </cell>
          <cell r="DB6">
            <v>-2346437.0499999998</v>
          </cell>
          <cell r="DC6">
            <v>1726731.45</v>
          </cell>
          <cell r="DD6">
            <v>7756</v>
          </cell>
          <cell r="DE6">
            <v>1718975.45</v>
          </cell>
          <cell r="DF6">
            <v>0</v>
          </cell>
          <cell r="DG6">
            <v>0</v>
          </cell>
          <cell r="DH6">
            <v>2656706</v>
          </cell>
          <cell r="DI6">
            <v>889351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121434</v>
          </cell>
          <cell r="DQ6">
            <v>27003</v>
          </cell>
          <cell r="DR6">
            <v>22022</v>
          </cell>
          <cell r="DS6">
            <v>4981</v>
          </cell>
          <cell r="DT6">
            <v>133901</v>
          </cell>
          <cell r="DU6">
            <v>231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2371305.8679999998</v>
          </cell>
          <cell r="G7">
            <v>626572.88800000004</v>
          </cell>
          <cell r="H7">
            <v>2638103.014</v>
          </cell>
          <cell r="I7">
            <v>2999806.4789999998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125372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48799</v>
          </cell>
          <cell r="V7">
            <v>47141</v>
          </cell>
          <cell r="W7">
            <v>1593</v>
          </cell>
          <cell r="X7">
            <v>65</v>
          </cell>
          <cell r="Y7">
            <v>0</v>
          </cell>
          <cell r="Z7">
            <v>0</v>
          </cell>
          <cell r="AA7">
            <v>0</v>
          </cell>
          <cell r="AB7">
            <v>217973</v>
          </cell>
          <cell r="AC7">
            <v>0</v>
          </cell>
          <cell r="AD7">
            <v>98391</v>
          </cell>
          <cell r="AE7">
            <v>0</v>
          </cell>
          <cell r="AF7">
            <v>0</v>
          </cell>
          <cell r="AG7">
            <v>4420449</v>
          </cell>
          <cell r="AH7">
            <v>2293109</v>
          </cell>
          <cell r="AI7">
            <v>0</v>
          </cell>
          <cell r="AJ7">
            <v>18266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1843803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19239</v>
          </cell>
          <cell r="AX7">
            <v>1889</v>
          </cell>
          <cell r="AY7">
            <v>16274</v>
          </cell>
          <cell r="AZ7">
            <v>0</v>
          </cell>
          <cell r="BA7">
            <v>0</v>
          </cell>
          <cell r="BB7">
            <v>117483</v>
          </cell>
          <cell r="BC7">
            <v>0</v>
          </cell>
          <cell r="BD7">
            <v>-2007</v>
          </cell>
          <cell r="BE7">
            <v>0</v>
          </cell>
          <cell r="BF7">
            <v>-72900</v>
          </cell>
          <cell r="BG7">
            <v>268923</v>
          </cell>
          <cell r="BH7">
            <v>6656626.3809999991</v>
          </cell>
          <cell r="BI7">
            <v>6767219</v>
          </cell>
          <cell r="BJ7">
            <v>-110592.61900000088</v>
          </cell>
          <cell r="BK7">
            <v>2469696.8679999998</v>
          </cell>
          <cell r="BL7">
            <v>1961286</v>
          </cell>
          <cell r="BM7">
            <v>508410.86799999978</v>
          </cell>
          <cell r="BN7">
            <v>324918.24899999797</v>
          </cell>
          <cell r="BO7">
            <v>2999806.4789999998</v>
          </cell>
          <cell r="BP7">
            <v>2638103.014</v>
          </cell>
          <cell r="BQ7">
            <v>626572.88800000004</v>
          </cell>
          <cell r="BR7">
            <v>2371305.8679999998</v>
          </cell>
          <cell r="BS7">
            <v>8635788.2489999998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6264482.3809999991</v>
          </cell>
          <cell r="CA7">
            <v>1593</v>
          </cell>
          <cell r="CB7">
            <v>4420449</v>
          </cell>
          <cell r="CC7">
            <v>4155178</v>
          </cell>
          <cell r="CD7">
            <v>37402</v>
          </cell>
          <cell r="CE7">
            <v>268922.9570000004</v>
          </cell>
          <cell r="CF7">
            <v>0</v>
          </cell>
          <cell r="CG7">
            <v>1757534</v>
          </cell>
          <cell r="CH7">
            <v>23727</v>
          </cell>
          <cell r="CI7">
            <v>1142471</v>
          </cell>
          <cell r="CJ7">
            <v>0</v>
          </cell>
          <cell r="CK7">
            <v>0</v>
          </cell>
          <cell r="CL7">
            <v>2923732</v>
          </cell>
          <cell r="CM7">
            <v>0</v>
          </cell>
          <cell r="CN7">
            <v>2923732</v>
          </cell>
          <cell r="CO7">
            <v>2505990</v>
          </cell>
          <cell r="CP7">
            <v>6207812</v>
          </cell>
          <cell r="CQ7">
            <v>9126323.2489999998</v>
          </cell>
          <cell r="CR7">
            <v>8728505</v>
          </cell>
          <cell r="CS7">
            <v>9126323</v>
          </cell>
          <cell r="CT7">
            <v>8728505</v>
          </cell>
          <cell r="CU7">
            <v>0.24899999983608723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6678379.3809999991</v>
          </cell>
          <cell r="DA7">
            <v>8611022</v>
          </cell>
          <cell r="DB7">
            <v>-1932642.6190000009</v>
          </cell>
          <cell r="DC7">
            <v>2371370.8679999998</v>
          </cell>
          <cell r="DD7">
            <v>117483</v>
          </cell>
          <cell r="DE7">
            <v>2253887.8679999998</v>
          </cell>
          <cell r="DF7">
            <v>0</v>
          </cell>
          <cell r="DG7">
            <v>0</v>
          </cell>
          <cell r="DH7">
            <v>3734739</v>
          </cell>
          <cell r="DI7">
            <v>1762766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101796</v>
          </cell>
          <cell r="DQ7">
            <v>24832</v>
          </cell>
          <cell r="DR7">
            <v>12854</v>
          </cell>
          <cell r="DS7">
            <v>11978</v>
          </cell>
          <cell r="DT7">
            <v>115737</v>
          </cell>
          <cell r="DU7">
            <v>8680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1461649.138</v>
          </cell>
          <cell r="G8">
            <v>279847.38</v>
          </cell>
          <cell r="H8">
            <v>1053940.0630000001</v>
          </cell>
          <cell r="I8">
            <v>2695166.79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205731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53228</v>
          </cell>
          <cell r="V8">
            <v>40753</v>
          </cell>
          <cell r="W8">
            <v>0</v>
          </cell>
          <cell r="X8">
            <v>12475</v>
          </cell>
          <cell r="Y8">
            <v>0</v>
          </cell>
          <cell r="Z8">
            <v>0</v>
          </cell>
          <cell r="AA8">
            <v>0</v>
          </cell>
          <cell r="AB8">
            <v>161922</v>
          </cell>
          <cell r="AC8">
            <v>0</v>
          </cell>
          <cell r="AD8">
            <v>557108</v>
          </cell>
          <cell r="AE8">
            <v>0</v>
          </cell>
          <cell r="AF8">
            <v>0</v>
          </cell>
          <cell r="AG8">
            <v>2794503</v>
          </cell>
          <cell r="AH8">
            <v>1709929</v>
          </cell>
          <cell r="AI8">
            <v>297</v>
          </cell>
          <cell r="AJ8">
            <v>37884</v>
          </cell>
          <cell r="AK8">
            <v>0</v>
          </cell>
          <cell r="AL8">
            <v>0</v>
          </cell>
          <cell r="AM8">
            <v>0</v>
          </cell>
          <cell r="AN8">
            <v>4078</v>
          </cell>
          <cell r="AO8">
            <v>1562965</v>
          </cell>
          <cell r="AP8">
            <v>0</v>
          </cell>
          <cell r="AQ8">
            <v>47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558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557109</v>
          </cell>
          <cell r="BC8">
            <v>0</v>
          </cell>
          <cell r="BD8">
            <v>0</v>
          </cell>
          <cell r="BE8">
            <v>0</v>
          </cell>
          <cell r="BF8">
            <v>-16540</v>
          </cell>
          <cell r="BG8">
            <v>446627</v>
          </cell>
          <cell r="BH8">
            <v>4449835.233</v>
          </cell>
          <cell r="BI8">
            <v>4547296</v>
          </cell>
          <cell r="BJ8">
            <v>-97460.766999999993</v>
          </cell>
          <cell r="BK8">
            <v>2018757.138</v>
          </cell>
          <cell r="BL8">
            <v>2120074</v>
          </cell>
          <cell r="BM8">
            <v>-101316.86199999996</v>
          </cell>
          <cell r="BN8">
            <v>-215317.62899999972</v>
          </cell>
          <cell r="BO8">
            <v>2695166.79</v>
          </cell>
          <cell r="BP8">
            <v>1053940.0630000001</v>
          </cell>
          <cell r="BQ8">
            <v>279847.38</v>
          </cell>
          <cell r="BR8">
            <v>1461649.138</v>
          </cell>
          <cell r="BS8">
            <v>5490603.3710000003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4028954.233</v>
          </cell>
          <cell r="CA8">
            <v>0</v>
          </cell>
          <cell r="CB8">
            <v>2794503</v>
          </cell>
          <cell r="CC8">
            <v>3311122</v>
          </cell>
          <cell r="CD8">
            <v>558</v>
          </cell>
          <cell r="CE8">
            <v>446626.80700000003</v>
          </cell>
          <cell r="CF8">
            <v>0</v>
          </cell>
          <cell r="CG8">
            <v>651423</v>
          </cell>
          <cell r="CH8">
            <v>0</v>
          </cell>
          <cell r="CI8">
            <v>0</v>
          </cell>
          <cell r="CJ8">
            <v>37884</v>
          </cell>
          <cell r="CK8">
            <v>0</v>
          </cell>
          <cell r="CL8">
            <v>689307</v>
          </cell>
          <cell r="CM8">
            <v>0</v>
          </cell>
          <cell r="CN8">
            <v>689307</v>
          </cell>
          <cell r="CO8">
            <v>389507</v>
          </cell>
          <cell r="CP8">
            <v>712829</v>
          </cell>
          <cell r="CQ8">
            <v>6468592.3710000003</v>
          </cell>
          <cell r="CR8">
            <v>6667370</v>
          </cell>
          <cell r="CS8">
            <v>6468591</v>
          </cell>
          <cell r="CT8">
            <v>6667370</v>
          </cell>
          <cell r="CU8">
            <v>1.3710000002756715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4841965.233</v>
          </cell>
          <cell r="DA8">
            <v>6106183</v>
          </cell>
          <cell r="DB8">
            <v>-1264217.767</v>
          </cell>
          <cell r="DC8">
            <v>1474124.138</v>
          </cell>
          <cell r="DD8">
            <v>561187</v>
          </cell>
          <cell r="DE8">
            <v>912937.13800000004</v>
          </cell>
          <cell r="DF8">
            <v>0</v>
          </cell>
          <cell r="DG8">
            <v>0</v>
          </cell>
          <cell r="DH8">
            <v>2582067</v>
          </cell>
          <cell r="DI8">
            <v>1408394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156633</v>
          </cell>
          <cell r="DQ8">
            <v>30272</v>
          </cell>
          <cell r="DR8">
            <v>15000</v>
          </cell>
          <cell r="DS8">
            <v>15272</v>
          </cell>
          <cell r="DT8">
            <v>42325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5152812.1830000002</v>
          </cell>
          <cell r="G9">
            <v>1013786.801</v>
          </cell>
          <cell r="H9">
            <v>2749572.1979999999</v>
          </cell>
          <cell r="I9">
            <v>3391235.6359999999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678</v>
          </cell>
          <cell r="P9">
            <v>403943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65744</v>
          </cell>
          <cell r="V9">
            <v>63672</v>
          </cell>
          <cell r="W9">
            <v>0</v>
          </cell>
          <cell r="X9">
            <v>2072</v>
          </cell>
          <cell r="Y9">
            <v>0</v>
          </cell>
          <cell r="Z9">
            <v>0</v>
          </cell>
          <cell r="AA9">
            <v>0</v>
          </cell>
          <cell r="AB9">
            <v>524675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5472077</v>
          </cell>
          <cell r="AH9">
            <v>2513560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4647472</v>
          </cell>
          <cell r="AP9">
            <v>0</v>
          </cell>
          <cell r="AQ9">
            <v>0</v>
          </cell>
          <cell r="AR9">
            <v>0</v>
          </cell>
          <cell r="AS9">
            <v>600831</v>
          </cell>
          <cell r="AT9">
            <v>0</v>
          </cell>
          <cell r="AU9">
            <v>0</v>
          </cell>
          <cell r="AV9">
            <v>0</v>
          </cell>
          <cell r="AW9">
            <v>7549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-5466</v>
          </cell>
          <cell r="BE9">
            <v>0</v>
          </cell>
          <cell r="BF9">
            <v>-207368</v>
          </cell>
          <cell r="BG9">
            <v>893230.45199999958</v>
          </cell>
          <cell r="BH9">
            <v>8149634.6349999998</v>
          </cell>
          <cell r="BI9">
            <v>8588551</v>
          </cell>
          <cell r="BJ9">
            <v>-438916.36500000022</v>
          </cell>
          <cell r="BK9">
            <v>5152812.1830000002</v>
          </cell>
          <cell r="BL9">
            <v>4647472</v>
          </cell>
          <cell r="BM9">
            <v>505340.18300000019</v>
          </cell>
          <cell r="BN9">
            <v>-140944.18200000003</v>
          </cell>
          <cell r="BO9">
            <v>3391235.6359999999</v>
          </cell>
          <cell r="BP9">
            <v>2749572.1979999999</v>
          </cell>
          <cell r="BQ9">
            <v>1013786.801</v>
          </cell>
          <cell r="BR9">
            <v>5152812.1830000002</v>
          </cell>
          <cell r="BS9">
            <v>12307406.818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7154594.6349999998</v>
          </cell>
          <cell r="CA9">
            <v>0</v>
          </cell>
          <cell r="CB9">
            <v>5472077</v>
          </cell>
          <cell r="CC9">
            <v>7161032</v>
          </cell>
          <cell r="CD9">
            <v>608380</v>
          </cell>
          <cell r="CE9">
            <v>893230.45199999958</v>
          </cell>
          <cell r="CF9">
            <v>0</v>
          </cell>
          <cell r="CG9">
            <v>2808001</v>
          </cell>
          <cell r="CH9">
            <v>6718</v>
          </cell>
          <cell r="CI9">
            <v>4100213</v>
          </cell>
          <cell r="CJ9">
            <v>0</v>
          </cell>
          <cell r="CK9">
            <v>0</v>
          </cell>
          <cell r="CL9">
            <v>6914932</v>
          </cell>
          <cell r="CM9">
            <v>0</v>
          </cell>
          <cell r="CN9">
            <v>6914932</v>
          </cell>
          <cell r="CO9">
            <v>5316789</v>
          </cell>
          <cell r="CP9">
            <v>3750257</v>
          </cell>
          <cell r="CQ9">
            <v>13302446.818</v>
          </cell>
          <cell r="CR9">
            <v>13236023</v>
          </cell>
          <cell r="CS9">
            <v>13302447</v>
          </cell>
          <cell r="CT9">
            <v>13236023</v>
          </cell>
          <cell r="CU9">
            <v>-0.18200000002980232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7809363.6349999998</v>
          </cell>
          <cell r="DA9">
            <v>13236023</v>
          </cell>
          <cell r="DB9">
            <v>-5426659.3650000002</v>
          </cell>
          <cell r="DC9">
            <v>5154884.1830000002</v>
          </cell>
          <cell r="DD9">
            <v>0</v>
          </cell>
          <cell r="DE9">
            <v>5154884.1830000002</v>
          </cell>
          <cell r="DF9">
            <v>0</v>
          </cell>
          <cell r="DG9">
            <v>0</v>
          </cell>
          <cell r="DH9">
            <v>4812557</v>
          </cell>
          <cell r="DI9">
            <v>2971549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369136</v>
          </cell>
          <cell r="DQ9">
            <v>21001</v>
          </cell>
          <cell r="DR9">
            <v>20905</v>
          </cell>
          <cell r="DS9">
            <v>96</v>
          </cell>
          <cell r="DT9">
            <v>247344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3578124.6370000001</v>
          </cell>
          <cell r="G10">
            <v>872885.44099999999</v>
          </cell>
          <cell r="H10">
            <v>3847592.6529999999</v>
          </cell>
          <cell r="I10">
            <v>2847293.2650000001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2274</v>
          </cell>
          <cell r="P10">
            <v>146371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99583</v>
          </cell>
          <cell r="V10">
            <v>65883</v>
          </cell>
          <cell r="W10">
            <v>25643</v>
          </cell>
          <cell r="X10">
            <v>8057</v>
          </cell>
          <cell r="Y10">
            <v>0</v>
          </cell>
          <cell r="Z10">
            <v>0</v>
          </cell>
          <cell r="AA10">
            <v>0</v>
          </cell>
          <cell r="AB10">
            <v>180069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5221260</v>
          </cell>
          <cell r="AH10">
            <v>3935234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3968484</v>
          </cell>
          <cell r="AP10">
            <v>0</v>
          </cell>
          <cell r="AQ10">
            <v>0</v>
          </cell>
          <cell r="AR10">
            <v>0</v>
          </cell>
          <cell r="AS10">
            <v>10500</v>
          </cell>
          <cell r="AT10">
            <v>0</v>
          </cell>
          <cell r="AU10">
            <v>0</v>
          </cell>
          <cell r="AV10">
            <v>0</v>
          </cell>
          <cell r="AW10">
            <v>19426</v>
          </cell>
          <cell r="AX10">
            <v>0</v>
          </cell>
          <cell r="AY10">
            <v>3911</v>
          </cell>
          <cell r="AZ10">
            <v>165</v>
          </cell>
          <cell r="BA10">
            <v>0</v>
          </cell>
          <cell r="BB10">
            <v>0</v>
          </cell>
          <cell r="BC10">
            <v>0</v>
          </cell>
          <cell r="BD10">
            <v>-6744</v>
          </cell>
          <cell r="BE10">
            <v>0</v>
          </cell>
          <cell r="BF10">
            <v>-10836</v>
          </cell>
          <cell r="BG10">
            <v>508349</v>
          </cell>
          <cell r="BH10">
            <v>7996068.3589999992</v>
          </cell>
          <cell r="BI10">
            <v>9183752</v>
          </cell>
          <cell r="BJ10">
            <v>-1187683.6410000008</v>
          </cell>
          <cell r="BK10">
            <v>3578124.6370000001</v>
          </cell>
          <cell r="BL10">
            <v>3968484</v>
          </cell>
          <cell r="BM10">
            <v>-390359.3629999999</v>
          </cell>
          <cell r="BN10">
            <v>-1588879.0040000007</v>
          </cell>
          <cell r="BO10">
            <v>2847293.2650000001</v>
          </cell>
          <cell r="BP10">
            <v>3847592.6529999999</v>
          </cell>
          <cell r="BQ10">
            <v>872885.44099999999</v>
          </cell>
          <cell r="BR10">
            <v>3578124.6370000001</v>
          </cell>
          <cell r="BS10">
            <v>11145895.995999999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7567771.3589999992</v>
          </cell>
          <cell r="CA10">
            <v>25643</v>
          </cell>
          <cell r="CB10">
            <v>5221260</v>
          </cell>
          <cell r="CC10">
            <v>7903718</v>
          </cell>
          <cell r="CD10">
            <v>34002</v>
          </cell>
          <cell r="CE10">
            <v>508348.57499999972</v>
          </cell>
          <cell r="CF10">
            <v>0</v>
          </cell>
          <cell r="CG10">
            <v>2213711</v>
          </cell>
          <cell r="CH10">
            <v>13257</v>
          </cell>
          <cell r="CI10">
            <v>1263787</v>
          </cell>
          <cell r="CJ10">
            <v>0</v>
          </cell>
          <cell r="CK10">
            <v>0</v>
          </cell>
          <cell r="CL10">
            <v>3490755</v>
          </cell>
          <cell r="CM10">
            <v>0</v>
          </cell>
          <cell r="CN10">
            <v>3490755</v>
          </cell>
          <cell r="CO10">
            <v>2269804</v>
          </cell>
          <cell r="CP10">
            <v>2091568</v>
          </cell>
          <cell r="CQ10">
            <v>11574192.995999999</v>
          </cell>
          <cell r="CR10">
            <v>13152236</v>
          </cell>
          <cell r="CS10">
            <v>11574193</v>
          </cell>
          <cell r="CT10">
            <v>13152236</v>
          </cell>
          <cell r="CU10">
            <v>-4.0000006556510925E-3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7941223.3589999992</v>
          </cell>
          <cell r="DA10">
            <v>13152236</v>
          </cell>
          <cell r="DB10">
            <v>-5211012.6410000008</v>
          </cell>
          <cell r="DC10">
            <v>3586181.6370000001</v>
          </cell>
          <cell r="DD10">
            <v>0</v>
          </cell>
          <cell r="DE10">
            <v>3586181.6370000001</v>
          </cell>
          <cell r="DF10">
            <v>0</v>
          </cell>
          <cell r="DG10">
            <v>0</v>
          </cell>
          <cell r="DH10">
            <v>4621072</v>
          </cell>
          <cell r="DI10">
            <v>2842567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123256</v>
          </cell>
          <cell r="DQ10">
            <v>41534</v>
          </cell>
          <cell r="DR10">
            <v>35691</v>
          </cell>
          <cell r="DS10">
            <v>5843</v>
          </cell>
          <cell r="DT10">
            <v>32232</v>
          </cell>
          <cell r="DU10">
            <v>2378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5693504.034</v>
          </cell>
          <cell r="G11">
            <v>933222.89099999995</v>
          </cell>
          <cell r="H11">
            <v>4788788.8909999998</v>
          </cell>
          <cell r="I11">
            <v>3992432.8400000003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406</v>
          </cell>
          <cell r="P11">
            <v>148428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43655</v>
          </cell>
          <cell r="V11">
            <v>32503</v>
          </cell>
          <cell r="W11">
            <v>0</v>
          </cell>
          <cell r="X11">
            <v>11152</v>
          </cell>
          <cell r="Y11">
            <v>0</v>
          </cell>
          <cell r="Z11">
            <v>0</v>
          </cell>
          <cell r="AA11">
            <v>0</v>
          </cell>
          <cell r="AB11">
            <v>127976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6785950</v>
          </cell>
          <cell r="AH11">
            <v>4390922</v>
          </cell>
          <cell r="AI11">
            <v>1343</v>
          </cell>
          <cell r="AJ11">
            <v>193299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5693478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32946</v>
          </cell>
          <cell r="AY11">
            <v>3933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-8347</v>
          </cell>
          <cell r="BE11">
            <v>0</v>
          </cell>
          <cell r="BF11">
            <v>225181</v>
          </cell>
          <cell r="BG11">
            <v>1036932</v>
          </cell>
          <cell r="BH11">
            <v>10034909.622</v>
          </cell>
          <cell r="BI11">
            <v>11400046</v>
          </cell>
          <cell r="BJ11">
            <v>-1365136.3780000005</v>
          </cell>
          <cell r="BK11">
            <v>5693504.034</v>
          </cell>
          <cell r="BL11">
            <v>5693478</v>
          </cell>
          <cell r="BM11">
            <v>26.033999999985099</v>
          </cell>
          <cell r="BN11">
            <v>-1139929.3440000005</v>
          </cell>
          <cell r="BO11">
            <v>3992432.8400000003</v>
          </cell>
          <cell r="BP11">
            <v>4788788.8909999998</v>
          </cell>
          <cell r="BQ11">
            <v>933222.89099999995</v>
          </cell>
          <cell r="BR11">
            <v>5693504.034</v>
          </cell>
          <cell r="BS11">
            <v>15407948.656000001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9714444.6219999995</v>
          </cell>
          <cell r="CA11">
            <v>0</v>
          </cell>
          <cell r="CB11">
            <v>6785950</v>
          </cell>
          <cell r="CC11">
            <v>10279042</v>
          </cell>
          <cell r="CD11">
            <v>36879</v>
          </cell>
          <cell r="CE11">
            <v>1036932.3609999986</v>
          </cell>
          <cell r="CF11">
            <v>0</v>
          </cell>
          <cell r="CG11">
            <v>3850030</v>
          </cell>
          <cell r="CH11">
            <v>39543</v>
          </cell>
          <cell r="CI11">
            <v>4250786</v>
          </cell>
          <cell r="CJ11">
            <v>0</v>
          </cell>
          <cell r="CK11">
            <v>0</v>
          </cell>
          <cell r="CL11">
            <v>8140359</v>
          </cell>
          <cell r="CM11">
            <v>0</v>
          </cell>
          <cell r="CN11">
            <v>8140359</v>
          </cell>
          <cell r="CO11">
            <v>14220</v>
          </cell>
          <cell r="CP11">
            <v>3758314</v>
          </cell>
          <cell r="CQ11">
            <v>15728413.655999999</v>
          </cell>
          <cell r="CR11">
            <v>17093524</v>
          </cell>
          <cell r="CS11">
            <v>15728414</v>
          </cell>
          <cell r="CT11">
            <v>17093523</v>
          </cell>
          <cell r="CU11">
            <v>-0.34400000050663948</v>
          </cell>
          <cell r="CV11">
            <v>1</v>
          </cell>
          <cell r="CW11">
            <v>0</v>
          </cell>
          <cell r="CX11">
            <v>0</v>
          </cell>
          <cell r="CY11">
            <v>0</v>
          </cell>
          <cell r="CZ11">
            <v>9918984.6219999995</v>
          </cell>
          <cell r="DA11">
            <v>17093524</v>
          </cell>
          <cell r="DB11">
            <v>-7174539.3780000005</v>
          </cell>
          <cell r="DC11">
            <v>5704656.034</v>
          </cell>
          <cell r="DD11">
            <v>0</v>
          </cell>
          <cell r="DE11">
            <v>5704656.034</v>
          </cell>
          <cell r="DF11">
            <v>0</v>
          </cell>
          <cell r="DG11">
            <v>0</v>
          </cell>
          <cell r="DH11">
            <v>5783258</v>
          </cell>
          <cell r="DI11">
            <v>3637657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132528</v>
          </cell>
          <cell r="DQ11">
            <v>90272</v>
          </cell>
          <cell r="DR11">
            <v>78668</v>
          </cell>
          <cell r="DS11">
            <v>11604</v>
          </cell>
          <cell r="DT11">
            <v>196631</v>
          </cell>
          <cell r="DU11">
            <v>437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1795720.1610000001</v>
          </cell>
          <cell r="G12">
            <v>584881.57200000004</v>
          </cell>
          <cell r="H12">
            <v>1633616.929</v>
          </cell>
          <cell r="I12">
            <v>2060635.1259999999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1133</v>
          </cell>
          <cell r="P12">
            <v>218060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93867</v>
          </cell>
          <cell r="V12">
            <v>92964</v>
          </cell>
          <cell r="W12">
            <v>0</v>
          </cell>
          <cell r="X12">
            <v>903</v>
          </cell>
          <cell r="Y12">
            <v>0</v>
          </cell>
          <cell r="Z12">
            <v>0</v>
          </cell>
          <cell r="AA12">
            <v>0</v>
          </cell>
          <cell r="AB12">
            <v>11966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2868028</v>
          </cell>
          <cell r="AH12">
            <v>1507957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1736053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1106</v>
          </cell>
          <cell r="AX12">
            <v>48553</v>
          </cell>
          <cell r="AY12">
            <v>21139</v>
          </cell>
          <cell r="AZ12">
            <v>35786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-20364</v>
          </cell>
          <cell r="BG12">
            <v>-81040</v>
          </cell>
          <cell r="BH12">
            <v>4604159.6270000003</v>
          </cell>
          <cell r="BI12">
            <v>4482569</v>
          </cell>
          <cell r="BJ12">
            <v>121590.62700000033</v>
          </cell>
          <cell r="BK12">
            <v>1795720.1610000001</v>
          </cell>
          <cell r="BL12">
            <v>1736053</v>
          </cell>
          <cell r="BM12">
            <v>59667.16100000008</v>
          </cell>
          <cell r="BN12">
            <v>160893.78800000064</v>
          </cell>
          <cell r="BO12">
            <v>2060635.1259999999</v>
          </cell>
          <cell r="BP12">
            <v>1633616.929</v>
          </cell>
          <cell r="BQ12">
            <v>584881.57200000004</v>
          </cell>
          <cell r="BR12">
            <v>1795720.1610000001</v>
          </cell>
          <cell r="BS12">
            <v>6074853.7879999997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4279133.6270000003</v>
          </cell>
          <cell r="CA12">
            <v>0</v>
          </cell>
          <cell r="CB12">
            <v>2868028</v>
          </cell>
          <cell r="CC12">
            <v>3244010</v>
          </cell>
          <cell r="CD12">
            <v>106584</v>
          </cell>
          <cell r="CE12">
            <v>-81039.808000000019</v>
          </cell>
          <cell r="CF12">
            <v>154072</v>
          </cell>
          <cell r="CG12">
            <v>204778</v>
          </cell>
          <cell r="CH12">
            <v>517</v>
          </cell>
          <cell r="CI12">
            <v>0</v>
          </cell>
          <cell r="CJ12">
            <v>0</v>
          </cell>
          <cell r="CK12">
            <v>0</v>
          </cell>
          <cell r="CL12">
            <v>359367</v>
          </cell>
          <cell r="CM12">
            <v>0</v>
          </cell>
          <cell r="CN12">
            <v>359367</v>
          </cell>
          <cell r="CO12">
            <v>312666</v>
          </cell>
          <cell r="CP12">
            <v>284165</v>
          </cell>
          <cell r="CQ12">
            <v>6399879.7879999997</v>
          </cell>
          <cell r="CR12">
            <v>6218622</v>
          </cell>
          <cell r="CS12">
            <v>6399880</v>
          </cell>
          <cell r="CT12">
            <v>6218621</v>
          </cell>
          <cell r="CU12">
            <v>-0.21200000029057264</v>
          </cell>
          <cell r="CV12">
            <v>1</v>
          </cell>
          <cell r="CW12">
            <v>0</v>
          </cell>
          <cell r="CX12">
            <v>0</v>
          </cell>
          <cell r="CY12">
            <v>0</v>
          </cell>
          <cell r="CZ12">
            <v>4479063.6270000003</v>
          </cell>
          <cell r="DA12">
            <v>6218622</v>
          </cell>
          <cell r="DB12">
            <v>-1739558.3729999997</v>
          </cell>
          <cell r="DC12">
            <v>1796623.1610000001</v>
          </cell>
          <cell r="DD12">
            <v>0</v>
          </cell>
          <cell r="DE12">
            <v>1796623.1610000001</v>
          </cell>
          <cell r="DF12">
            <v>0</v>
          </cell>
          <cell r="DG12">
            <v>0</v>
          </cell>
          <cell r="DH12">
            <v>2572916</v>
          </cell>
          <cell r="DI12">
            <v>1312683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184815</v>
          </cell>
          <cell r="DQ12">
            <v>92429</v>
          </cell>
          <cell r="DR12">
            <v>92197</v>
          </cell>
          <cell r="DS12">
            <v>232</v>
          </cell>
          <cell r="DT12">
            <v>16285</v>
          </cell>
          <cell r="DU12">
            <v>1613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6880919.9309999999</v>
          </cell>
          <cell r="G13">
            <v>1175268.656</v>
          </cell>
          <cell r="H13">
            <v>3240352.966</v>
          </cell>
          <cell r="I13">
            <v>3915707.0079999999</v>
          </cell>
          <cell r="J13">
            <v>0</v>
          </cell>
          <cell r="K13">
            <v>5248</v>
          </cell>
          <cell r="L13">
            <v>0</v>
          </cell>
          <cell r="M13">
            <v>0</v>
          </cell>
          <cell r="N13">
            <v>0</v>
          </cell>
          <cell r="O13">
            <v>1261</v>
          </cell>
          <cell r="P13">
            <v>267046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54769</v>
          </cell>
          <cell r="V13">
            <v>38700</v>
          </cell>
          <cell r="W13">
            <v>0</v>
          </cell>
          <cell r="X13">
            <v>16069</v>
          </cell>
          <cell r="Y13">
            <v>0</v>
          </cell>
          <cell r="Z13">
            <v>0</v>
          </cell>
          <cell r="AA13">
            <v>0</v>
          </cell>
          <cell r="AB13">
            <v>374504.81099999999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5875315</v>
          </cell>
          <cell r="AH13">
            <v>3561797</v>
          </cell>
          <cell r="AI13">
            <v>0</v>
          </cell>
          <cell r="AJ13">
            <v>109401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6876463</v>
          </cell>
          <cell r="AP13">
            <v>0</v>
          </cell>
          <cell r="AQ13">
            <v>0</v>
          </cell>
          <cell r="AR13">
            <v>0</v>
          </cell>
          <cell r="AS13">
            <v>3250</v>
          </cell>
          <cell r="AT13">
            <v>0</v>
          </cell>
          <cell r="AU13">
            <v>0</v>
          </cell>
          <cell r="AV13">
            <v>0</v>
          </cell>
          <cell r="AW13">
            <v>228</v>
          </cell>
          <cell r="AX13">
            <v>5084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-609</v>
          </cell>
          <cell r="BE13">
            <v>0</v>
          </cell>
          <cell r="BF13">
            <v>-149173.44800000079</v>
          </cell>
          <cell r="BG13">
            <v>415943</v>
          </cell>
          <cell r="BH13">
            <v>9034157.4409999996</v>
          </cell>
          <cell r="BI13">
            <v>9554466</v>
          </cell>
          <cell r="BJ13">
            <v>-520308.55900000036</v>
          </cell>
          <cell r="BK13">
            <v>6880919.9309999999</v>
          </cell>
          <cell r="BL13">
            <v>6876463</v>
          </cell>
          <cell r="BM13">
            <v>4456.9309999998659</v>
          </cell>
          <cell r="BN13">
            <v>-665025.07600000128</v>
          </cell>
          <cell r="BO13">
            <v>3915707.0079999999</v>
          </cell>
          <cell r="BP13">
            <v>3240352.966</v>
          </cell>
          <cell r="BQ13">
            <v>1175268.656</v>
          </cell>
          <cell r="BR13">
            <v>6880919.9309999999</v>
          </cell>
          <cell r="BS13">
            <v>15212248.560999999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8331328.629999999</v>
          </cell>
          <cell r="CA13">
            <v>5248</v>
          </cell>
          <cell r="CB13">
            <v>5875315</v>
          </cell>
          <cell r="CC13">
            <v>10547661</v>
          </cell>
          <cell r="CD13">
            <v>8562</v>
          </cell>
          <cell r="CE13">
            <v>415942.89500000002</v>
          </cell>
          <cell r="CF13">
            <v>0</v>
          </cell>
          <cell r="CG13">
            <v>2052278</v>
          </cell>
          <cell r="CH13">
            <v>5312</v>
          </cell>
          <cell r="CI13">
            <v>1117408</v>
          </cell>
          <cell r="CJ13">
            <v>0</v>
          </cell>
          <cell r="CK13">
            <v>0</v>
          </cell>
          <cell r="CL13">
            <v>3174998</v>
          </cell>
          <cell r="CM13">
            <v>0</v>
          </cell>
          <cell r="CN13">
            <v>3174998</v>
          </cell>
          <cell r="CO13">
            <v>3259674</v>
          </cell>
          <cell r="CP13">
            <v>1901473</v>
          </cell>
          <cell r="CQ13">
            <v>15915077.372</v>
          </cell>
          <cell r="CR13">
            <v>16430929</v>
          </cell>
          <cell r="CS13">
            <v>15915078</v>
          </cell>
          <cell r="CT13">
            <v>16430928</v>
          </cell>
          <cell r="CU13">
            <v>-0.62800000049173832</v>
          </cell>
          <cell r="CV13">
            <v>1</v>
          </cell>
          <cell r="CW13">
            <v>0</v>
          </cell>
          <cell r="CX13">
            <v>0</v>
          </cell>
          <cell r="CY13">
            <v>0</v>
          </cell>
          <cell r="CZ13">
            <v>8805811.4409999996</v>
          </cell>
          <cell r="DA13">
            <v>16430929</v>
          </cell>
          <cell r="DB13">
            <v>-7625117.5590000004</v>
          </cell>
          <cell r="DC13">
            <v>6896988.9309999999</v>
          </cell>
          <cell r="DD13">
            <v>0</v>
          </cell>
          <cell r="DE13">
            <v>6896988.9309999999</v>
          </cell>
          <cell r="DF13">
            <v>0</v>
          </cell>
          <cell r="DG13">
            <v>0</v>
          </cell>
          <cell r="DH13">
            <v>4868359</v>
          </cell>
          <cell r="DI13">
            <v>3172417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249495</v>
          </cell>
          <cell r="DQ13">
            <v>89613</v>
          </cell>
          <cell r="DR13">
            <v>76463</v>
          </cell>
          <cell r="DS13">
            <v>13150</v>
          </cell>
          <cell r="DT13">
            <v>191418</v>
          </cell>
          <cell r="DU13">
            <v>894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8945296.7290000003</v>
          </cell>
          <cell r="G14">
            <v>1611266.997</v>
          </cell>
          <cell r="H14">
            <v>6026715.6720000003</v>
          </cell>
          <cell r="I14">
            <v>2870986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3753</v>
          </cell>
          <cell r="P14">
            <v>496492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250212</v>
          </cell>
          <cell r="V14">
            <v>238677</v>
          </cell>
          <cell r="W14">
            <v>11535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180133</v>
          </cell>
          <cell r="AC14">
            <v>0</v>
          </cell>
          <cell r="AD14">
            <v>1018309</v>
          </cell>
          <cell r="AE14">
            <v>0</v>
          </cell>
          <cell r="AF14">
            <v>0</v>
          </cell>
          <cell r="AG14">
            <v>7459196</v>
          </cell>
          <cell r="AH14">
            <v>4832578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9356990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299</v>
          </cell>
          <cell r="AX14">
            <v>15808</v>
          </cell>
          <cell r="AY14">
            <v>2205</v>
          </cell>
          <cell r="AZ14">
            <v>3406</v>
          </cell>
          <cell r="BA14">
            <v>0</v>
          </cell>
          <cell r="BB14">
            <v>0</v>
          </cell>
          <cell r="BC14">
            <v>0</v>
          </cell>
          <cell r="BD14">
            <v>-13092</v>
          </cell>
          <cell r="BE14">
            <v>0</v>
          </cell>
          <cell r="BF14">
            <v>-44077</v>
          </cell>
          <cell r="BG14">
            <v>1928765</v>
          </cell>
          <cell r="BH14">
            <v>11439558.669</v>
          </cell>
          <cell r="BI14">
            <v>12300400</v>
          </cell>
          <cell r="BJ14">
            <v>-860841.33100000024</v>
          </cell>
          <cell r="BK14">
            <v>9963605.7290000003</v>
          </cell>
          <cell r="BL14">
            <v>9356990</v>
          </cell>
          <cell r="BM14">
            <v>606615.72900000028</v>
          </cell>
          <cell r="BN14">
            <v>-298302.60199999809</v>
          </cell>
          <cell r="BO14">
            <v>4580481</v>
          </cell>
          <cell r="BP14">
            <v>4317220.6720000003</v>
          </cell>
          <cell r="BQ14">
            <v>1403096.801</v>
          </cell>
          <cell r="BR14">
            <v>9153466.9250000007</v>
          </cell>
          <cell r="BS14">
            <v>19454265.398000002</v>
          </cell>
          <cell r="BT14">
            <v>208170.19600000046</v>
          </cell>
          <cell r="BU14">
            <v>-208170.196</v>
          </cell>
          <cell r="BV14">
            <v>-1709495</v>
          </cell>
          <cell r="BW14">
            <v>1709495</v>
          </cell>
          <cell r="BX14">
            <v>0</v>
          </cell>
          <cell r="BY14">
            <v>0</v>
          </cell>
          <cell r="BZ14">
            <v>10508968.669</v>
          </cell>
          <cell r="CA14">
            <v>11535</v>
          </cell>
          <cell r="CB14">
            <v>7459196</v>
          </cell>
          <cell r="CC14">
            <v>14189568</v>
          </cell>
          <cell r="CD14">
            <v>21718</v>
          </cell>
          <cell r="CE14">
            <v>1928764.87</v>
          </cell>
          <cell r="CF14">
            <v>27963</v>
          </cell>
          <cell r="CG14">
            <v>5581752</v>
          </cell>
          <cell r="CH14">
            <v>2553</v>
          </cell>
          <cell r="CI14">
            <v>4175594</v>
          </cell>
          <cell r="CJ14">
            <v>0</v>
          </cell>
          <cell r="CK14">
            <v>0</v>
          </cell>
          <cell r="CL14">
            <v>9787862</v>
          </cell>
          <cell r="CM14">
            <v>0</v>
          </cell>
          <cell r="CN14">
            <v>9787862</v>
          </cell>
          <cell r="CO14">
            <v>4987462</v>
          </cell>
          <cell r="CP14">
            <v>1915556</v>
          </cell>
          <cell r="CQ14">
            <v>21403164.398000002</v>
          </cell>
          <cell r="CR14">
            <v>21657390</v>
          </cell>
          <cell r="CS14">
            <v>21403164</v>
          </cell>
          <cell r="CT14">
            <v>21657389</v>
          </cell>
          <cell r="CU14">
            <v>0.39800000190734863</v>
          </cell>
          <cell r="CV14">
            <v>1</v>
          </cell>
          <cell r="CW14">
            <v>0</v>
          </cell>
          <cell r="CX14">
            <v>0</v>
          </cell>
          <cell r="CY14">
            <v>0</v>
          </cell>
          <cell r="CZ14">
            <v>12211587.669</v>
          </cell>
          <cell r="DA14">
            <v>21657390</v>
          </cell>
          <cell r="DB14">
            <v>-9445802.3310000002</v>
          </cell>
          <cell r="DC14">
            <v>8945296.7290000003</v>
          </cell>
          <cell r="DD14">
            <v>0</v>
          </cell>
          <cell r="DE14">
            <v>8945296.7290000003</v>
          </cell>
          <cell r="DF14">
            <v>0</v>
          </cell>
          <cell r="DG14">
            <v>0</v>
          </cell>
          <cell r="DH14">
            <v>6277823</v>
          </cell>
          <cell r="DI14">
            <v>4501655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526310</v>
          </cell>
          <cell r="DQ14">
            <v>49169</v>
          </cell>
          <cell r="DR14">
            <v>45428</v>
          </cell>
          <cell r="DS14">
            <v>3741</v>
          </cell>
          <cell r="DT14">
            <v>173917</v>
          </cell>
          <cell r="DU14">
            <v>493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3694428.372</v>
          </cell>
          <cell r="G15">
            <v>750732.603</v>
          </cell>
          <cell r="H15">
            <v>2377615.8169999998</v>
          </cell>
          <cell r="I15">
            <v>2677870.5150000001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277</v>
          </cell>
          <cell r="P15">
            <v>114527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77437</v>
          </cell>
          <cell r="V15">
            <v>45316</v>
          </cell>
          <cell r="W15">
            <v>0</v>
          </cell>
          <cell r="X15">
            <v>32121</v>
          </cell>
          <cell r="Y15">
            <v>0</v>
          </cell>
          <cell r="Z15">
            <v>0</v>
          </cell>
          <cell r="AA15">
            <v>0</v>
          </cell>
          <cell r="AB15">
            <v>69881</v>
          </cell>
          <cell r="AC15">
            <v>0</v>
          </cell>
          <cell r="AD15">
            <v>209383</v>
          </cell>
          <cell r="AE15">
            <v>0</v>
          </cell>
          <cell r="AF15">
            <v>0</v>
          </cell>
          <cell r="AG15">
            <v>4755796</v>
          </cell>
          <cell r="AH15">
            <v>2064780</v>
          </cell>
          <cell r="AI15">
            <v>0</v>
          </cell>
          <cell r="AJ15">
            <v>104699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3375484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11454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209383</v>
          </cell>
          <cell r="BC15">
            <v>0</v>
          </cell>
          <cell r="BD15">
            <v>-71</v>
          </cell>
          <cell r="BE15">
            <v>0</v>
          </cell>
          <cell r="BF15">
            <v>115353</v>
          </cell>
          <cell r="BG15">
            <v>812716</v>
          </cell>
          <cell r="BH15">
            <v>6068340.9350000005</v>
          </cell>
          <cell r="BI15">
            <v>6936658</v>
          </cell>
          <cell r="BJ15">
            <v>-868317.06499999948</v>
          </cell>
          <cell r="BK15">
            <v>3903811.372</v>
          </cell>
          <cell r="BL15">
            <v>3584867</v>
          </cell>
          <cell r="BM15">
            <v>318944.37199999997</v>
          </cell>
          <cell r="BN15">
            <v>-434019.69299999997</v>
          </cell>
          <cell r="BO15">
            <v>2677870.5150000001</v>
          </cell>
          <cell r="BP15">
            <v>2377615.8169999998</v>
          </cell>
          <cell r="BQ15">
            <v>750732.603</v>
          </cell>
          <cell r="BR15">
            <v>3694428.372</v>
          </cell>
          <cell r="BS15">
            <v>9500647.307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5806218.9350000005</v>
          </cell>
          <cell r="CA15">
            <v>0</v>
          </cell>
          <cell r="CB15">
            <v>4755796</v>
          </cell>
          <cell r="CC15">
            <v>5544963</v>
          </cell>
          <cell r="CD15">
            <v>11454</v>
          </cell>
          <cell r="CE15">
            <v>812716.27600000007</v>
          </cell>
          <cell r="CF15">
            <v>0</v>
          </cell>
          <cell r="CG15">
            <v>2421447</v>
          </cell>
          <cell r="CH15">
            <v>9526</v>
          </cell>
          <cell r="CI15">
            <v>1215399</v>
          </cell>
          <cell r="CJ15">
            <v>0</v>
          </cell>
          <cell r="CK15">
            <v>0</v>
          </cell>
          <cell r="CL15">
            <v>3646372</v>
          </cell>
          <cell r="CM15">
            <v>0</v>
          </cell>
          <cell r="CN15">
            <v>3646372</v>
          </cell>
          <cell r="CO15">
            <v>2586746</v>
          </cell>
          <cell r="CP15">
            <v>1482280</v>
          </cell>
          <cell r="CQ15">
            <v>9972152.307</v>
          </cell>
          <cell r="CR15">
            <v>10521525</v>
          </cell>
          <cell r="CS15">
            <v>9972153</v>
          </cell>
          <cell r="CT15">
            <v>10521526</v>
          </cell>
          <cell r="CU15">
            <v>-0.69299999997019768</v>
          </cell>
          <cell r="CV15">
            <v>-1</v>
          </cell>
          <cell r="CW15">
            <v>0</v>
          </cell>
          <cell r="CX15">
            <v>0</v>
          </cell>
          <cell r="CY15">
            <v>0</v>
          </cell>
          <cell r="CZ15">
            <v>6208512.9350000005</v>
          </cell>
          <cell r="DA15">
            <v>10312142</v>
          </cell>
          <cell r="DB15">
            <v>-4103629.0649999995</v>
          </cell>
          <cell r="DC15">
            <v>3726549.372</v>
          </cell>
          <cell r="DD15">
            <v>209383</v>
          </cell>
          <cell r="DE15">
            <v>3517166.372</v>
          </cell>
          <cell r="DF15">
            <v>0</v>
          </cell>
          <cell r="DG15">
            <v>0</v>
          </cell>
          <cell r="DH15">
            <v>3968433</v>
          </cell>
          <cell r="DI15">
            <v>2110331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77806</v>
          </cell>
          <cell r="DQ15">
            <v>117935</v>
          </cell>
          <cell r="DR15">
            <v>94314</v>
          </cell>
          <cell r="DS15">
            <v>23621</v>
          </cell>
          <cell r="DT15">
            <v>57836</v>
          </cell>
          <cell r="DU15">
            <v>424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3934135.6910000001</v>
          </cell>
          <cell r="G16">
            <v>1356441</v>
          </cell>
          <cell r="H16">
            <v>5280532.432</v>
          </cell>
          <cell r="I16">
            <v>4224802.0310000004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169698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102412</v>
          </cell>
          <cell r="V16">
            <v>66667</v>
          </cell>
          <cell r="W16">
            <v>18401</v>
          </cell>
          <cell r="X16">
            <v>17344</v>
          </cell>
          <cell r="Y16">
            <v>0</v>
          </cell>
          <cell r="Z16">
            <v>0</v>
          </cell>
          <cell r="AA16">
            <v>0</v>
          </cell>
          <cell r="AB16">
            <v>501515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7505139</v>
          </cell>
          <cell r="AH16">
            <v>6218657</v>
          </cell>
          <cell r="AI16">
            <v>1294</v>
          </cell>
          <cell r="AJ16">
            <v>85829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4787145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11624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-27219</v>
          </cell>
          <cell r="BE16">
            <v>0</v>
          </cell>
          <cell r="BF16">
            <v>-219640</v>
          </cell>
          <cell r="BG16">
            <v>2100975</v>
          </cell>
          <cell r="BH16">
            <v>11635400.463</v>
          </cell>
          <cell r="BI16">
            <v>13795324</v>
          </cell>
          <cell r="BJ16">
            <v>-2159923.5370000005</v>
          </cell>
          <cell r="BK16">
            <v>3934135.6910000001</v>
          </cell>
          <cell r="BL16">
            <v>4787145</v>
          </cell>
          <cell r="BM16">
            <v>-853009.30899999989</v>
          </cell>
          <cell r="BN16">
            <v>-3232572.8460000008</v>
          </cell>
          <cell r="BO16">
            <v>4224802.0310000004</v>
          </cell>
          <cell r="BP16">
            <v>5280532.432</v>
          </cell>
          <cell r="BQ16">
            <v>1356441</v>
          </cell>
          <cell r="BR16">
            <v>3934135.6910000001</v>
          </cell>
          <cell r="BS16">
            <v>14795911.153999999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10861775.463</v>
          </cell>
          <cell r="CA16">
            <v>18401</v>
          </cell>
          <cell r="CB16">
            <v>7505139</v>
          </cell>
          <cell r="CC16">
            <v>11092925</v>
          </cell>
          <cell r="CD16">
            <v>11624</v>
          </cell>
          <cell r="CE16">
            <v>2100974.8109999988</v>
          </cell>
          <cell r="CF16">
            <v>0</v>
          </cell>
          <cell r="CG16">
            <v>4845149</v>
          </cell>
          <cell r="CH16">
            <v>2905</v>
          </cell>
          <cell r="CI16">
            <v>5156662</v>
          </cell>
          <cell r="CJ16">
            <v>630</v>
          </cell>
          <cell r="CK16">
            <v>0</v>
          </cell>
          <cell r="CL16">
            <v>10005346</v>
          </cell>
          <cell r="CM16">
            <v>0</v>
          </cell>
          <cell r="CN16">
            <v>10005346</v>
          </cell>
          <cell r="CO16">
            <v>2400689</v>
          </cell>
          <cell r="CP16">
            <v>3224673</v>
          </cell>
          <cell r="CQ16">
            <v>15569536.153999999</v>
          </cell>
          <cell r="CR16">
            <v>18582469</v>
          </cell>
          <cell r="CS16">
            <v>15569535</v>
          </cell>
          <cell r="CT16">
            <v>18582469</v>
          </cell>
          <cell r="CU16">
            <v>1.153999999165535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11550770.463</v>
          </cell>
          <cell r="DA16">
            <v>18582469</v>
          </cell>
          <cell r="DB16">
            <v>-7031698.5370000005</v>
          </cell>
          <cell r="DC16">
            <v>3951479.6910000001</v>
          </cell>
          <cell r="DD16">
            <v>0</v>
          </cell>
          <cell r="DE16">
            <v>3951479.6910000001</v>
          </cell>
          <cell r="DF16">
            <v>0</v>
          </cell>
          <cell r="DG16">
            <v>0</v>
          </cell>
          <cell r="DH16">
            <v>6661963</v>
          </cell>
          <cell r="DI16">
            <v>3469377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198652</v>
          </cell>
          <cell r="DQ16">
            <v>143060</v>
          </cell>
          <cell r="DR16">
            <v>120644</v>
          </cell>
          <cell r="DS16">
            <v>22416</v>
          </cell>
          <cell r="DT16">
            <v>214190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3103607.3119999999</v>
          </cell>
          <cell r="G17">
            <v>475678.7</v>
          </cell>
          <cell r="H17">
            <v>2344982.429</v>
          </cell>
          <cell r="I17">
            <v>2431055.9169999999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105618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29830</v>
          </cell>
          <cell r="V17">
            <v>25015</v>
          </cell>
          <cell r="W17">
            <v>0</v>
          </cell>
          <cell r="X17">
            <v>4815</v>
          </cell>
          <cell r="Y17">
            <v>0</v>
          </cell>
          <cell r="Z17">
            <v>0</v>
          </cell>
          <cell r="AA17">
            <v>0</v>
          </cell>
          <cell r="AB17">
            <v>217933</v>
          </cell>
          <cell r="AC17">
            <v>0</v>
          </cell>
          <cell r="AD17">
            <v>932573</v>
          </cell>
          <cell r="AE17">
            <v>0</v>
          </cell>
          <cell r="AF17">
            <v>0</v>
          </cell>
          <cell r="AG17">
            <v>3810886</v>
          </cell>
          <cell r="AH17">
            <v>2295067</v>
          </cell>
          <cell r="AI17">
            <v>0</v>
          </cell>
          <cell r="AJ17">
            <v>241093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2784200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3831</v>
          </cell>
          <cell r="AX17">
            <v>304</v>
          </cell>
          <cell r="AY17">
            <v>0</v>
          </cell>
          <cell r="AZ17">
            <v>0</v>
          </cell>
          <cell r="BA17">
            <v>0</v>
          </cell>
          <cell r="BB17">
            <v>945414</v>
          </cell>
          <cell r="BC17">
            <v>0</v>
          </cell>
          <cell r="BD17">
            <v>-803</v>
          </cell>
          <cell r="BE17">
            <v>0</v>
          </cell>
          <cell r="BF17">
            <v>-21981</v>
          </cell>
          <cell r="BG17">
            <v>494003.59800000116</v>
          </cell>
          <cell r="BH17">
            <v>5605098.0460000001</v>
          </cell>
          <cell r="BI17">
            <v>6350378</v>
          </cell>
          <cell r="BJ17">
            <v>-745279.95399999991</v>
          </cell>
          <cell r="BK17">
            <v>4036180.3119999999</v>
          </cell>
          <cell r="BL17">
            <v>3729614</v>
          </cell>
          <cell r="BM17">
            <v>306566.31199999992</v>
          </cell>
          <cell r="BN17">
            <v>-460694.64200000092</v>
          </cell>
          <cell r="BO17">
            <v>2431055.9169999999</v>
          </cell>
          <cell r="BP17">
            <v>2344982.429</v>
          </cell>
          <cell r="BQ17">
            <v>475678.7</v>
          </cell>
          <cell r="BR17">
            <v>3103607.3119999999</v>
          </cell>
          <cell r="BS17">
            <v>8355324.358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5251717.0460000001</v>
          </cell>
          <cell r="CA17">
            <v>0</v>
          </cell>
          <cell r="CB17">
            <v>3810886</v>
          </cell>
          <cell r="CC17">
            <v>5320360</v>
          </cell>
          <cell r="CD17">
            <v>4135</v>
          </cell>
          <cell r="CE17">
            <v>494003.59800000023</v>
          </cell>
          <cell r="CF17">
            <v>0</v>
          </cell>
          <cell r="CG17">
            <v>2548705</v>
          </cell>
          <cell r="CH17">
            <v>3609</v>
          </cell>
          <cell r="CI17">
            <v>1439916</v>
          </cell>
          <cell r="CJ17">
            <v>0</v>
          </cell>
          <cell r="CK17">
            <v>0</v>
          </cell>
          <cell r="CL17">
            <v>3992230</v>
          </cell>
          <cell r="CM17">
            <v>0</v>
          </cell>
          <cell r="CN17">
            <v>3992230</v>
          </cell>
          <cell r="CO17">
            <v>905146</v>
          </cell>
          <cell r="CP17">
            <v>1960459</v>
          </cell>
          <cell r="CQ17">
            <v>9641278.3579999991</v>
          </cell>
          <cell r="CR17">
            <v>10079992</v>
          </cell>
          <cell r="CS17">
            <v>9641279</v>
          </cell>
          <cell r="CT17">
            <v>10079991</v>
          </cell>
          <cell r="CU17">
            <v>-0.64200000092387199</v>
          </cell>
          <cell r="CV17">
            <v>1</v>
          </cell>
          <cell r="CW17">
            <v>0</v>
          </cell>
          <cell r="CX17">
            <v>0</v>
          </cell>
          <cell r="CY17">
            <v>0</v>
          </cell>
          <cell r="CZ17">
            <v>6457068.0460000001</v>
          </cell>
          <cell r="DA17">
            <v>9134578</v>
          </cell>
          <cell r="DB17">
            <v>-2677509.9539999999</v>
          </cell>
          <cell r="DC17">
            <v>3108422.3119999999</v>
          </cell>
          <cell r="DD17">
            <v>945414</v>
          </cell>
          <cell r="DE17">
            <v>2163008.3119999999</v>
          </cell>
          <cell r="DF17">
            <v>0</v>
          </cell>
          <cell r="DG17">
            <v>0</v>
          </cell>
          <cell r="DH17">
            <v>3234399</v>
          </cell>
          <cell r="DI17">
            <v>2182226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148179</v>
          </cell>
          <cell r="DQ17">
            <v>41101</v>
          </cell>
          <cell r="DR17">
            <v>31060</v>
          </cell>
          <cell r="DS17">
            <v>10041</v>
          </cell>
          <cell r="DT17">
            <v>59981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3144709.7009999999</v>
          </cell>
          <cell r="G18">
            <v>835379.58700000006</v>
          </cell>
          <cell r="H18">
            <v>1957709.899</v>
          </cell>
          <cell r="I18">
            <v>3398292.3509999998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51</v>
          </cell>
          <cell r="P18">
            <v>141984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15587</v>
          </cell>
          <cell r="V18">
            <v>13094</v>
          </cell>
          <cell r="W18">
            <v>725</v>
          </cell>
          <cell r="X18">
            <v>1768</v>
          </cell>
          <cell r="Y18">
            <v>0</v>
          </cell>
          <cell r="Z18">
            <v>0</v>
          </cell>
          <cell r="AA18">
            <v>0</v>
          </cell>
          <cell r="AB18">
            <v>146299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4248791</v>
          </cell>
          <cell r="AH18">
            <v>2614038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3417366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2258</v>
          </cell>
          <cell r="AX18">
            <v>1043</v>
          </cell>
          <cell r="AY18">
            <v>3118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-46706</v>
          </cell>
          <cell r="BG18">
            <v>623143</v>
          </cell>
          <cell r="BH18">
            <v>6495302.8369999994</v>
          </cell>
          <cell r="BI18">
            <v>6869248</v>
          </cell>
          <cell r="BJ18">
            <v>-373945.16300000064</v>
          </cell>
          <cell r="BK18">
            <v>3144709.7009999999</v>
          </cell>
          <cell r="BL18">
            <v>3417366</v>
          </cell>
          <cell r="BM18">
            <v>-272656.29900000012</v>
          </cell>
          <cell r="BN18">
            <v>-693307.46200000122</v>
          </cell>
          <cell r="BO18">
            <v>3398292.3509999998</v>
          </cell>
          <cell r="BP18">
            <v>1957709.899</v>
          </cell>
          <cell r="BQ18">
            <v>835379.58700000006</v>
          </cell>
          <cell r="BR18">
            <v>3144709.7009999999</v>
          </cell>
          <cell r="BS18">
            <v>9336091.5380000006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6191381.8369999994</v>
          </cell>
          <cell r="CA18">
            <v>725</v>
          </cell>
          <cell r="CB18">
            <v>4248791</v>
          </cell>
          <cell r="CC18">
            <v>6031404</v>
          </cell>
          <cell r="CD18">
            <v>6419</v>
          </cell>
          <cell r="CE18">
            <v>623142.55700000026</v>
          </cell>
          <cell r="CF18">
            <v>0</v>
          </cell>
          <cell r="CG18">
            <v>1973811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1973811</v>
          </cell>
          <cell r="CM18">
            <v>0</v>
          </cell>
          <cell r="CN18">
            <v>1973811</v>
          </cell>
          <cell r="CO18">
            <v>1436097</v>
          </cell>
          <cell r="CP18">
            <v>918680</v>
          </cell>
          <cell r="CQ18">
            <v>9640012.5379999988</v>
          </cell>
          <cell r="CR18">
            <v>10286614</v>
          </cell>
          <cell r="CS18">
            <v>9640012</v>
          </cell>
          <cell r="CT18">
            <v>10286614</v>
          </cell>
          <cell r="CU18">
            <v>0.53799999877810478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6367137.8369999994</v>
          </cell>
          <cell r="DA18">
            <v>10286614</v>
          </cell>
          <cell r="DB18">
            <v>-3919476.1630000006</v>
          </cell>
          <cell r="DC18">
            <v>3146477.7009999999</v>
          </cell>
          <cell r="DD18">
            <v>0</v>
          </cell>
          <cell r="DE18">
            <v>3146477.7009999999</v>
          </cell>
          <cell r="DF18">
            <v>0</v>
          </cell>
          <cell r="DG18">
            <v>0</v>
          </cell>
          <cell r="DH18">
            <v>3617793</v>
          </cell>
          <cell r="DI18">
            <v>1973388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120176</v>
          </cell>
          <cell r="DQ18">
            <v>42915</v>
          </cell>
          <cell r="DR18">
            <v>39658</v>
          </cell>
          <cell r="DS18">
            <v>3257</v>
          </cell>
          <cell r="DT18">
            <v>177665</v>
          </cell>
          <cell r="DU18">
            <v>48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1574199.4069999999</v>
          </cell>
          <cell r="G19">
            <v>597054.90399999998</v>
          </cell>
          <cell r="H19">
            <v>506882.91600000003</v>
          </cell>
          <cell r="I19">
            <v>2061902.4620000001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15862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51781</v>
          </cell>
          <cell r="V19">
            <v>6704</v>
          </cell>
          <cell r="W19">
            <v>0</v>
          </cell>
          <cell r="X19">
            <v>45077</v>
          </cell>
          <cell r="Y19">
            <v>0</v>
          </cell>
          <cell r="Z19">
            <v>0</v>
          </cell>
          <cell r="AA19">
            <v>0</v>
          </cell>
          <cell r="AB19">
            <v>2345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2399764</v>
          </cell>
          <cell r="AH19">
            <v>885908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952439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14292</v>
          </cell>
          <cell r="BG19">
            <v>-315886.78800000064</v>
          </cell>
          <cell r="BH19">
            <v>3235828.2820000001</v>
          </cell>
          <cell r="BI19">
            <v>3285672</v>
          </cell>
          <cell r="BJ19">
            <v>-49843.717999999877</v>
          </cell>
          <cell r="BK19">
            <v>1574199.4069999999</v>
          </cell>
          <cell r="BL19">
            <v>952439</v>
          </cell>
          <cell r="BM19">
            <v>621760.40699999989</v>
          </cell>
          <cell r="BN19">
            <v>586208.68900000025</v>
          </cell>
          <cell r="BO19">
            <v>2061902.4620000001</v>
          </cell>
          <cell r="BP19">
            <v>506882.91600000003</v>
          </cell>
          <cell r="BQ19">
            <v>597054.90399999998</v>
          </cell>
          <cell r="BR19">
            <v>1574199.4069999999</v>
          </cell>
          <cell r="BS19">
            <v>4740039.6890000002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3165840.2820000001</v>
          </cell>
          <cell r="CA19">
            <v>0</v>
          </cell>
          <cell r="CB19">
            <v>2399764</v>
          </cell>
          <cell r="CC19">
            <v>1838347</v>
          </cell>
          <cell r="CD19">
            <v>0</v>
          </cell>
          <cell r="CE19">
            <v>-315886.78800000041</v>
          </cell>
          <cell r="CF19">
            <v>250</v>
          </cell>
          <cell r="CG19">
            <v>1087343</v>
          </cell>
          <cell r="CH19">
            <v>0</v>
          </cell>
          <cell r="CI19">
            <v>433575</v>
          </cell>
          <cell r="CJ19">
            <v>0</v>
          </cell>
          <cell r="CK19">
            <v>0</v>
          </cell>
          <cell r="CL19">
            <v>1521168</v>
          </cell>
          <cell r="CM19">
            <v>0</v>
          </cell>
          <cell r="CN19">
            <v>1521168</v>
          </cell>
          <cell r="CO19">
            <v>3936778</v>
          </cell>
          <cell r="CP19">
            <v>202696</v>
          </cell>
          <cell r="CQ19">
            <v>4810027.6890000002</v>
          </cell>
          <cell r="CR19">
            <v>4238111</v>
          </cell>
          <cell r="CS19">
            <v>4810027</v>
          </cell>
          <cell r="CT19">
            <v>4238111</v>
          </cell>
          <cell r="CU19">
            <v>0.68900000024586916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3226670.2820000001</v>
          </cell>
          <cell r="DA19">
            <v>4238111</v>
          </cell>
          <cell r="DB19">
            <v>-1011440.7179999999</v>
          </cell>
          <cell r="DC19">
            <v>1619276.4069999999</v>
          </cell>
          <cell r="DD19">
            <v>0</v>
          </cell>
          <cell r="DE19">
            <v>1619276.4069999999</v>
          </cell>
          <cell r="DF19">
            <v>0</v>
          </cell>
          <cell r="DG19">
            <v>0</v>
          </cell>
          <cell r="DH19">
            <v>2083220</v>
          </cell>
          <cell r="DI19">
            <v>647028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18582</v>
          </cell>
          <cell r="DQ19">
            <v>26209</v>
          </cell>
          <cell r="DR19">
            <v>20958</v>
          </cell>
          <cell r="DS19">
            <v>5251</v>
          </cell>
          <cell r="DT19">
            <v>33389</v>
          </cell>
          <cell r="DU19">
            <v>73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2401280.6660000002</v>
          </cell>
          <cell r="G20">
            <v>736977.473</v>
          </cell>
          <cell r="H20">
            <v>855853.53899999999</v>
          </cell>
          <cell r="I20">
            <v>1941586.84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63368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72359</v>
          </cell>
          <cell r="V20">
            <v>71009</v>
          </cell>
          <cell r="W20">
            <v>0</v>
          </cell>
          <cell r="X20">
            <v>1350</v>
          </cell>
          <cell r="Y20">
            <v>0</v>
          </cell>
          <cell r="Z20">
            <v>0</v>
          </cell>
          <cell r="AA20">
            <v>0</v>
          </cell>
          <cell r="AB20">
            <v>64119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2887915</v>
          </cell>
          <cell r="AH20">
            <v>1104598</v>
          </cell>
          <cell r="AI20">
            <v>0</v>
          </cell>
          <cell r="AJ20">
            <v>95092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2403163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23227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-4356.6679999995977</v>
          </cell>
          <cell r="BG20">
            <v>-278828.78399999999</v>
          </cell>
          <cell r="BH20">
            <v>3734263.852</v>
          </cell>
          <cell r="BI20">
            <v>4110832</v>
          </cell>
          <cell r="BJ20">
            <v>-376568.14800000004</v>
          </cell>
          <cell r="BK20">
            <v>2401280.6660000002</v>
          </cell>
          <cell r="BL20">
            <v>2403163</v>
          </cell>
          <cell r="BM20">
            <v>-1882.3339999997988</v>
          </cell>
          <cell r="BN20">
            <v>-382807.14999999944</v>
          </cell>
          <cell r="BO20">
            <v>1941586.84</v>
          </cell>
          <cell r="BP20">
            <v>855853.53899999999</v>
          </cell>
          <cell r="BQ20">
            <v>736977.473</v>
          </cell>
          <cell r="BR20">
            <v>2401280.6660000002</v>
          </cell>
          <cell r="BS20">
            <v>5935698.5180000002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3534417.852</v>
          </cell>
          <cell r="CA20">
            <v>0</v>
          </cell>
          <cell r="CB20">
            <v>2887915</v>
          </cell>
          <cell r="CC20">
            <v>3602853</v>
          </cell>
          <cell r="CD20">
            <v>23227</v>
          </cell>
          <cell r="CE20">
            <v>-278828.78400000045</v>
          </cell>
          <cell r="CF20">
            <v>0</v>
          </cell>
          <cell r="CG20">
            <v>1224644</v>
          </cell>
          <cell r="CH20">
            <v>21239</v>
          </cell>
          <cell r="CI20">
            <v>462677</v>
          </cell>
          <cell r="CJ20">
            <v>0</v>
          </cell>
          <cell r="CK20">
            <v>0</v>
          </cell>
          <cell r="CL20">
            <v>1708560</v>
          </cell>
          <cell r="CM20">
            <v>0</v>
          </cell>
          <cell r="CN20">
            <v>1708560</v>
          </cell>
          <cell r="CO20">
            <v>750903</v>
          </cell>
          <cell r="CP20">
            <v>295038</v>
          </cell>
          <cell r="CQ20">
            <v>6135544.5180000002</v>
          </cell>
          <cell r="CR20">
            <v>6513995</v>
          </cell>
          <cell r="CS20">
            <v>6135545</v>
          </cell>
          <cell r="CT20">
            <v>6513995</v>
          </cell>
          <cell r="CU20">
            <v>-0.48199999984353781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3741904.852</v>
          </cell>
          <cell r="DA20">
            <v>6513995</v>
          </cell>
          <cell r="DB20">
            <v>-2772090.148</v>
          </cell>
          <cell r="DC20">
            <v>2402630.6660000002</v>
          </cell>
          <cell r="DD20">
            <v>0</v>
          </cell>
          <cell r="DE20">
            <v>2402630.6660000002</v>
          </cell>
          <cell r="DF20">
            <v>0</v>
          </cell>
          <cell r="DG20">
            <v>0</v>
          </cell>
          <cell r="DH20">
            <v>2388008</v>
          </cell>
          <cell r="DI20">
            <v>700144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85521</v>
          </cell>
          <cell r="DQ20">
            <v>31996</v>
          </cell>
          <cell r="DR20">
            <v>31475</v>
          </cell>
          <cell r="DS20">
            <v>521</v>
          </cell>
          <cell r="DT20">
            <v>20866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6092123.9950000001</v>
          </cell>
          <cell r="G21">
            <v>1600025.145</v>
          </cell>
          <cell r="H21">
            <v>4354000.0630000001</v>
          </cell>
          <cell r="I21">
            <v>4280732.4479999999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22</v>
          </cell>
          <cell r="P21">
            <v>191432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205521</v>
          </cell>
          <cell r="V21">
            <v>193588</v>
          </cell>
          <cell r="W21">
            <v>11933</v>
          </cell>
          <cell r="X21">
            <v>0</v>
          </cell>
          <cell r="Y21">
            <v>0</v>
          </cell>
          <cell r="Z21">
            <v>7372</v>
          </cell>
          <cell r="AA21">
            <v>0</v>
          </cell>
          <cell r="AB21">
            <v>46109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6649835</v>
          </cell>
          <cell r="AH21">
            <v>4265840</v>
          </cell>
          <cell r="AI21">
            <v>0</v>
          </cell>
          <cell r="AJ21">
            <v>15493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6488490</v>
          </cell>
          <cell r="AP21">
            <v>0</v>
          </cell>
          <cell r="AQ21">
            <v>213</v>
          </cell>
          <cell r="AR21">
            <v>0</v>
          </cell>
          <cell r="AS21">
            <v>24308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255</v>
          </cell>
          <cell r="AY21">
            <v>2151</v>
          </cell>
          <cell r="AZ21">
            <v>0</v>
          </cell>
          <cell r="BA21">
            <v>0</v>
          </cell>
          <cell r="BB21">
            <v>465115</v>
          </cell>
          <cell r="BC21">
            <v>0</v>
          </cell>
          <cell r="BD21">
            <v>-249</v>
          </cell>
          <cell r="BE21">
            <v>0</v>
          </cell>
          <cell r="BF21">
            <v>-10686</v>
          </cell>
          <cell r="BG21">
            <v>-60495</v>
          </cell>
          <cell r="BH21">
            <v>10685213.655999999</v>
          </cell>
          <cell r="BI21">
            <v>10957846</v>
          </cell>
          <cell r="BJ21">
            <v>-272632.34400000051</v>
          </cell>
          <cell r="BK21">
            <v>6092123.9950000001</v>
          </cell>
          <cell r="BL21">
            <v>6953605</v>
          </cell>
          <cell r="BM21">
            <v>-861481.00499999989</v>
          </cell>
          <cell r="BN21">
            <v>-1144799.3489999995</v>
          </cell>
          <cell r="BO21">
            <v>4280732.4479999999</v>
          </cell>
          <cell r="BP21">
            <v>4354000.0630000001</v>
          </cell>
          <cell r="BQ21">
            <v>1600025.145</v>
          </cell>
          <cell r="BR21">
            <v>6092123.9950000001</v>
          </cell>
          <cell r="BS21">
            <v>16326881.651000001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10234757.655999999</v>
          </cell>
          <cell r="CA21">
            <v>11933</v>
          </cell>
          <cell r="CB21">
            <v>6649835</v>
          </cell>
          <cell r="CC21">
            <v>10770036</v>
          </cell>
          <cell r="CD21">
            <v>26714</v>
          </cell>
          <cell r="CE21">
            <v>-60495.213000000454</v>
          </cell>
          <cell r="CF21">
            <v>0</v>
          </cell>
          <cell r="CG21">
            <v>3875846</v>
          </cell>
          <cell r="CH21">
            <v>0</v>
          </cell>
          <cell r="CI21">
            <v>3166944</v>
          </cell>
          <cell r="CJ21">
            <v>0</v>
          </cell>
          <cell r="CK21">
            <v>0</v>
          </cell>
          <cell r="CL21">
            <v>7042790</v>
          </cell>
          <cell r="CM21">
            <v>0</v>
          </cell>
          <cell r="CN21">
            <v>7042790</v>
          </cell>
          <cell r="CO21">
            <v>3849433</v>
          </cell>
          <cell r="CP21">
            <v>815828</v>
          </cell>
          <cell r="CQ21">
            <v>16777337.651000001</v>
          </cell>
          <cell r="CR21">
            <v>17911451</v>
          </cell>
          <cell r="CS21">
            <v>16777336</v>
          </cell>
          <cell r="CT21">
            <v>17911451</v>
          </cell>
          <cell r="CU21">
            <v>1.6510000005364418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10699302.655999999</v>
          </cell>
          <cell r="DA21">
            <v>17446336</v>
          </cell>
          <cell r="DB21">
            <v>-6747033.3440000005</v>
          </cell>
          <cell r="DC21">
            <v>6092123.9950000001</v>
          </cell>
          <cell r="DD21">
            <v>465115</v>
          </cell>
          <cell r="DE21">
            <v>5627008.9950000001</v>
          </cell>
          <cell r="DF21">
            <v>0</v>
          </cell>
          <cell r="DG21">
            <v>0</v>
          </cell>
          <cell r="DH21">
            <v>5751808</v>
          </cell>
          <cell r="DI21">
            <v>3843129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132515</v>
          </cell>
          <cell r="DQ21">
            <v>239782</v>
          </cell>
          <cell r="DR21">
            <v>217973</v>
          </cell>
          <cell r="DS21">
            <v>21809</v>
          </cell>
          <cell r="DT21">
            <v>112048</v>
          </cell>
          <cell r="DU21">
            <v>25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2923790.432</v>
          </cell>
          <cell r="G22">
            <v>620174.81799999997</v>
          </cell>
          <cell r="H22">
            <v>2334505.5279999999</v>
          </cell>
          <cell r="I22">
            <v>2810970.497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1146</v>
          </cell>
          <cell r="P22">
            <v>81415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8605</v>
          </cell>
          <cell r="V22">
            <v>7250</v>
          </cell>
          <cell r="W22">
            <v>0</v>
          </cell>
          <cell r="X22">
            <v>1355</v>
          </cell>
          <cell r="Y22">
            <v>0</v>
          </cell>
          <cell r="Z22">
            <v>0</v>
          </cell>
          <cell r="AA22">
            <v>0</v>
          </cell>
          <cell r="AB22">
            <v>124838</v>
          </cell>
          <cell r="AC22">
            <v>0</v>
          </cell>
          <cell r="AD22">
            <v>69757</v>
          </cell>
          <cell r="AE22">
            <v>0</v>
          </cell>
          <cell r="AF22">
            <v>0</v>
          </cell>
          <cell r="AG22">
            <v>3971476</v>
          </cell>
          <cell r="AH22">
            <v>2057804</v>
          </cell>
          <cell r="AI22">
            <v>0</v>
          </cell>
          <cell r="AJ22">
            <v>266113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2633465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137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16984</v>
          </cell>
          <cell r="BG22">
            <v>791901</v>
          </cell>
          <cell r="BH22">
            <v>5981654.8430000003</v>
          </cell>
          <cell r="BI22">
            <v>6295530</v>
          </cell>
          <cell r="BJ22">
            <v>-313875.15699999966</v>
          </cell>
          <cell r="BK22">
            <v>2993547.432</v>
          </cell>
          <cell r="BL22">
            <v>2633465</v>
          </cell>
          <cell r="BM22">
            <v>360082.43200000003</v>
          </cell>
          <cell r="BN22">
            <v>63191.275000000373</v>
          </cell>
          <cell r="BO22">
            <v>2810970.497</v>
          </cell>
          <cell r="BP22">
            <v>2334505.5279999999</v>
          </cell>
          <cell r="BQ22">
            <v>620174.81799999997</v>
          </cell>
          <cell r="BR22">
            <v>2923790.432</v>
          </cell>
          <cell r="BS22">
            <v>8689441.2750000004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5765650.8430000003</v>
          </cell>
          <cell r="CA22">
            <v>0</v>
          </cell>
          <cell r="CB22">
            <v>3971476</v>
          </cell>
          <cell r="CC22">
            <v>4957382</v>
          </cell>
          <cell r="CD22">
            <v>137</v>
          </cell>
          <cell r="CE22">
            <v>791901.04999999981</v>
          </cell>
          <cell r="CF22">
            <v>0</v>
          </cell>
          <cell r="CG22">
            <v>2245857</v>
          </cell>
          <cell r="CH22">
            <v>137</v>
          </cell>
          <cell r="CI22">
            <v>905259</v>
          </cell>
          <cell r="CJ22">
            <v>0</v>
          </cell>
          <cell r="CK22">
            <v>0</v>
          </cell>
          <cell r="CL22">
            <v>3151253</v>
          </cell>
          <cell r="CM22">
            <v>0</v>
          </cell>
          <cell r="CN22">
            <v>3151253</v>
          </cell>
          <cell r="CO22">
            <v>2637516</v>
          </cell>
          <cell r="CP22">
            <v>1241583</v>
          </cell>
          <cell r="CQ22">
            <v>8975202.2750000004</v>
          </cell>
          <cell r="CR22">
            <v>8928995</v>
          </cell>
          <cell r="CS22">
            <v>8975202</v>
          </cell>
          <cell r="CT22">
            <v>8928996</v>
          </cell>
          <cell r="CU22">
            <v>0.27500000037252903</v>
          </cell>
          <cell r="CV22">
            <v>-1</v>
          </cell>
          <cell r="CW22">
            <v>0</v>
          </cell>
          <cell r="CX22">
            <v>0</v>
          </cell>
          <cell r="CY22">
            <v>0</v>
          </cell>
          <cell r="CZ22">
            <v>5977246.8430000003</v>
          </cell>
          <cell r="DA22">
            <v>8928995</v>
          </cell>
          <cell r="DB22">
            <v>-2951748.1569999997</v>
          </cell>
          <cell r="DC22">
            <v>2925145.432</v>
          </cell>
          <cell r="DD22">
            <v>0</v>
          </cell>
          <cell r="DE22">
            <v>2925145.432</v>
          </cell>
          <cell r="DF22">
            <v>0</v>
          </cell>
          <cell r="DG22">
            <v>0</v>
          </cell>
          <cell r="DH22">
            <v>3563919</v>
          </cell>
          <cell r="DI22">
            <v>2211523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77628</v>
          </cell>
          <cell r="DQ22">
            <v>54430</v>
          </cell>
          <cell r="DR22">
            <v>40824</v>
          </cell>
          <cell r="DS22">
            <v>13606</v>
          </cell>
          <cell r="DT22">
            <v>87247</v>
          </cell>
          <cell r="DU22">
            <v>1157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1832310.3289999999</v>
          </cell>
          <cell r="G23">
            <v>328111.565</v>
          </cell>
          <cell r="H23">
            <v>1530167.0060000001</v>
          </cell>
          <cell r="I23">
            <v>2269782.3730000001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292</v>
          </cell>
          <cell r="P23">
            <v>49285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120425</v>
          </cell>
          <cell r="V23">
            <v>99890</v>
          </cell>
          <cell r="W23">
            <v>0</v>
          </cell>
          <cell r="X23">
            <v>20535</v>
          </cell>
          <cell r="Y23">
            <v>0</v>
          </cell>
          <cell r="Z23">
            <v>0</v>
          </cell>
          <cell r="AA23">
            <v>0</v>
          </cell>
          <cell r="AB23">
            <v>34285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3198724</v>
          </cell>
          <cell r="AH23">
            <v>1697433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1629472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7592</v>
          </cell>
          <cell r="AX23">
            <v>4221</v>
          </cell>
          <cell r="AY23">
            <v>1308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50696</v>
          </cell>
          <cell r="BG23">
            <v>262073</v>
          </cell>
          <cell r="BH23">
            <v>4332347.9440000001</v>
          </cell>
          <cell r="BI23">
            <v>4909278</v>
          </cell>
          <cell r="BJ23">
            <v>-576930.05599999987</v>
          </cell>
          <cell r="BK23">
            <v>1832310.3289999999</v>
          </cell>
          <cell r="BL23">
            <v>1629472</v>
          </cell>
          <cell r="BM23">
            <v>202838.32899999991</v>
          </cell>
          <cell r="BN23">
            <v>-323395.72699999996</v>
          </cell>
          <cell r="BO23">
            <v>2269782.3730000001</v>
          </cell>
          <cell r="BP23">
            <v>1530167.0060000001</v>
          </cell>
          <cell r="BQ23">
            <v>328111.565</v>
          </cell>
          <cell r="BR23">
            <v>1832310.3289999999</v>
          </cell>
          <cell r="BS23">
            <v>5960371.273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4128060.9440000001</v>
          </cell>
          <cell r="CA23">
            <v>0</v>
          </cell>
          <cell r="CB23">
            <v>3198724</v>
          </cell>
          <cell r="CC23">
            <v>3326905</v>
          </cell>
          <cell r="CD23">
            <v>13121</v>
          </cell>
          <cell r="CE23">
            <v>262073.14000000036</v>
          </cell>
          <cell r="CF23">
            <v>0</v>
          </cell>
          <cell r="CG23">
            <v>1438049</v>
          </cell>
          <cell r="CH23">
            <v>7751</v>
          </cell>
          <cell r="CI23">
            <v>0</v>
          </cell>
          <cell r="CJ23">
            <v>0</v>
          </cell>
          <cell r="CK23">
            <v>0</v>
          </cell>
          <cell r="CL23">
            <v>1445800</v>
          </cell>
          <cell r="CM23">
            <v>0</v>
          </cell>
          <cell r="CN23">
            <v>1445800</v>
          </cell>
          <cell r="CO23">
            <v>643973</v>
          </cell>
          <cell r="CP23">
            <v>343938</v>
          </cell>
          <cell r="CQ23">
            <v>6164658.273</v>
          </cell>
          <cell r="CR23">
            <v>6538750</v>
          </cell>
          <cell r="CS23">
            <v>6164658</v>
          </cell>
          <cell r="CT23">
            <v>6538751</v>
          </cell>
          <cell r="CU23">
            <v>0.27300000004470348</v>
          </cell>
          <cell r="CV23">
            <v>-1</v>
          </cell>
          <cell r="CW23">
            <v>0</v>
          </cell>
          <cell r="CX23">
            <v>0</v>
          </cell>
          <cell r="CY23">
            <v>0</v>
          </cell>
          <cell r="CZ23">
            <v>4382952.9440000001</v>
          </cell>
          <cell r="DA23">
            <v>6538750</v>
          </cell>
          <cell r="DB23">
            <v>-2155797.0559999999</v>
          </cell>
          <cell r="DC23">
            <v>1852845.3289999999</v>
          </cell>
          <cell r="DD23">
            <v>0</v>
          </cell>
          <cell r="DE23">
            <v>1852845.3289999999</v>
          </cell>
          <cell r="DF23">
            <v>0</v>
          </cell>
          <cell r="DG23">
            <v>0</v>
          </cell>
          <cell r="DH23">
            <v>2840164</v>
          </cell>
          <cell r="DI23">
            <v>1259435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42150</v>
          </cell>
          <cell r="DQ23">
            <v>109048</v>
          </cell>
          <cell r="DR23">
            <v>108658</v>
          </cell>
          <cell r="DS23">
            <v>390</v>
          </cell>
          <cell r="DT23">
            <v>35411</v>
          </cell>
          <cell r="DU23">
            <v>511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3720671.122</v>
          </cell>
          <cell r="G24">
            <v>1044268.893</v>
          </cell>
          <cell r="H24">
            <v>1994096.2250000001</v>
          </cell>
          <cell r="I24">
            <v>3683896.753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47490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24517</v>
          </cell>
          <cell r="V24">
            <v>18969</v>
          </cell>
          <cell r="W24">
            <v>0</v>
          </cell>
          <cell r="X24">
            <v>5548</v>
          </cell>
          <cell r="Y24">
            <v>0</v>
          </cell>
          <cell r="Z24">
            <v>0</v>
          </cell>
          <cell r="AA24">
            <v>0</v>
          </cell>
          <cell r="AB24">
            <v>96566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4326076</v>
          </cell>
          <cell r="AH24">
            <v>2881625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2296399</v>
          </cell>
          <cell r="AP24">
            <v>0</v>
          </cell>
          <cell r="AQ24">
            <v>0</v>
          </cell>
          <cell r="AR24">
            <v>0</v>
          </cell>
          <cell r="AS24">
            <v>50000</v>
          </cell>
          <cell r="AT24">
            <v>0</v>
          </cell>
          <cell r="AU24">
            <v>0</v>
          </cell>
          <cell r="AV24">
            <v>0</v>
          </cell>
          <cell r="AW24">
            <v>12856</v>
          </cell>
          <cell r="AX24">
            <v>366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14162</v>
          </cell>
          <cell r="BG24">
            <v>316223</v>
          </cell>
          <cell r="BH24">
            <v>6890834.8710000003</v>
          </cell>
          <cell r="BI24">
            <v>7270923</v>
          </cell>
          <cell r="BJ24">
            <v>-380088.12899999972</v>
          </cell>
          <cell r="BK24">
            <v>3720671.122</v>
          </cell>
          <cell r="BL24">
            <v>2296399</v>
          </cell>
          <cell r="BM24">
            <v>1424272.122</v>
          </cell>
          <cell r="BN24">
            <v>1058345.9930000007</v>
          </cell>
          <cell r="BO24">
            <v>3683896.753</v>
          </cell>
          <cell r="BP24">
            <v>1994096.2250000001</v>
          </cell>
          <cell r="BQ24">
            <v>1044268.893</v>
          </cell>
          <cell r="BR24">
            <v>3720671.122</v>
          </cell>
          <cell r="BS24">
            <v>10442932.993000001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6722261.8710000003</v>
          </cell>
          <cell r="CA24">
            <v>0</v>
          </cell>
          <cell r="CB24">
            <v>4326076</v>
          </cell>
          <cell r="CC24">
            <v>5178024</v>
          </cell>
          <cell r="CD24">
            <v>63222</v>
          </cell>
          <cell r="CE24">
            <v>316223.27300000004</v>
          </cell>
          <cell r="CF24">
            <v>811006</v>
          </cell>
          <cell r="CG24">
            <v>662972</v>
          </cell>
          <cell r="CH24">
            <v>0</v>
          </cell>
          <cell r="CI24">
            <v>14861</v>
          </cell>
          <cell r="CJ24">
            <v>0</v>
          </cell>
          <cell r="CK24">
            <v>0</v>
          </cell>
          <cell r="CL24">
            <v>1488839</v>
          </cell>
          <cell r="CM24">
            <v>0</v>
          </cell>
          <cell r="CN24">
            <v>1488839</v>
          </cell>
          <cell r="CO24">
            <v>3439694</v>
          </cell>
          <cell r="CP24">
            <v>1910833</v>
          </cell>
          <cell r="CQ24">
            <v>10611505.993000001</v>
          </cell>
          <cell r="CR24">
            <v>9567322</v>
          </cell>
          <cell r="CS24">
            <v>10611506</v>
          </cell>
          <cell r="CT24">
            <v>9567321</v>
          </cell>
          <cell r="CU24">
            <v>-6.9999992847442627E-3</v>
          </cell>
          <cell r="CV24">
            <v>1</v>
          </cell>
          <cell r="CW24">
            <v>0</v>
          </cell>
          <cell r="CX24">
            <v>0</v>
          </cell>
          <cell r="CY24">
            <v>0</v>
          </cell>
          <cell r="CZ24">
            <v>6862313.8710000003</v>
          </cell>
          <cell r="DA24">
            <v>9567322</v>
          </cell>
          <cell r="DB24">
            <v>-2705008.1289999997</v>
          </cell>
          <cell r="DC24">
            <v>3726219.122</v>
          </cell>
          <cell r="DD24">
            <v>0</v>
          </cell>
          <cell r="DE24">
            <v>3726219.122</v>
          </cell>
          <cell r="DF24">
            <v>0</v>
          </cell>
          <cell r="DG24">
            <v>0</v>
          </cell>
          <cell r="DH24">
            <v>3426216</v>
          </cell>
          <cell r="DI24">
            <v>1875425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52426</v>
          </cell>
          <cell r="DQ24">
            <v>35907</v>
          </cell>
          <cell r="DR24">
            <v>34312</v>
          </cell>
          <cell r="DS24">
            <v>1595</v>
          </cell>
          <cell r="DT24">
            <v>84960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</v>
          </cell>
          <cell r="G25">
            <v>748154.01</v>
          </cell>
          <cell r="H25">
            <v>512601.315</v>
          </cell>
          <cell r="I25">
            <v>2322001.1239999998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322</v>
          </cell>
          <cell r="P25">
            <v>70317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18617</v>
          </cell>
          <cell r="V25">
            <v>14522</v>
          </cell>
          <cell r="W25">
            <v>0</v>
          </cell>
          <cell r="X25">
            <v>4095</v>
          </cell>
          <cell r="Y25">
            <v>0</v>
          </cell>
          <cell r="Z25">
            <v>0</v>
          </cell>
          <cell r="AA25">
            <v>0</v>
          </cell>
          <cell r="AB25">
            <v>129823</v>
          </cell>
          <cell r="AC25">
            <v>0</v>
          </cell>
          <cell r="AD25">
            <v>285434</v>
          </cell>
          <cell r="AE25">
            <v>0</v>
          </cell>
          <cell r="AF25">
            <v>0</v>
          </cell>
          <cell r="AG25">
            <v>3369569</v>
          </cell>
          <cell r="AH25">
            <v>1098358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125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302461</v>
          </cell>
          <cell r="BC25">
            <v>0</v>
          </cell>
          <cell r="BD25">
            <v>0</v>
          </cell>
          <cell r="BE25">
            <v>0</v>
          </cell>
          <cell r="BF25">
            <v>-48825</v>
          </cell>
          <cell r="BG25">
            <v>4776.3810000000003</v>
          </cell>
          <cell r="BH25">
            <v>3801835.449</v>
          </cell>
          <cell r="BI25">
            <v>4468052</v>
          </cell>
          <cell r="BJ25">
            <v>-666216.55099999998</v>
          </cell>
          <cell r="BK25">
            <v>289480.598</v>
          </cell>
          <cell r="BL25">
            <v>302461</v>
          </cell>
          <cell r="BM25">
            <v>-12980.402000000002</v>
          </cell>
          <cell r="BN25">
            <v>-728021.95299999975</v>
          </cell>
          <cell r="BO25">
            <v>2322001.1239999998</v>
          </cell>
          <cell r="BP25">
            <v>512601.315</v>
          </cell>
          <cell r="BQ25">
            <v>748154.01</v>
          </cell>
          <cell r="BR25">
            <v>4046.598</v>
          </cell>
          <cell r="BS25">
            <v>3586803.0470000003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3582756.449</v>
          </cell>
          <cell r="CA25">
            <v>0</v>
          </cell>
          <cell r="CB25">
            <v>3369569</v>
          </cell>
          <cell r="CC25">
            <v>1098358</v>
          </cell>
          <cell r="CD25">
            <v>125</v>
          </cell>
          <cell r="CE25">
            <v>4776.3810000000012</v>
          </cell>
          <cell r="CF25">
            <v>0</v>
          </cell>
          <cell r="CG25">
            <v>25495</v>
          </cell>
          <cell r="CH25">
            <v>0</v>
          </cell>
          <cell r="CI25">
            <v>16969</v>
          </cell>
          <cell r="CJ25">
            <v>0</v>
          </cell>
          <cell r="CK25">
            <v>0</v>
          </cell>
          <cell r="CL25">
            <v>42464</v>
          </cell>
          <cell r="CM25">
            <v>0</v>
          </cell>
          <cell r="CN25">
            <v>42464</v>
          </cell>
          <cell r="CO25">
            <v>1222373</v>
          </cell>
          <cell r="CP25">
            <v>826375</v>
          </cell>
          <cell r="CQ25">
            <v>4091316.0469999998</v>
          </cell>
          <cell r="CR25">
            <v>4770513</v>
          </cell>
          <cell r="CS25">
            <v>4091316</v>
          </cell>
          <cell r="CT25">
            <v>4770514</v>
          </cell>
          <cell r="CU25">
            <v>4.6999999787658453E-2</v>
          </cell>
          <cell r="CV25">
            <v>-1</v>
          </cell>
          <cell r="CW25">
            <v>0</v>
          </cell>
          <cell r="CX25">
            <v>0</v>
          </cell>
          <cell r="CY25">
            <v>0</v>
          </cell>
          <cell r="CZ25">
            <v>4031474.449</v>
          </cell>
          <cell r="DA25">
            <v>4468052</v>
          </cell>
          <cell r="DB25">
            <v>-436577.55099999998</v>
          </cell>
          <cell r="DC25">
            <v>8141.598</v>
          </cell>
          <cell r="DD25">
            <v>302461</v>
          </cell>
          <cell r="DE25">
            <v>-294319.402</v>
          </cell>
          <cell r="DF25">
            <v>0</v>
          </cell>
          <cell r="DG25">
            <v>0</v>
          </cell>
          <cell r="DH25">
            <v>2887781</v>
          </cell>
          <cell r="DI25">
            <v>1159412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75285</v>
          </cell>
          <cell r="DQ25">
            <v>33990</v>
          </cell>
          <cell r="DR25">
            <v>33207</v>
          </cell>
          <cell r="DS25">
            <v>783</v>
          </cell>
          <cell r="DT25">
            <v>56509</v>
          </cell>
          <cell r="DU25">
            <v>531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1197974.486</v>
          </cell>
          <cell r="G26">
            <v>194347.73499999999</v>
          </cell>
          <cell r="H26">
            <v>1217054.0619999999</v>
          </cell>
          <cell r="I26">
            <v>2081081.855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119150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17447</v>
          </cell>
          <cell r="V26">
            <v>13591</v>
          </cell>
          <cell r="W26">
            <v>0</v>
          </cell>
          <cell r="X26">
            <v>3856</v>
          </cell>
          <cell r="Y26">
            <v>0</v>
          </cell>
          <cell r="Z26">
            <v>0</v>
          </cell>
          <cell r="AA26">
            <v>0</v>
          </cell>
          <cell r="AB26">
            <v>108591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2671400</v>
          </cell>
          <cell r="AH26">
            <v>1442279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1257303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1422</v>
          </cell>
          <cell r="AX26">
            <v>2304</v>
          </cell>
          <cell r="AY26">
            <v>3893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-609</v>
          </cell>
          <cell r="BE26">
            <v>0</v>
          </cell>
          <cell r="BF26">
            <v>-29662</v>
          </cell>
          <cell r="BG26">
            <v>448108</v>
          </cell>
          <cell r="BH26">
            <v>3737671.6519999998</v>
          </cell>
          <cell r="BI26">
            <v>4120689</v>
          </cell>
          <cell r="BJ26">
            <v>-383017.34800000023</v>
          </cell>
          <cell r="BK26">
            <v>1197974.486</v>
          </cell>
          <cell r="BL26">
            <v>1257303</v>
          </cell>
          <cell r="BM26">
            <v>-59328.513999999966</v>
          </cell>
          <cell r="BN26">
            <v>-472007.86199999973</v>
          </cell>
          <cell r="BO26">
            <v>2081081.855</v>
          </cell>
          <cell r="BP26">
            <v>1217054.0619999999</v>
          </cell>
          <cell r="BQ26">
            <v>194347.73499999999</v>
          </cell>
          <cell r="BR26">
            <v>1197974.486</v>
          </cell>
          <cell r="BS26">
            <v>4690458.1380000003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3492483.6519999998</v>
          </cell>
          <cell r="CA26">
            <v>0</v>
          </cell>
          <cell r="CB26">
            <v>2671400</v>
          </cell>
          <cell r="CC26">
            <v>2699582</v>
          </cell>
          <cell r="CD26">
            <v>7619</v>
          </cell>
          <cell r="CE26">
            <v>448107.75299999979</v>
          </cell>
          <cell r="CF26">
            <v>439844</v>
          </cell>
          <cell r="CG26">
            <v>1023454</v>
          </cell>
          <cell r="CH26">
            <v>304</v>
          </cell>
          <cell r="CI26">
            <v>736572</v>
          </cell>
          <cell r="CJ26">
            <v>0</v>
          </cell>
          <cell r="CK26">
            <v>0</v>
          </cell>
          <cell r="CL26">
            <v>2200174</v>
          </cell>
          <cell r="CM26">
            <v>0</v>
          </cell>
          <cell r="CN26">
            <v>2200174</v>
          </cell>
          <cell r="CO26">
            <v>2095885</v>
          </cell>
          <cell r="CP26">
            <v>1059117</v>
          </cell>
          <cell r="CQ26">
            <v>4935646.1380000003</v>
          </cell>
          <cell r="CR26">
            <v>5377992</v>
          </cell>
          <cell r="CS26">
            <v>4935646</v>
          </cell>
          <cell r="CT26">
            <v>5377992</v>
          </cell>
          <cell r="CU26">
            <v>0.1380000002682209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3632112.6519999998</v>
          </cell>
          <cell r="DA26">
            <v>5377992</v>
          </cell>
          <cell r="DB26">
            <v>-1745879.3480000002</v>
          </cell>
          <cell r="DC26">
            <v>1201830.486</v>
          </cell>
          <cell r="DD26">
            <v>0</v>
          </cell>
          <cell r="DE26">
            <v>1201830.486</v>
          </cell>
          <cell r="DF26">
            <v>0</v>
          </cell>
          <cell r="DG26">
            <v>0</v>
          </cell>
          <cell r="DH26">
            <v>2392237.9909999999</v>
          </cell>
          <cell r="DI26">
            <v>901696.92099999997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78292</v>
          </cell>
          <cell r="DQ26">
            <v>45288</v>
          </cell>
          <cell r="DR26">
            <v>45112</v>
          </cell>
          <cell r="DS26">
            <v>176</v>
          </cell>
          <cell r="DT26">
            <v>138866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5458280.0880000005</v>
          </cell>
          <cell r="G27">
            <v>558568.81799999997</v>
          </cell>
          <cell r="H27">
            <v>7985325.8210000005</v>
          </cell>
          <cell r="I27">
            <v>4843258.8760000002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3925</v>
          </cell>
          <cell r="P27">
            <v>250661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99815</v>
          </cell>
          <cell r="V27">
            <v>35869</v>
          </cell>
          <cell r="W27">
            <v>0</v>
          </cell>
          <cell r="X27">
            <v>63946</v>
          </cell>
          <cell r="Y27">
            <v>0</v>
          </cell>
          <cell r="Z27">
            <v>0</v>
          </cell>
          <cell r="AA27">
            <v>0</v>
          </cell>
          <cell r="AB27">
            <v>157213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7266521</v>
          </cell>
          <cell r="AH27">
            <v>7686076</v>
          </cell>
          <cell r="AI27">
            <v>74</v>
          </cell>
          <cell r="AJ27">
            <v>129806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4770760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7126</v>
          </cell>
          <cell r="AX27">
            <v>13596</v>
          </cell>
          <cell r="AY27">
            <v>7729</v>
          </cell>
          <cell r="AZ27">
            <v>0</v>
          </cell>
          <cell r="BA27">
            <v>0</v>
          </cell>
          <cell r="BB27">
            <v>455691</v>
          </cell>
          <cell r="BC27">
            <v>0</v>
          </cell>
          <cell r="BD27">
            <v>-1582</v>
          </cell>
          <cell r="BE27">
            <v>0</v>
          </cell>
          <cell r="BF27">
            <v>97797</v>
          </cell>
          <cell r="BG27">
            <v>826854.80000000075</v>
          </cell>
          <cell r="BH27">
            <v>13898767.515000001</v>
          </cell>
          <cell r="BI27">
            <v>15109346</v>
          </cell>
          <cell r="BJ27">
            <v>-1210578.4849999994</v>
          </cell>
          <cell r="BK27">
            <v>5458280.0880000005</v>
          </cell>
          <cell r="BL27">
            <v>5226451</v>
          </cell>
          <cell r="BM27">
            <v>231829.08800000045</v>
          </cell>
          <cell r="BN27">
            <v>-880952.39699999988</v>
          </cell>
          <cell r="BO27">
            <v>4843258.8760000002</v>
          </cell>
          <cell r="BP27">
            <v>7985325.8210000005</v>
          </cell>
          <cell r="BQ27">
            <v>558568.81799999997</v>
          </cell>
          <cell r="BR27">
            <v>5458280.0880000005</v>
          </cell>
          <cell r="BS27">
            <v>18845433.603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13387153.515000001</v>
          </cell>
          <cell r="CA27">
            <v>0</v>
          </cell>
          <cell r="CB27">
            <v>7266521</v>
          </cell>
          <cell r="CC27">
            <v>12586716</v>
          </cell>
          <cell r="CD27">
            <v>28451</v>
          </cell>
          <cell r="CE27">
            <v>826854.79999999888</v>
          </cell>
          <cell r="CF27">
            <v>0</v>
          </cell>
          <cell r="CG27">
            <v>4574477</v>
          </cell>
          <cell r="CH27">
            <v>0</v>
          </cell>
          <cell r="CI27">
            <v>6540896</v>
          </cell>
          <cell r="CJ27">
            <v>0</v>
          </cell>
          <cell r="CK27">
            <v>0</v>
          </cell>
          <cell r="CL27">
            <v>11115373</v>
          </cell>
          <cell r="CM27">
            <v>0</v>
          </cell>
          <cell r="CN27">
            <v>11115373</v>
          </cell>
          <cell r="CO27">
            <v>2980055</v>
          </cell>
          <cell r="CP27">
            <v>3817612</v>
          </cell>
          <cell r="CQ27">
            <v>19357047.603</v>
          </cell>
          <cell r="CR27">
            <v>20335797</v>
          </cell>
          <cell r="CS27">
            <v>19357048</v>
          </cell>
          <cell r="CT27">
            <v>20335796</v>
          </cell>
          <cell r="CU27">
            <v>-0.39699999988079071</v>
          </cell>
          <cell r="CV27">
            <v>1</v>
          </cell>
          <cell r="CW27">
            <v>0</v>
          </cell>
          <cell r="CX27">
            <v>0</v>
          </cell>
          <cell r="CY27">
            <v>0</v>
          </cell>
          <cell r="CZ27">
            <v>13683975.515000001</v>
          </cell>
          <cell r="DA27">
            <v>19880106</v>
          </cell>
          <cell r="DB27">
            <v>-6196130.4849999994</v>
          </cell>
          <cell r="DC27">
            <v>5522226.0880000005</v>
          </cell>
          <cell r="DD27">
            <v>455691</v>
          </cell>
          <cell r="DE27">
            <v>5066535.0880000005</v>
          </cell>
          <cell r="DF27">
            <v>0</v>
          </cell>
          <cell r="DG27">
            <v>0</v>
          </cell>
          <cell r="DH27">
            <v>6534830</v>
          </cell>
          <cell r="DI27">
            <v>6684831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298706</v>
          </cell>
          <cell r="DQ27">
            <v>160548</v>
          </cell>
          <cell r="DR27">
            <v>69554</v>
          </cell>
          <cell r="DS27">
            <v>90994</v>
          </cell>
          <cell r="DT27">
            <v>191345</v>
          </cell>
          <cell r="DU27">
            <v>1083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2577680.929</v>
          </cell>
          <cell r="G28">
            <v>3249351.2050000001</v>
          </cell>
          <cell r="H28">
            <v>6032551.2050000001</v>
          </cell>
          <cell r="I28">
            <v>5745285.5159999998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16595</v>
          </cell>
          <cell r="P28">
            <v>130212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122634</v>
          </cell>
          <cell r="V28">
            <v>112832</v>
          </cell>
          <cell r="W28">
            <v>5627</v>
          </cell>
          <cell r="X28">
            <v>4175</v>
          </cell>
          <cell r="Y28">
            <v>0</v>
          </cell>
          <cell r="Z28">
            <v>0</v>
          </cell>
          <cell r="AA28">
            <v>0</v>
          </cell>
          <cell r="AB28">
            <v>88662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9916991</v>
          </cell>
          <cell r="AH28">
            <v>4797617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2314341</v>
          </cell>
          <cell r="AP28">
            <v>0</v>
          </cell>
          <cell r="AQ28">
            <v>0</v>
          </cell>
          <cell r="AR28">
            <v>0</v>
          </cell>
          <cell r="AS28">
            <v>5518</v>
          </cell>
          <cell r="AT28">
            <v>0</v>
          </cell>
          <cell r="AU28">
            <v>0</v>
          </cell>
          <cell r="AV28">
            <v>0</v>
          </cell>
          <cell r="AW28">
            <v>8146</v>
          </cell>
          <cell r="AX28">
            <v>1392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-351</v>
          </cell>
          <cell r="BE28">
            <v>0</v>
          </cell>
          <cell r="BF28">
            <v>147742</v>
          </cell>
          <cell r="BG28">
            <v>398634</v>
          </cell>
          <cell r="BH28">
            <v>15385290.925999999</v>
          </cell>
          <cell r="BI28">
            <v>14729313</v>
          </cell>
          <cell r="BJ28">
            <v>655977.92599999905</v>
          </cell>
          <cell r="BK28">
            <v>2577680.929</v>
          </cell>
          <cell r="BL28">
            <v>2314341</v>
          </cell>
          <cell r="BM28">
            <v>263339.929</v>
          </cell>
          <cell r="BN28">
            <v>1067059.8550000004</v>
          </cell>
          <cell r="BO28">
            <v>5745285.5159999998</v>
          </cell>
          <cell r="BP28">
            <v>6032551.2050000001</v>
          </cell>
          <cell r="BQ28">
            <v>3249351.2050000001</v>
          </cell>
          <cell r="BR28">
            <v>2577680.929</v>
          </cell>
          <cell r="BS28">
            <v>17604868.855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15027187.925999999</v>
          </cell>
          <cell r="CA28">
            <v>5627</v>
          </cell>
          <cell r="CB28">
            <v>9916991</v>
          </cell>
          <cell r="CC28">
            <v>7111958</v>
          </cell>
          <cell r="CD28">
            <v>15056</v>
          </cell>
          <cell r="CE28">
            <v>398633.93699999945</v>
          </cell>
          <cell r="CF28">
            <v>0</v>
          </cell>
          <cell r="CG28">
            <v>2197314</v>
          </cell>
          <cell r="CH28">
            <v>0</v>
          </cell>
          <cell r="CI28">
            <v>1001221</v>
          </cell>
          <cell r="CJ28">
            <v>0</v>
          </cell>
          <cell r="CK28">
            <v>0</v>
          </cell>
          <cell r="CL28">
            <v>3198535</v>
          </cell>
          <cell r="CM28">
            <v>0</v>
          </cell>
          <cell r="CN28">
            <v>3198535</v>
          </cell>
          <cell r="CO28">
            <v>4388318</v>
          </cell>
          <cell r="CP28">
            <v>2408445</v>
          </cell>
          <cell r="CQ28">
            <v>17962971.855</v>
          </cell>
          <cell r="CR28">
            <v>17043654</v>
          </cell>
          <cell r="CS28">
            <v>17962971</v>
          </cell>
          <cell r="CT28">
            <v>17043655</v>
          </cell>
          <cell r="CU28">
            <v>0.85500000044703484</v>
          </cell>
          <cell r="CV28">
            <v>-1</v>
          </cell>
          <cell r="CW28">
            <v>0</v>
          </cell>
          <cell r="CX28">
            <v>0</v>
          </cell>
          <cell r="CY28">
            <v>0</v>
          </cell>
          <cell r="CZ28">
            <v>15373537.925999999</v>
          </cell>
          <cell r="DA28">
            <v>17043654</v>
          </cell>
          <cell r="DB28">
            <v>-1670116.074000001</v>
          </cell>
          <cell r="DC28">
            <v>2581855.929</v>
          </cell>
          <cell r="DD28">
            <v>0</v>
          </cell>
          <cell r="DE28">
            <v>2581855.929</v>
          </cell>
          <cell r="DF28">
            <v>0</v>
          </cell>
          <cell r="DG28">
            <v>0</v>
          </cell>
          <cell r="DH28">
            <v>7676681</v>
          </cell>
          <cell r="DI28">
            <v>3729020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152371</v>
          </cell>
          <cell r="DQ28">
            <v>135873</v>
          </cell>
          <cell r="DR28">
            <v>128541</v>
          </cell>
          <cell r="DS28">
            <v>7332</v>
          </cell>
          <cell r="DT28">
            <v>104472</v>
          </cell>
          <cell r="DU28">
            <v>13075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6849803.8940000003</v>
          </cell>
          <cell r="G29">
            <v>1717750.665</v>
          </cell>
          <cell r="H29">
            <v>7478167.1540000001</v>
          </cell>
          <cell r="I29">
            <v>3835564.2689999999</v>
          </cell>
          <cell r="J29">
            <v>1.0000001639127731E-3</v>
          </cell>
          <cell r="K29">
            <v>15000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258874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265185</v>
          </cell>
          <cell r="V29">
            <v>262206</v>
          </cell>
          <cell r="W29">
            <v>0</v>
          </cell>
          <cell r="X29">
            <v>2979</v>
          </cell>
          <cell r="Y29">
            <v>0</v>
          </cell>
          <cell r="Z29">
            <v>0</v>
          </cell>
          <cell r="AA29">
            <v>0</v>
          </cell>
          <cell r="AB29">
            <v>97324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7860622</v>
          </cell>
          <cell r="AH29">
            <v>6992681</v>
          </cell>
          <cell r="AI29">
            <v>0</v>
          </cell>
          <cell r="AJ29">
            <v>4610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5963360</v>
          </cell>
          <cell r="AP29">
            <v>0</v>
          </cell>
          <cell r="AQ29">
            <v>0</v>
          </cell>
          <cell r="AR29">
            <v>0</v>
          </cell>
          <cell r="AS29">
            <v>15000</v>
          </cell>
          <cell r="AT29">
            <v>0</v>
          </cell>
          <cell r="AU29">
            <v>0</v>
          </cell>
          <cell r="AV29">
            <v>0</v>
          </cell>
          <cell r="AW29">
            <v>2628</v>
          </cell>
          <cell r="AX29">
            <v>2347</v>
          </cell>
          <cell r="AY29">
            <v>0</v>
          </cell>
          <cell r="AZ29">
            <v>0</v>
          </cell>
          <cell r="BA29">
            <v>0</v>
          </cell>
          <cell r="BB29">
            <v>1413347</v>
          </cell>
          <cell r="BC29">
            <v>0</v>
          </cell>
          <cell r="BD29">
            <v>-1345</v>
          </cell>
          <cell r="BE29">
            <v>0</v>
          </cell>
          <cell r="BF29">
            <v>-17902</v>
          </cell>
          <cell r="BG29">
            <v>1364354</v>
          </cell>
          <cell r="BH29">
            <v>13667865.088</v>
          </cell>
          <cell r="BI29">
            <v>14876543</v>
          </cell>
          <cell r="BJ29">
            <v>-1208677.9120000005</v>
          </cell>
          <cell r="BK29">
            <v>6849803.8940000003</v>
          </cell>
          <cell r="BL29">
            <v>7376707</v>
          </cell>
          <cell r="BM29">
            <v>-526903.10599999968</v>
          </cell>
          <cell r="BN29">
            <v>-1753483.0169999991</v>
          </cell>
          <cell r="BO29">
            <v>3835564.2689999999</v>
          </cell>
          <cell r="BP29">
            <v>7478167.1550000003</v>
          </cell>
          <cell r="BQ29">
            <v>1717750.665</v>
          </cell>
          <cell r="BR29">
            <v>6849803.8940000003</v>
          </cell>
          <cell r="BS29">
            <v>19881285.983000003</v>
          </cell>
          <cell r="BT29">
            <v>0</v>
          </cell>
          <cell r="BU29">
            <v>0</v>
          </cell>
          <cell r="BV29">
            <v>1.0000001639127731E-3</v>
          </cell>
          <cell r="BW29">
            <v>0</v>
          </cell>
          <cell r="BX29">
            <v>1.0000001639127731E-3</v>
          </cell>
          <cell r="BY29">
            <v>0</v>
          </cell>
          <cell r="BZ29">
            <v>13031482.088</v>
          </cell>
          <cell r="CA29">
            <v>15000</v>
          </cell>
          <cell r="CB29">
            <v>7860622</v>
          </cell>
          <cell r="CC29">
            <v>12960651</v>
          </cell>
          <cell r="CD29">
            <v>19975</v>
          </cell>
          <cell r="CE29">
            <v>1364354.2980000004</v>
          </cell>
          <cell r="CF29">
            <v>0</v>
          </cell>
          <cell r="CG29">
            <v>4627301</v>
          </cell>
          <cell r="CH29">
            <v>0</v>
          </cell>
          <cell r="CI29">
            <v>1626836</v>
          </cell>
          <cell r="CJ29">
            <v>0</v>
          </cell>
          <cell r="CK29">
            <v>0</v>
          </cell>
          <cell r="CL29">
            <v>6254137</v>
          </cell>
          <cell r="CM29">
            <v>0</v>
          </cell>
          <cell r="CN29">
            <v>6254137</v>
          </cell>
          <cell r="CO29">
            <v>1346130</v>
          </cell>
          <cell r="CP29">
            <v>1353969</v>
          </cell>
          <cell r="CQ29">
            <v>20517668.983000003</v>
          </cell>
          <cell r="CR29">
            <v>22253250</v>
          </cell>
          <cell r="CS29">
            <v>20517669</v>
          </cell>
          <cell r="CT29">
            <v>22253250</v>
          </cell>
          <cell r="CU29">
            <v>-1.6999997198581696E-2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13671197.088</v>
          </cell>
          <cell r="DA29">
            <v>20839903</v>
          </cell>
          <cell r="DB29">
            <v>-7168705.9120000005</v>
          </cell>
          <cell r="DC29">
            <v>6852782.8940000003</v>
          </cell>
          <cell r="DD29">
            <v>1413347</v>
          </cell>
          <cell r="DE29">
            <v>5439435.8940000003</v>
          </cell>
          <cell r="DF29">
            <v>0</v>
          </cell>
          <cell r="DG29">
            <v>0</v>
          </cell>
          <cell r="DH29">
            <v>7713300</v>
          </cell>
          <cell r="DI29">
            <v>6514212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276727</v>
          </cell>
          <cell r="DQ29">
            <v>254988</v>
          </cell>
          <cell r="DR29">
            <v>240363</v>
          </cell>
          <cell r="DS29">
            <v>14625</v>
          </cell>
          <cell r="DT29">
            <v>34889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6179045.9210000001</v>
          </cell>
          <cell r="G30">
            <v>1220905.7139999999</v>
          </cell>
          <cell r="H30">
            <v>5814995.8279999997</v>
          </cell>
          <cell r="I30">
            <v>2820855.946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127863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285059</v>
          </cell>
          <cell r="V30">
            <v>188804</v>
          </cell>
          <cell r="W30">
            <v>0</v>
          </cell>
          <cell r="X30">
            <v>96255</v>
          </cell>
          <cell r="Y30">
            <v>0</v>
          </cell>
          <cell r="Z30">
            <v>0</v>
          </cell>
          <cell r="AA30">
            <v>0</v>
          </cell>
          <cell r="AB30">
            <v>57567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6851338</v>
          </cell>
          <cell r="AH30">
            <v>4509656</v>
          </cell>
          <cell r="AI30">
            <v>81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5829284</v>
          </cell>
          <cell r="AP30">
            <v>0</v>
          </cell>
          <cell r="AQ30">
            <v>0</v>
          </cell>
          <cell r="AR30">
            <v>0</v>
          </cell>
          <cell r="AS30">
            <v>8134</v>
          </cell>
          <cell r="AT30">
            <v>0</v>
          </cell>
          <cell r="AU30">
            <v>0</v>
          </cell>
          <cell r="AV30">
            <v>0</v>
          </cell>
          <cell r="AW30">
            <v>3044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-1351</v>
          </cell>
          <cell r="BE30">
            <v>0</v>
          </cell>
          <cell r="BF30">
            <v>47280</v>
          </cell>
          <cell r="BG30">
            <v>1124064</v>
          </cell>
          <cell r="BH30">
            <v>10327246.488</v>
          </cell>
          <cell r="BI30">
            <v>11370902</v>
          </cell>
          <cell r="BJ30">
            <v>-1043655.5120000001</v>
          </cell>
          <cell r="BK30">
            <v>6179045.9210000001</v>
          </cell>
          <cell r="BL30">
            <v>5829284</v>
          </cell>
          <cell r="BM30">
            <v>349761.92100000009</v>
          </cell>
          <cell r="BN30">
            <v>-646613.59100000001</v>
          </cell>
          <cell r="BO30">
            <v>2820855.946</v>
          </cell>
          <cell r="BP30">
            <v>5814995.8279999997</v>
          </cell>
          <cell r="BQ30">
            <v>1220905.7139999999</v>
          </cell>
          <cell r="BR30">
            <v>6179045.9210000001</v>
          </cell>
          <cell r="BS30">
            <v>16035803.409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9856757.4879999999</v>
          </cell>
          <cell r="CA30">
            <v>0</v>
          </cell>
          <cell r="CB30">
            <v>6851338</v>
          </cell>
          <cell r="CC30">
            <v>10339021</v>
          </cell>
          <cell r="CD30">
            <v>11178</v>
          </cell>
          <cell r="CE30">
            <v>1124064.7519999985</v>
          </cell>
          <cell r="CF30">
            <v>0</v>
          </cell>
          <cell r="CG30">
            <v>4321128</v>
          </cell>
          <cell r="CH30">
            <v>3044</v>
          </cell>
          <cell r="CI30">
            <v>8014343</v>
          </cell>
          <cell r="CJ30">
            <v>0</v>
          </cell>
          <cell r="CK30">
            <v>0</v>
          </cell>
          <cell r="CL30">
            <v>12338515</v>
          </cell>
          <cell r="CM30">
            <v>0</v>
          </cell>
          <cell r="CN30">
            <v>12338515</v>
          </cell>
          <cell r="CO30">
            <v>1487678</v>
          </cell>
          <cell r="CP30">
            <v>1859318</v>
          </cell>
          <cell r="CQ30">
            <v>16506292.409</v>
          </cell>
          <cell r="CR30">
            <v>17200186</v>
          </cell>
          <cell r="CS30">
            <v>16506292</v>
          </cell>
          <cell r="CT30">
            <v>17200185</v>
          </cell>
          <cell r="CU30">
            <v>0.40899999998509884</v>
          </cell>
          <cell r="CV30">
            <v>1</v>
          </cell>
          <cell r="CW30">
            <v>0</v>
          </cell>
          <cell r="CX30">
            <v>0</v>
          </cell>
          <cell r="CY30">
            <v>0</v>
          </cell>
          <cell r="CZ30">
            <v>10388187.488</v>
          </cell>
          <cell r="DA30">
            <v>17200186</v>
          </cell>
          <cell r="DB30">
            <v>-6811998.5120000001</v>
          </cell>
          <cell r="DC30">
            <v>6275300.9210000001</v>
          </cell>
          <cell r="DD30">
            <v>0</v>
          </cell>
          <cell r="DE30">
            <v>6275300.9210000001</v>
          </cell>
          <cell r="DF30">
            <v>0</v>
          </cell>
          <cell r="DG30">
            <v>0</v>
          </cell>
          <cell r="DH30">
            <v>5890344</v>
          </cell>
          <cell r="DI30">
            <v>4542544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139517</v>
          </cell>
          <cell r="DQ30">
            <v>224637</v>
          </cell>
          <cell r="DR30">
            <v>224222</v>
          </cell>
          <cell r="DS30">
            <v>415</v>
          </cell>
          <cell r="DT30">
            <v>61134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10141799.491</v>
          </cell>
          <cell r="G31">
            <v>1189525.7749999999</v>
          </cell>
          <cell r="H31">
            <v>6658116.034</v>
          </cell>
          <cell r="I31">
            <v>4306198.3669999996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289</v>
          </cell>
          <cell r="P31">
            <v>286841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264155</v>
          </cell>
          <cell r="V31">
            <v>244117</v>
          </cell>
          <cell r="W31">
            <v>7697</v>
          </cell>
          <cell r="X31">
            <v>12341</v>
          </cell>
          <cell r="Y31">
            <v>0</v>
          </cell>
          <cell r="Z31">
            <v>0</v>
          </cell>
          <cell r="AA31">
            <v>0</v>
          </cell>
          <cell r="AB31">
            <v>63673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8079139</v>
          </cell>
          <cell r="AH31">
            <v>5639965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8278580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15362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-21093</v>
          </cell>
          <cell r="BE31">
            <v>0</v>
          </cell>
          <cell r="BF31">
            <v>-57053</v>
          </cell>
          <cell r="BG31">
            <v>1311437</v>
          </cell>
          <cell r="BH31">
            <v>12768798.175999999</v>
          </cell>
          <cell r="BI31">
            <v>13713373</v>
          </cell>
          <cell r="BJ31">
            <v>-944574.82400000095</v>
          </cell>
          <cell r="BK31">
            <v>10141799.491</v>
          </cell>
          <cell r="BL31">
            <v>8278580</v>
          </cell>
          <cell r="BM31">
            <v>1863219.4910000004</v>
          </cell>
          <cell r="BN31">
            <v>861591.66699999943</v>
          </cell>
          <cell r="BO31">
            <v>4306198.3669999996</v>
          </cell>
          <cell r="BP31">
            <v>6658116.034</v>
          </cell>
          <cell r="BQ31">
            <v>1189525.7749999999</v>
          </cell>
          <cell r="BR31">
            <v>10141799.491</v>
          </cell>
          <cell r="BS31">
            <v>22295639.667000003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12153840.175999999</v>
          </cell>
          <cell r="CA31">
            <v>7697</v>
          </cell>
          <cell r="CB31">
            <v>8079139</v>
          </cell>
          <cell r="CC31">
            <v>13918545</v>
          </cell>
          <cell r="CD31">
            <v>15362</v>
          </cell>
          <cell r="CE31">
            <v>1311436.7350000013</v>
          </cell>
          <cell r="CF31">
            <v>0</v>
          </cell>
          <cell r="CG31">
            <v>5444536</v>
          </cell>
          <cell r="CH31">
            <v>10855</v>
          </cell>
          <cell r="CI31">
            <v>2795879</v>
          </cell>
          <cell r="CJ31">
            <v>0</v>
          </cell>
          <cell r="CK31">
            <v>0</v>
          </cell>
          <cell r="CL31">
            <v>8251270</v>
          </cell>
          <cell r="CM31">
            <v>0</v>
          </cell>
          <cell r="CN31">
            <v>8251270</v>
          </cell>
          <cell r="CO31">
            <v>7093677</v>
          </cell>
          <cell r="CP31">
            <v>1576850</v>
          </cell>
          <cell r="CQ31">
            <v>22910597.666999999</v>
          </cell>
          <cell r="CR31">
            <v>21991953</v>
          </cell>
          <cell r="CS31">
            <v>22910598</v>
          </cell>
          <cell r="CT31">
            <v>21991953</v>
          </cell>
          <cell r="CU31">
            <v>-0.33300000056624413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12733771.175999999</v>
          </cell>
          <cell r="DA31">
            <v>21991953</v>
          </cell>
          <cell r="DB31">
            <v>-9258181.824000001</v>
          </cell>
          <cell r="DC31">
            <v>10154140.491</v>
          </cell>
          <cell r="DD31">
            <v>0</v>
          </cell>
          <cell r="DE31">
            <v>10154140.491</v>
          </cell>
          <cell r="DF31">
            <v>0</v>
          </cell>
          <cell r="DG31">
            <v>0</v>
          </cell>
          <cell r="DH31">
            <v>6743561</v>
          </cell>
          <cell r="DI31">
            <v>5356609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266499</v>
          </cell>
          <cell r="DQ31">
            <v>101062</v>
          </cell>
          <cell r="DR31">
            <v>57477</v>
          </cell>
          <cell r="DS31">
            <v>43585</v>
          </cell>
          <cell r="DT31">
            <v>78607</v>
          </cell>
          <cell r="DU31">
            <v>331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8084254.4579999996</v>
          </cell>
          <cell r="G32">
            <v>1384447.0719999999</v>
          </cell>
          <cell r="H32">
            <v>6194248.0959999999</v>
          </cell>
          <cell r="I32">
            <v>6302695.46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1002</v>
          </cell>
          <cell r="P32">
            <v>126476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281990</v>
          </cell>
          <cell r="V32">
            <v>59559</v>
          </cell>
          <cell r="W32">
            <v>2918</v>
          </cell>
          <cell r="X32">
            <v>219513</v>
          </cell>
          <cell r="Y32">
            <v>0</v>
          </cell>
          <cell r="Z32">
            <v>0</v>
          </cell>
          <cell r="AA32">
            <v>0</v>
          </cell>
          <cell r="AB32">
            <v>139054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8806245</v>
          </cell>
          <cell r="AH32">
            <v>6304914</v>
          </cell>
          <cell r="AI32">
            <v>0</v>
          </cell>
          <cell r="AJ32">
            <v>142881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6852944</v>
          </cell>
          <cell r="AP32">
            <v>0</v>
          </cell>
          <cell r="AQ32">
            <v>0</v>
          </cell>
          <cell r="AR32">
            <v>0</v>
          </cell>
          <cell r="AS32">
            <v>110000</v>
          </cell>
          <cell r="AT32">
            <v>0</v>
          </cell>
          <cell r="AU32">
            <v>0</v>
          </cell>
          <cell r="AV32">
            <v>0</v>
          </cell>
          <cell r="AW32">
            <v>11502</v>
          </cell>
          <cell r="AX32">
            <v>404649</v>
          </cell>
          <cell r="AY32">
            <v>3907</v>
          </cell>
          <cell r="AZ32">
            <v>177897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-14815</v>
          </cell>
          <cell r="BG32">
            <v>1687188</v>
          </cell>
          <cell r="BH32">
            <v>14429912.627999999</v>
          </cell>
          <cell r="BI32">
            <v>15961995</v>
          </cell>
          <cell r="BJ32">
            <v>-1532082.3720000014</v>
          </cell>
          <cell r="BK32">
            <v>8084254.4579999996</v>
          </cell>
          <cell r="BL32">
            <v>6852944</v>
          </cell>
          <cell r="BM32">
            <v>1231310.4579999996</v>
          </cell>
          <cell r="BN32">
            <v>-315586.9140000008</v>
          </cell>
          <cell r="BO32">
            <v>6302695.46</v>
          </cell>
          <cell r="BP32">
            <v>6194248.0959999999</v>
          </cell>
          <cell r="BQ32">
            <v>1384447.0719999999</v>
          </cell>
          <cell r="BR32">
            <v>8084254.4579999996</v>
          </cell>
          <cell r="BS32">
            <v>21965645.085999999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13881390.627999999</v>
          </cell>
          <cell r="CA32">
            <v>2918</v>
          </cell>
          <cell r="CB32">
            <v>8806245</v>
          </cell>
          <cell r="CC32">
            <v>13300739</v>
          </cell>
          <cell r="CD32">
            <v>707955</v>
          </cell>
          <cell r="CE32">
            <v>1687188.352</v>
          </cell>
          <cell r="CF32">
            <v>0</v>
          </cell>
          <cell r="CG32">
            <v>1437428</v>
          </cell>
          <cell r="CH32">
            <v>586425</v>
          </cell>
          <cell r="CI32">
            <v>0</v>
          </cell>
          <cell r="CJ32">
            <v>0</v>
          </cell>
          <cell r="CK32">
            <v>0</v>
          </cell>
          <cell r="CL32">
            <v>2023853</v>
          </cell>
          <cell r="CM32">
            <v>0</v>
          </cell>
          <cell r="CN32">
            <v>2023853</v>
          </cell>
          <cell r="CO32">
            <v>5536062</v>
          </cell>
          <cell r="CP32">
            <v>2967525</v>
          </cell>
          <cell r="CQ32">
            <v>22514167.085999999</v>
          </cell>
          <cell r="CR32">
            <v>22814939</v>
          </cell>
          <cell r="CS32">
            <v>22514168</v>
          </cell>
          <cell r="CT32">
            <v>22814940</v>
          </cell>
          <cell r="CU32">
            <v>-0.9140000008046627</v>
          </cell>
          <cell r="CV32">
            <v>-1</v>
          </cell>
          <cell r="CW32">
            <v>0</v>
          </cell>
          <cell r="CX32">
            <v>0</v>
          </cell>
          <cell r="CY32">
            <v>0</v>
          </cell>
          <cell r="CZ32">
            <v>14365913.627999999</v>
          </cell>
          <cell r="DA32">
            <v>22814939</v>
          </cell>
          <cell r="DB32">
            <v>-8449025.3720000014</v>
          </cell>
          <cell r="DC32">
            <v>8303767.4579999996</v>
          </cell>
          <cell r="DD32">
            <v>0</v>
          </cell>
          <cell r="DE32">
            <v>8303767.4579999996</v>
          </cell>
          <cell r="DF32">
            <v>0</v>
          </cell>
          <cell r="DG32">
            <v>0</v>
          </cell>
          <cell r="DH32">
            <v>6293495</v>
          </cell>
          <cell r="DI32">
            <v>4253564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124454</v>
          </cell>
          <cell r="DQ32">
            <v>164430</v>
          </cell>
          <cell r="DR32">
            <v>156372</v>
          </cell>
          <cell r="DS32">
            <v>8058</v>
          </cell>
          <cell r="DT32">
            <v>9126</v>
          </cell>
          <cell r="DU32">
            <v>6109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1233452.7450000001</v>
          </cell>
          <cell r="I34">
            <v>1727252.0009999999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27035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28764</v>
          </cell>
          <cell r="V34">
            <v>28764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48157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2128487</v>
          </cell>
          <cell r="AH34">
            <v>1066342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2743</v>
          </cell>
          <cell r="AX34">
            <v>8223</v>
          </cell>
          <cell r="AY34">
            <v>601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185187</v>
          </cell>
          <cell r="BG34">
            <v>139415</v>
          </cell>
          <cell r="BH34">
            <v>3064660.7460000003</v>
          </cell>
          <cell r="BI34">
            <v>3206396</v>
          </cell>
          <cell r="BJ34">
            <v>-141735.25399999972</v>
          </cell>
          <cell r="BK34">
            <v>0</v>
          </cell>
          <cell r="BL34">
            <v>0</v>
          </cell>
          <cell r="BM34">
            <v>0</v>
          </cell>
          <cell r="BN34">
            <v>43451.746000000276</v>
          </cell>
          <cell r="BO34">
            <v>1727252.0009999999</v>
          </cell>
          <cell r="BP34">
            <v>1233452.7450000001</v>
          </cell>
          <cell r="BQ34">
            <v>0</v>
          </cell>
          <cell r="BR34">
            <v>0</v>
          </cell>
          <cell r="BS34">
            <v>2960704.7460000003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2960704.7460000003</v>
          </cell>
          <cell r="CA34">
            <v>0</v>
          </cell>
          <cell r="CB34">
            <v>2128487</v>
          </cell>
          <cell r="CC34">
            <v>1066342</v>
          </cell>
          <cell r="CD34">
            <v>11567</v>
          </cell>
          <cell r="CE34">
            <v>139414.97899999982</v>
          </cell>
          <cell r="CF34">
            <v>0</v>
          </cell>
          <cell r="CG34">
            <v>1412992</v>
          </cell>
          <cell r="CH34">
            <v>1412</v>
          </cell>
          <cell r="CI34">
            <v>102406</v>
          </cell>
          <cell r="CJ34">
            <v>0</v>
          </cell>
          <cell r="CK34">
            <v>0</v>
          </cell>
          <cell r="CL34">
            <v>1516810</v>
          </cell>
          <cell r="CM34">
            <v>0</v>
          </cell>
          <cell r="CN34">
            <v>1516810</v>
          </cell>
          <cell r="CO34">
            <v>99345</v>
          </cell>
          <cell r="CP34">
            <v>1197078</v>
          </cell>
          <cell r="CQ34">
            <v>3064660.7460000003</v>
          </cell>
          <cell r="CR34">
            <v>3206396</v>
          </cell>
          <cell r="CS34">
            <v>3064660</v>
          </cell>
          <cell r="CT34">
            <v>3206396</v>
          </cell>
          <cell r="CU34">
            <v>0.74600000027567148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3066389.7460000003</v>
          </cell>
          <cell r="DA34">
            <v>3206396</v>
          </cell>
          <cell r="DB34">
            <v>-140006.25399999972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1861321</v>
          </cell>
          <cell r="DI34">
            <v>1035584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76478</v>
          </cell>
          <cell r="DQ34">
            <v>45956</v>
          </cell>
          <cell r="DR34">
            <v>45956</v>
          </cell>
          <cell r="DS34">
            <v>0</v>
          </cell>
          <cell r="DT34">
            <v>46102</v>
          </cell>
          <cell r="DU34">
            <v>1228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</row>
        <row r="35">
          <cell r="A35">
            <v>31</v>
          </cell>
          <cell r="B35" t="str">
            <v xml:space="preserve">CRS MAIPÚ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227416.74900000001</v>
          </cell>
          <cell r="I35">
            <v>293664.99900000001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130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24953</v>
          </cell>
          <cell r="V35">
            <v>24953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19802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201316</v>
          </cell>
          <cell r="AH35">
            <v>407230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640</v>
          </cell>
          <cell r="AY35">
            <v>0</v>
          </cell>
          <cell r="AZ35">
            <v>129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49158</v>
          </cell>
          <cell r="BG35">
            <v>36645</v>
          </cell>
          <cell r="BH35">
            <v>565966.74800000002</v>
          </cell>
          <cell r="BI35">
            <v>609315</v>
          </cell>
          <cell r="BJ35">
            <v>-43348.251999999979</v>
          </cell>
          <cell r="BK35">
            <v>0</v>
          </cell>
          <cell r="BL35">
            <v>0</v>
          </cell>
          <cell r="BM35">
            <v>0</v>
          </cell>
          <cell r="BN35">
            <v>5809.7480000000214</v>
          </cell>
          <cell r="BO35">
            <v>293664.99900000001</v>
          </cell>
          <cell r="BP35">
            <v>227416.74900000001</v>
          </cell>
          <cell r="BQ35">
            <v>0</v>
          </cell>
          <cell r="BR35">
            <v>0</v>
          </cell>
          <cell r="BS35">
            <v>521081.74800000002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521081.74800000002</v>
          </cell>
          <cell r="CA35">
            <v>0</v>
          </cell>
          <cell r="CB35">
            <v>201316</v>
          </cell>
          <cell r="CC35">
            <v>407230</v>
          </cell>
          <cell r="CD35">
            <v>769</v>
          </cell>
          <cell r="CE35">
            <v>36645.233000000007</v>
          </cell>
          <cell r="CF35">
            <v>0</v>
          </cell>
          <cell r="CG35">
            <v>112309</v>
          </cell>
          <cell r="CH35">
            <v>640</v>
          </cell>
          <cell r="CI35">
            <v>0</v>
          </cell>
          <cell r="CJ35">
            <v>0</v>
          </cell>
          <cell r="CK35">
            <v>0</v>
          </cell>
          <cell r="CL35">
            <v>112949</v>
          </cell>
          <cell r="CM35">
            <v>0</v>
          </cell>
          <cell r="CN35">
            <v>112949</v>
          </cell>
          <cell r="CO35">
            <v>132095</v>
          </cell>
          <cell r="CP35">
            <v>257884</v>
          </cell>
          <cell r="CQ35">
            <v>565966.74800000002</v>
          </cell>
          <cell r="CR35">
            <v>609315</v>
          </cell>
          <cell r="CS35">
            <v>565967</v>
          </cell>
          <cell r="CT35">
            <v>609315</v>
          </cell>
          <cell r="CU35">
            <v>-0.25199999997857958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590789.74800000002</v>
          </cell>
          <cell r="DA35">
            <v>609315</v>
          </cell>
          <cell r="DB35">
            <v>-18525.251999999979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209673</v>
          </cell>
          <cell r="DI35">
            <v>254895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1354</v>
          </cell>
          <cell r="DQ35">
            <v>0</v>
          </cell>
          <cell r="DR35">
            <v>0</v>
          </cell>
          <cell r="DS35">
            <v>0</v>
          </cell>
          <cell r="DT35">
            <v>-41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279341.38</v>
          </cell>
          <cell r="I36">
            <v>226107.33300000001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245</v>
          </cell>
          <cell r="P36">
            <v>7833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16636</v>
          </cell>
          <cell r="V36">
            <v>6068</v>
          </cell>
          <cell r="W36">
            <v>9098</v>
          </cell>
          <cell r="X36">
            <v>1470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286524</v>
          </cell>
          <cell r="AH36">
            <v>316034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82739.972999999998</v>
          </cell>
          <cell r="BG36">
            <v>0</v>
          </cell>
          <cell r="BH36">
            <v>530162.71299999999</v>
          </cell>
          <cell r="BI36">
            <v>602558</v>
          </cell>
          <cell r="BJ36">
            <v>-72395.287000000011</v>
          </cell>
          <cell r="BK36">
            <v>0</v>
          </cell>
          <cell r="BL36">
            <v>0</v>
          </cell>
          <cell r="BM36">
            <v>0</v>
          </cell>
          <cell r="BN36">
            <v>10344.685999999987</v>
          </cell>
          <cell r="BO36">
            <v>226107.33300000001</v>
          </cell>
          <cell r="BP36">
            <v>279341.38</v>
          </cell>
          <cell r="BQ36">
            <v>0</v>
          </cell>
          <cell r="BR36">
            <v>0</v>
          </cell>
          <cell r="BS36">
            <v>505448.71299999999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505448.71299999999</v>
          </cell>
          <cell r="CA36">
            <v>9098</v>
          </cell>
          <cell r="CB36">
            <v>286524</v>
          </cell>
          <cell r="CC36">
            <v>316034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514397</v>
          </cell>
          <cell r="CP36">
            <v>332383</v>
          </cell>
          <cell r="CQ36">
            <v>530162.71299999999</v>
          </cell>
          <cell r="CR36">
            <v>602558</v>
          </cell>
          <cell r="CS36">
            <v>530164</v>
          </cell>
          <cell r="CT36">
            <v>602558</v>
          </cell>
          <cell r="CU36">
            <v>-1.2870000000111759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537495.71299999999</v>
          </cell>
          <cell r="DA36">
            <v>602558</v>
          </cell>
          <cell r="DB36">
            <v>-65062.287000000011</v>
          </cell>
          <cell r="DC36">
            <v>1470</v>
          </cell>
          <cell r="DD36">
            <v>0</v>
          </cell>
          <cell r="DE36">
            <v>1470</v>
          </cell>
          <cell r="DF36">
            <v>0</v>
          </cell>
          <cell r="DG36">
            <v>0</v>
          </cell>
          <cell r="DH36">
            <v>260055</v>
          </cell>
          <cell r="DI36">
            <v>242304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14039</v>
          </cell>
          <cell r="DQ36">
            <v>9858</v>
          </cell>
          <cell r="DR36">
            <v>8650</v>
          </cell>
          <cell r="DS36">
            <v>1208</v>
          </cell>
          <cell r="DT36">
            <v>82090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1930355.4750000001</v>
          </cell>
          <cell r="G37">
            <v>507977.57699999999</v>
          </cell>
          <cell r="H37">
            <v>727285.65800000005</v>
          </cell>
          <cell r="I37">
            <v>1725163.3810000001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116763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42102</v>
          </cell>
          <cell r="V37">
            <v>37119</v>
          </cell>
          <cell r="W37">
            <v>0</v>
          </cell>
          <cell r="X37">
            <v>4983</v>
          </cell>
          <cell r="Y37">
            <v>0</v>
          </cell>
          <cell r="Z37">
            <v>0</v>
          </cell>
          <cell r="AA37">
            <v>0</v>
          </cell>
          <cell r="AB37">
            <v>17169</v>
          </cell>
          <cell r="AC37">
            <v>0</v>
          </cell>
          <cell r="AD37">
            <v>62743</v>
          </cell>
          <cell r="AE37">
            <v>0</v>
          </cell>
          <cell r="AF37">
            <v>0</v>
          </cell>
          <cell r="AG37">
            <v>2383492</v>
          </cell>
          <cell r="AH37">
            <v>804043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1700396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631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-27864</v>
          </cell>
          <cell r="BG37">
            <v>12804</v>
          </cell>
          <cell r="BH37">
            <v>3136460.6160000004</v>
          </cell>
          <cell r="BI37">
            <v>3188166</v>
          </cell>
          <cell r="BJ37">
            <v>-51705.383999999613</v>
          </cell>
          <cell r="BK37">
            <v>1993098.4750000001</v>
          </cell>
          <cell r="BL37">
            <v>1700396</v>
          </cell>
          <cell r="BM37">
            <v>292702.47500000009</v>
          </cell>
          <cell r="BN37">
            <v>213133.09100000001</v>
          </cell>
          <cell r="BO37">
            <v>1725163.3810000001</v>
          </cell>
          <cell r="BP37">
            <v>727285.65800000005</v>
          </cell>
          <cell r="BQ37">
            <v>507977.57699999999</v>
          </cell>
          <cell r="BR37">
            <v>1930355.4750000001</v>
          </cell>
          <cell r="BS37">
            <v>4890782.091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2960426.6160000004</v>
          </cell>
          <cell r="CA37">
            <v>0</v>
          </cell>
          <cell r="CB37">
            <v>2383492</v>
          </cell>
          <cell r="CC37">
            <v>2504439</v>
          </cell>
          <cell r="CD37">
            <v>631</v>
          </cell>
          <cell r="CE37">
            <v>12803.526999999769</v>
          </cell>
          <cell r="CF37">
            <v>524544</v>
          </cell>
          <cell r="CG37">
            <v>863721</v>
          </cell>
          <cell r="CH37">
            <v>631</v>
          </cell>
          <cell r="CI37">
            <v>359117</v>
          </cell>
          <cell r="CJ37">
            <v>0</v>
          </cell>
          <cell r="CK37">
            <v>0</v>
          </cell>
          <cell r="CL37">
            <v>1748013</v>
          </cell>
          <cell r="CM37">
            <v>0</v>
          </cell>
          <cell r="CN37">
            <v>1748013</v>
          </cell>
          <cell r="CO37">
            <v>1984825</v>
          </cell>
          <cell r="CP37">
            <v>144685</v>
          </cell>
          <cell r="CQ37">
            <v>5129559.091</v>
          </cell>
          <cell r="CR37">
            <v>4888562</v>
          </cell>
          <cell r="CS37">
            <v>5129560</v>
          </cell>
          <cell r="CT37">
            <v>4888562</v>
          </cell>
          <cell r="CU37">
            <v>-0.90899999998509884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3119559.6160000004</v>
          </cell>
          <cell r="DA37">
            <v>4888562</v>
          </cell>
          <cell r="DB37">
            <v>-1769002.3839999996</v>
          </cell>
          <cell r="DC37">
            <v>1935338.4750000001</v>
          </cell>
          <cell r="DD37">
            <v>0</v>
          </cell>
          <cell r="DE37">
            <v>1935338.4750000001</v>
          </cell>
          <cell r="DF37">
            <v>0</v>
          </cell>
          <cell r="DG37">
            <v>0</v>
          </cell>
          <cell r="DH37">
            <v>2141940</v>
          </cell>
          <cell r="DI37">
            <v>476799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79965</v>
          </cell>
          <cell r="DQ37">
            <v>26788</v>
          </cell>
          <cell r="DR37">
            <v>21185</v>
          </cell>
          <cell r="DS37">
            <v>5603</v>
          </cell>
          <cell r="DT37">
            <v>9913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114034030.48799999</v>
          </cell>
          <cell r="G38">
            <v>26805509.479999993</v>
          </cell>
          <cell r="H38">
            <v>96312370.785999984</v>
          </cell>
          <cell r="I38">
            <v>94415269.855999991</v>
          </cell>
          <cell r="J38">
            <v>1.0000001639127731E-3</v>
          </cell>
          <cell r="K38">
            <v>43461</v>
          </cell>
          <cell r="L38">
            <v>0</v>
          </cell>
          <cell r="M38">
            <v>0</v>
          </cell>
          <cell r="N38">
            <v>0</v>
          </cell>
          <cell r="O38">
            <v>33671</v>
          </cell>
          <cell r="P38">
            <v>4743462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2959347</v>
          </cell>
          <cell r="V38">
            <v>2247601</v>
          </cell>
          <cell r="W38">
            <v>95170</v>
          </cell>
          <cell r="X38">
            <v>616576</v>
          </cell>
          <cell r="Y38">
            <v>0</v>
          </cell>
          <cell r="Z38">
            <v>7372</v>
          </cell>
          <cell r="AA38">
            <v>0</v>
          </cell>
          <cell r="AB38">
            <v>4199457.8109999998</v>
          </cell>
          <cell r="AC38">
            <v>0</v>
          </cell>
          <cell r="AD38">
            <v>3241317</v>
          </cell>
          <cell r="AE38">
            <v>0</v>
          </cell>
          <cell r="AF38">
            <v>0</v>
          </cell>
          <cell r="AG38">
            <v>149543397</v>
          </cell>
          <cell r="AH38">
            <v>94799699</v>
          </cell>
          <cell r="AI38">
            <v>3089</v>
          </cell>
          <cell r="AJ38">
            <v>1486164</v>
          </cell>
          <cell r="AK38">
            <v>0</v>
          </cell>
          <cell r="AL38">
            <v>0</v>
          </cell>
          <cell r="AM38">
            <v>0</v>
          </cell>
          <cell r="AN38">
            <v>4078</v>
          </cell>
          <cell r="AO38">
            <v>106922941</v>
          </cell>
          <cell r="AP38">
            <v>0</v>
          </cell>
          <cell r="AQ38">
            <v>260</v>
          </cell>
          <cell r="AR38">
            <v>0</v>
          </cell>
          <cell r="AS38">
            <v>827541</v>
          </cell>
          <cell r="AT38">
            <v>0</v>
          </cell>
          <cell r="AU38">
            <v>0</v>
          </cell>
          <cell r="AV38">
            <v>0</v>
          </cell>
          <cell r="AW38">
            <v>180358</v>
          </cell>
          <cell r="AX38">
            <v>556585</v>
          </cell>
          <cell r="AY38">
            <v>72374</v>
          </cell>
          <cell r="AZ38">
            <v>217383</v>
          </cell>
          <cell r="BA38">
            <v>0</v>
          </cell>
          <cell r="BB38">
            <v>4473759</v>
          </cell>
          <cell r="BC38">
            <v>0</v>
          </cell>
          <cell r="BD38">
            <v>-91192</v>
          </cell>
          <cell r="BE38">
            <v>0</v>
          </cell>
          <cell r="BF38">
            <v>-12750.283000000054</v>
          </cell>
          <cell r="BG38">
            <v>17995622.138999999</v>
          </cell>
          <cell r="BH38">
            <v>229519920.933</v>
          </cell>
          <cell r="BI38">
            <v>247599736</v>
          </cell>
          <cell r="BJ38">
            <v>-18079815.067000009</v>
          </cell>
          <cell r="BK38">
            <v>117275347.48799999</v>
          </cell>
          <cell r="BL38">
            <v>111396700</v>
          </cell>
          <cell r="BM38">
            <v>5878647.4880000018</v>
          </cell>
          <cell r="BN38">
            <v>-12213917.861</v>
          </cell>
          <cell r="BO38">
            <v>96124764.855999991</v>
          </cell>
          <cell r="BP38">
            <v>94602875.786999986</v>
          </cell>
          <cell r="BQ38">
            <v>26597339.283999991</v>
          </cell>
          <cell r="BR38">
            <v>114242200.68399999</v>
          </cell>
          <cell r="BS38">
            <v>331567180.61100006</v>
          </cell>
          <cell r="BT38">
            <v>208170.19600000046</v>
          </cell>
          <cell r="BU38">
            <v>-208170.196</v>
          </cell>
          <cell r="BV38">
            <v>-1709494.9989999998</v>
          </cell>
          <cell r="BW38">
            <v>1709495</v>
          </cell>
          <cell r="BX38">
            <v>0</v>
          </cell>
          <cell r="BY38">
            <v>0</v>
          </cell>
          <cell r="BZ38">
            <v>217533150.12199998</v>
          </cell>
          <cell r="CA38">
            <v>157306</v>
          </cell>
          <cell r="CB38">
            <v>149543397</v>
          </cell>
          <cell r="CC38">
            <v>203212153</v>
          </cell>
          <cell r="CD38">
            <v>1854241</v>
          </cell>
          <cell r="CE38">
            <v>17995622.675999995</v>
          </cell>
          <cell r="CF38">
            <v>1957679</v>
          </cell>
          <cell r="CG38">
            <v>69659687</v>
          </cell>
          <cell r="CH38">
            <v>746006</v>
          </cell>
          <cell r="CI38">
            <v>51851089</v>
          </cell>
          <cell r="CJ38">
            <v>38514</v>
          </cell>
          <cell r="CK38">
            <v>0</v>
          </cell>
          <cell r="CL38">
            <v>124252975</v>
          </cell>
          <cell r="CM38">
            <v>0</v>
          </cell>
          <cell r="CN38">
            <v>124252975</v>
          </cell>
          <cell r="CO38">
            <v>75138578</v>
          </cell>
          <cell r="CP38">
            <v>52900825</v>
          </cell>
          <cell r="CQ38">
            <v>346795268.42200005</v>
          </cell>
          <cell r="CR38">
            <v>358996436</v>
          </cell>
          <cell r="CS38">
            <v>346795267</v>
          </cell>
          <cell r="CT38">
            <v>358996434.53200001</v>
          </cell>
          <cell r="CU38">
            <v>1.4220000015338883</v>
          </cell>
          <cell r="CV38">
            <v>1.4680000003427267</v>
          </cell>
          <cell r="CW38">
            <v>0</v>
          </cell>
          <cell r="CX38">
            <v>0</v>
          </cell>
          <cell r="CY38">
            <v>0</v>
          </cell>
          <cell r="CZ38">
            <v>230360546.933</v>
          </cell>
          <cell r="DA38">
            <v>354518599</v>
          </cell>
          <cell r="DB38">
            <v>-124158052.06699999</v>
          </cell>
          <cell r="DC38">
            <v>114650606.48799999</v>
          </cell>
          <cell r="DD38">
            <v>4477837</v>
          </cell>
          <cell r="DE38">
            <v>110172769.48799999</v>
          </cell>
          <cell r="DF38">
            <v>0</v>
          </cell>
          <cell r="DG38">
            <v>0</v>
          </cell>
          <cell r="DH38">
            <v>127902338.991</v>
          </cell>
          <cell r="DI38">
            <v>78887536.921000004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4599440</v>
          </cell>
          <cell r="DQ38">
            <v>2544591</v>
          </cell>
          <cell r="DR38">
            <v>2193890</v>
          </cell>
          <cell r="DS38">
            <v>350701</v>
          </cell>
          <cell r="DT38">
            <v>2856126</v>
          </cell>
          <cell r="DU38">
            <v>39378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</row>
      </sheetData>
      <sheetData sheetId="10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1198425.9790000001</v>
          </cell>
          <cell r="G5">
            <v>24852.447</v>
          </cell>
          <cell r="H5">
            <v>1058792.351</v>
          </cell>
          <cell r="I5">
            <v>2164875.2250000001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172434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112423</v>
          </cell>
          <cell r="V5">
            <v>112384</v>
          </cell>
          <cell r="W5">
            <v>0</v>
          </cell>
          <cell r="X5">
            <v>39</v>
          </cell>
          <cell r="Y5">
            <v>0</v>
          </cell>
          <cell r="Z5">
            <v>0</v>
          </cell>
          <cell r="AA5">
            <v>0</v>
          </cell>
          <cell r="AB5">
            <v>20136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2894112</v>
          </cell>
          <cell r="AH5">
            <v>970537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1216301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3272</v>
          </cell>
          <cell r="AX5">
            <v>614</v>
          </cell>
          <cell r="AY5">
            <v>5726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16635.312999999995</v>
          </cell>
          <cell r="BG5">
            <v>-401103.10399999999</v>
          </cell>
          <cell r="BH5">
            <v>3553513.023</v>
          </cell>
          <cell r="BI5">
            <v>3874261</v>
          </cell>
          <cell r="BJ5">
            <v>-320747.97699999996</v>
          </cell>
          <cell r="BK5">
            <v>1198425.9790000001</v>
          </cell>
          <cell r="BL5">
            <v>1216301</v>
          </cell>
          <cell r="BM5">
            <v>-17875.02099999995</v>
          </cell>
          <cell r="BN5">
            <v>-321987.68499999959</v>
          </cell>
          <cell r="BO5">
            <v>2164875.2250000001</v>
          </cell>
          <cell r="BP5">
            <v>1058792.351</v>
          </cell>
          <cell r="BQ5">
            <v>24852.447</v>
          </cell>
          <cell r="BR5">
            <v>1198425.9790000001</v>
          </cell>
          <cell r="BS5">
            <v>4446946.0020000003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3248520.023</v>
          </cell>
          <cell r="CA5">
            <v>39</v>
          </cell>
          <cell r="CB5">
            <v>2894112</v>
          </cell>
          <cell r="CC5">
            <v>2186838</v>
          </cell>
          <cell r="CD5">
            <v>9612</v>
          </cell>
          <cell r="CE5">
            <v>-401103.10399999993</v>
          </cell>
          <cell r="CF5">
            <v>0</v>
          </cell>
          <cell r="CG5">
            <v>713268</v>
          </cell>
          <cell r="CH5">
            <v>825</v>
          </cell>
          <cell r="CI5">
            <v>0</v>
          </cell>
          <cell r="CJ5">
            <v>0</v>
          </cell>
          <cell r="CK5">
            <v>0</v>
          </cell>
          <cell r="CL5">
            <v>714093</v>
          </cell>
          <cell r="CM5">
            <v>0</v>
          </cell>
          <cell r="CN5">
            <v>714093</v>
          </cell>
          <cell r="CO5">
            <v>1252451</v>
          </cell>
          <cell r="CP5">
            <v>-67018.295999999973</v>
          </cell>
          <cell r="CQ5">
            <v>4751939.0020000003</v>
          </cell>
          <cell r="CR5">
            <v>5090562</v>
          </cell>
          <cell r="CS5">
            <v>4751939</v>
          </cell>
          <cell r="CT5">
            <v>5090564</v>
          </cell>
          <cell r="CU5">
            <v>-2.0000003278255463E-3</v>
          </cell>
          <cell r="CV5">
            <v>-2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5090562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2512823</v>
          </cell>
          <cell r="DI5">
            <v>1138656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168043.649</v>
          </cell>
          <cell r="DP5">
            <v>152490</v>
          </cell>
          <cell r="DQ5">
            <v>5810</v>
          </cell>
          <cell r="DR5">
            <v>5810</v>
          </cell>
          <cell r="DS5">
            <v>0</v>
          </cell>
          <cell r="DT5">
            <v>35880</v>
          </cell>
          <cell r="DU5">
            <v>39</v>
          </cell>
          <cell r="DV5">
            <v>14091899</v>
          </cell>
          <cell r="DW5">
            <v>16058882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1591830.169</v>
          </cell>
          <cell r="G6">
            <v>10922.938</v>
          </cell>
          <cell r="H6">
            <v>1521900.7520000001</v>
          </cell>
          <cell r="I6">
            <v>3192827.577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104762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53824</v>
          </cell>
          <cell r="V6">
            <v>28559</v>
          </cell>
          <cell r="W6">
            <v>16690</v>
          </cell>
          <cell r="X6">
            <v>8575</v>
          </cell>
          <cell r="Y6">
            <v>0</v>
          </cell>
          <cell r="Z6">
            <v>0</v>
          </cell>
          <cell r="AA6">
            <v>0</v>
          </cell>
          <cell r="AB6">
            <v>36544</v>
          </cell>
          <cell r="AC6">
            <v>0</v>
          </cell>
          <cell r="AD6">
            <v>299659</v>
          </cell>
          <cell r="AE6">
            <v>0</v>
          </cell>
          <cell r="AF6">
            <v>0</v>
          </cell>
          <cell r="AG6">
            <v>4007450</v>
          </cell>
          <cell r="AH6">
            <v>1190972</v>
          </cell>
          <cell r="AI6">
            <v>0</v>
          </cell>
          <cell r="AJ6">
            <v>330176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1839168</v>
          </cell>
          <cell r="AP6">
            <v>0</v>
          </cell>
          <cell r="AQ6">
            <v>0</v>
          </cell>
          <cell r="AR6">
            <v>0</v>
          </cell>
          <cell r="AS6">
            <v>283211</v>
          </cell>
          <cell r="AT6">
            <v>0</v>
          </cell>
          <cell r="AU6">
            <v>0</v>
          </cell>
          <cell r="AV6">
            <v>0</v>
          </cell>
          <cell r="AW6">
            <v>2321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299521</v>
          </cell>
          <cell r="BC6">
            <v>0</v>
          </cell>
          <cell r="BD6">
            <v>0</v>
          </cell>
          <cell r="BE6">
            <v>0</v>
          </cell>
          <cell r="BF6">
            <v>160747.033</v>
          </cell>
          <cell r="BG6">
            <v>920018.31200000003</v>
          </cell>
          <cell r="BH6">
            <v>4920781.267</v>
          </cell>
          <cell r="BI6">
            <v>5814130</v>
          </cell>
          <cell r="BJ6">
            <v>-893348.73300000001</v>
          </cell>
          <cell r="BK6">
            <v>1891489.169</v>
          </cell>
          <cell r="BL6">
            <v>2138689</v>
          </cell>
          <cell r="BM6">
            <v>-247199.83100000001</v>
          </cell>
          <cell r="BN6">
            <v>-979801.53100000042</v>
          </cell>
          <cell r="BO6">
            <v>3192827.577</v>
          </cell>
          <cell r="BP6">
            <v>1521900.7520000001</v>
          </cell>
          <cell r="BQ6">
            <v>10922.938</v>
          </cell>
          <cell r="BR6">
            <v>1591830.169</v>
          </cell>
          <cell r="BS6">
            <v>6317481.4359999998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4725651.267</v>
          </cell>
          <cell r="CA6">
            <v>16690</v>
          </cell>
          <cell r="CB6">
            <v>4007450</v>
          </cell>
          <cell r="CC6">
            <v>3360316</v>
          </cell>
          <cell r="CD6">
            <v>285532</v>
          </cell>
          <cell r="CE6">
            <v>920018.31200000038</v>
          </cell>
          <cell r="CF6">
            <v>0</v>
          </cell>
          <cell r="CG6">
            <v>1853550</v>
          </cell>
          <cell r="CH6">
            <v>6047</v>
          </cell>
          <cell r="CI6">
            <v>1683628</v>
          </cell>
          <cell r="CJ6">
            <v>255000</v>
          </cell>
          <cell r="CK6">
            <v>0</v>
          </cell>
          <cell r="CL6">
            <v>3798225</v>
          </cell>
          <cell r="CM6">
            <v>0</v>
          </cell>
          <cell r="CN6">
            <v>3798225</v>
          </cell>
          <cell r="CO6">
            <v>3154336</v>
          </cell>
          <cell r="CP6">
            <v>-326768.85099999793</v>
          </cell>
          <cell r="CQ6">
            <v>6812270.4360000007</v>
          </cell>
          <cell r="CR6">
            <v>7952819</v>
          </cell>
          <cell r="CS6">
            <v>6812270</v>
          </cell>
          <cell r="CT6">
            <v>7952820</v>
          </cell>
          <cell r="CU6">
            <v>-0.43600000068545341</v>
          </cell>
          <cell r="CV6">
            <v>-1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7653298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3463557</v>
          </cell>
          <cell r="DI6">
            <v>1298144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37324.936999999998</v>
          </cell>
          <cell r="DP6">
            <v>185784</v>
          </cell>
          <cell r="DQ6">
            <v>204756</v>
          </cell>
          <cell r="DR6">
            <v>92418</v>
          </cell>
          <cell r="DS6">
            <v>112338</v>
          </cell>
          <cell r="DT6">
            <v>72375</v>
          </cell>
          <cell r="DU6">
            <v>0</v>
          </cell>
          <cell r="DV6">
            <v>19743219</v>
          </cell>
          <cell r="DW6">
            <v>22785135.531999998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2851814.0210000002</v>
          </cell>
          <cell r="G7">
            <v>63614.500999999997</v>
          </cell>
          <cell r="H7">
            <v>2761854.1069999998</v>
          </cell>
          <cell r="I7">
            <v>4520842.5159999998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218773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87657</v>
          </cell>
          <cell r="V7">
            <v>84448</v>
          </cell>
          <cell r="W7">
            <v>3201</v>
          </cell>
          <cell r="X7">
            <v>8</v>
          </cell>
          <cell r="Y7">
            <v>0</v>
          </cell>
          <cell r="Z7">
            <v>0</v>
          </cell>
          <cell r="AA7">
            <v>0</v>
          </cell>
          <cell r="AB7">
            <v>83351</v>
          </cell>
          <cell r="AC7">
            <v>0</v>
          </cell>
          <cell r="AD7">
            <v>163961</v>
          </cell>
          <cell r="AE7">
            <v>0</v>
          </cell>
          <cell r="AF7">
            <v>0</v>
          </cell>
          <cell r="AG7">
            <v>6008219</v>
          </cell>
          <cell r="AH7">
            <v>2480077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2228628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3432</v>
          </cell>
          <cell r="AX7">
            <v>3063</v>
          </cell>
          <cell r="AY7">
            <v>12363</v>
          </cell>
          <cell r="AZ7">
            <v>297</v>
          </cell>
          <cell r="BA7">
            <v>0</v>
          </cell>
          <cell r="BB7">
            <v>167555</v>
          </cell>
          <cell r="BC7">
            <v>0</v>
          </cell>
          <cell r="BD7">
            <v>-13830</v>
          </cell>
          <cell r="BE7">
            <v>0</v>
          </cell>
          <cell r="BF7">
            <v>185444.37800000003</v>
          </cell>
          <cell r="BG7">
            <v>290334.55599999981</v>
          </cell>
          <cell r="BH7">
            <v>7736092.1239999998</v>
          </cell>
          <cell r="BI7">
            <v>8493621</v>
          </cell>
          <cell r="BJ7">
            <v>-757528.87600000016</v>
          </cell>
          <cell r="BK7">
            <v>3015775.0210000002</v>
          </cell>
          <cell r="BL7">
            <v>2396183</v>
          </cell>
          <cell r="BM7">
            <v>619592.02100000018</v>
          </cell>
          <cell r="BN7">
            <v>47507.523000000045</v>
          </cell>
          <cell r="BO7">
            <v>4520842.5159999998</v>
          </cell>
          <cell r="BP7">
            <v>2761854.1069999998</v>
          </cell>
          <cell r="BQ7">
            <v>63614.500999999997</v>
          </cell>
          <cell r="BR7">
            <v>2851814.0210000002</v>
          </cell>
          <cell r="BS7">
            <v>10198125.145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7346311.1239999998</v>
          </cell>
          <cell r="CA7">
            <v>3201</v>
          </cell>
          <cell r="CB7">
            <v>6008219</v>
          </cell>
          <cell r="CC7">
            <v>4708705</v>
          </cell>
          <cell r="CD7">
            <v>19155</v>
          </cell>
          <cell r="CE7">
            <v>290334.55599999987</v>
          </cell>
          <cell r="CF7">
            <v>0</v>
          </cell>
          <cell r="CG7">
            <v>2537718</v>
          </cell>
          <cell r="CH7">
            <v>16763</v>
          </cell>
          <cell r="CI7">
            <v>659586</v>
          </cell>
          <cell r="CJ7">
            <v>0</v>
          </cell>
          <cell r="CK7">
            <v>0</v>
          </cell>
          <cell r="CL7">
            <v>3214067</v>
          </cell>
          <cell r="CM7">
            <v>0</v>
          </cell>
          <cell r="CN7">
            <v>3214067</v>
          </cell>
          <cell r="CO7">
            <v>2842260</v>
          </cell>
          <cell r="CP7">
            <v>718192.0410000002</v>
          </cell>
          <cell r="CQ7">
            <v>10751867.145</v>
          </cell>
          <cell r="CR7">
            <v>10889804</v>
          </cell>
          <cell r="CS7">
            <v>10751867</v>
          </cell>
          <cell r="CT7">
            <v>10889804.494999999</v>
          </cell>
          <cell r="CU7">
            <v>-0.14499999955296516</v>
          </cell>
          <cell r="CV7">
            <v>-0.49499999918043613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10722249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5174498</v>
          </cell>
          <cell r="DI7">
            <v>1974272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47976.904000000002</v>
          </cell>
          <cell r="DP7">
            <v>166670</v>
          </cell>
          <cell r="DQ7">
            <v>177177</v>
          </cell>
          <cell r="DR7">
            <v>172392</v>
          </cell>
          <cell r="DS7">
            <v>4785</v>
          </cell>
          <cell r="DT7">
            <v>113365</v>
          </cell>
          <cell r="DU7">
            <v>0</v>
          </cell>
          <cell r="DV7">
            <v>28278760</v>
          </cell>
          <cell r="DW7">
            <v>29909005.494999997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1331055.1129999999</v>
          </cell>
          <cell r="G8">
            <v>13018.689</v>
          </cell>
          <cell r="H8">
            <v>1157186.2849999999</v>
          </cell>
          <cell r="I8">
            <v>3808037.2069999999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225924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19419</v>
          </cell>
          <cell r="V8">
            <v>1198</v>
          </cell>
          <cell r="W8">
            <v>0</v>
          </cell>
          <cell r="X8">
            <v>18221</v>
          </cell>
          <cell r="Y8">
            <v>0</v>
          </cell>
          <cell r="Z8">
            <v>0</v>
          </cell>
          <cell r="AA8">
            <v>0</v>
          </cell>
          <cell r="AB8">
            <v>25307</v>
          </cell>
          <cell r="AC8">
            <v>0</v>
          </cell>
          <cell r="AD8">
            <v>958179</v>
          </cell>
          <cell r="AE8">
            <v>0</v>
          </cell>
          <cell r="AF8">
            <v>0</v>
          </cell>
          <cell r="AG8">
            <v>3959167</v>
          </cell>
          <cell r="AH8">
            <v>1487723</v>
          </cell>
          <cell r="AI8">
            <v>36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1280728</v>
          </cell>
          <cell r="AP8">
            <v>0</v>
          </cell>
          <cell r="AQ8">
            <v>4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5174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958179</v>
          </cell>
          <cell r="BC8">
            <v>0</v>
          </cell>
          <cell r="BD8">
            <v>0</v>
          </cell>
          <cell r="BE8">
            <v>0</v>
          </cell>
          <cell r="BF8">
            <v>74651.107000000004</v>
          </cell>
          <cell r="BG8">
            <v>-56278.261000000042</v>
          </cell>
          <cell r="BH8">
            <v>5248892.1809999999</v>
          </cell>
          <cell r="BI8">
            <v>5452104</v>
          </cell>
          <cell r="BJ8">
            <v>-203211.81900000013</v>
          </cell>
          <cell r="BK8">
            <v>2289234.1129999999</v>
          </cell>
          <cell r="BL8">
            <v>2238907</v>
          </cell>
          <cell r="BM8">
            <v>50327.112999999896</v>
          </cell>
          <cell r="BN8">
            <v>-78233.599000000395</v>
          </cell>
          <cell r="BO8">
            <v>3808037.2069999999</v>
          </cell>
          <cell r="BP8">
            <v>1157186.2849999999</v>
          </cell>
          <cell r="BQ8">
            <v>13018.689</v>
          </cell>
          <cell r="BR8">
            <v>1331055.1129999999</v>
          </cell>
          <cell r="BS8">
            <v>6309297.2939999998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4978242.1809999999</v>
          </cell>
          <cell r="CA8">
            <v>0</v>
          </cell>
          <cell r="CB8">
            <v>3959167</v>
          </cell>
          <cell r="CC8">
            <v>2768491</v>
          </cell>
          <cell r="CD8">
            <v>5174</v>
          </cell>
          <cell r="CE8">
            <v>-56278.261000000057</v>
          </cell>
          <cell r="CF8">
            <v>0</v>
          </cell>
          <cell r="CG8">
            <v>594550</v>
          </cell>
          <cell r="CH8">
            <v>595</v>
          </cell>
          <cell r="CI8">
            <v>0</v>
          </cell>
          <cell r="CJ8">
            <v>37884</v>
          </cell>
          <cell r="CK8">
            <v>0</v>
          </cell>
          <cell r="CL8">
            <v>633029</v>
          </cell>
          <cell r="CM8">
            <v>0</v>
          </cell>
          <cell r="CN8">
            <v>633029</v>
          </cell>
          <cell r="CO8">
            <v>657228</v>
          </cell>
          <cell r="CP8">
            <v>-57817.537000000593</v>
          </cell>
          <cell r="CQ8">
            <v>7538126.2939999998</v>
          </cell>
          <cell r="CR8">
            <v>7691011</v>
          </cell>
          <cell r="CS8">
            <v>7538126</v>
          </cell>
          <cell r="CT8">
            <v>7691010</v>
          </cell>
          <cell r="CU8">
            <v>-0.29399999976158142</v>
          </cell>
          <cell r="CV8">
            <v>1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6732832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3194708</v>
          </cell>
          <cell r="DI8">
            <v>1585932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59969.078999999998</v>
          </cell>
          <cell r="DP8">
            <v>211803</v>
          </cell>
          <cell r="DQ8">
            <v>77382</v>
          </cell>
          <cell r="DR8">
            <v>59000</v>
          </cell>
          <cell r="DS8">
            <v>18382</v>
          </cell>
          <cell r="DT8">
            <v>20723</v>
          </cell>
          <cell r="DU8">
            <v>0</v>
          </cell>
          <cell r="DV8">
            <v>21106125</v>
          </cell>
          <cell r="DW8">
            <v>21851358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3420878.9550000001</v>
          </cell>
          <cell r="G9">
            <v>164202.10399999999</v>
          </cell>
          <cell r="H9">
            <v>3111319.6540000001</v>
          </cell>
          <cell r="I9">
            <v>4967353.4879999999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676</v>
          </cell>
          <cell r="P9">
            <v>407237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543243</v>
          </cell>
          <cell r="V9">
            <v>147651</v>
          </cell>
          <cell r="W9">
            <v>394529</v>
          </cell>
          <cell r="X9">
            <v>1063</v>
          </cell>
          <cell r="Y9">
            <v>0</v>
          </cell>
          <cell r="Z9">
            <v>0</v>
          </cell>
          <cell r="AA9">
            <v>0</v>
          </cell>
          <cell r="AB9">
            <v>352125</v>
          </cell>
          <cell r="AC9">
            <v>0</v>
          </cell>
          <cell r="AD9">
            <v>16923</v>
          </cell>
          <cell r="AE9">
            <v>0</v>
          </cell>
          <cell r="AF9">
            <v>0</v>
          </cell>
          <cell r="AG9">
            <v>6698293</v>
          </cell>
          <cell r="AH9">
            <v>4080559</v>
          </cell>
          <cell r="AI9">
            <v>0</v>
          </cell>
          <cell r="AJ9">
            <v>447315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4388125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12548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16923</v>
          </cell>
          <cell r="BC9">
            <v>0</v>
          </cell>
          <cell r="BD9">
            <v>-54</v>
          </cell>
          <cell r="BE9">
            <v>0</v>
          </cell>
          <cell r="BF9">
            <v>-48974.042000000067</v>
          </cell>
          <cell r="BG9">
            <v>1485885.0309999997</v>
          </cell>
          <cell r="BH9">
            <v>9546156.2459999993</v>
          </cell>
          <cell r="BI9">
            <v>11238661</v>
          </cell>
          <cell r="BJ9">
            <v>-1692504.7540000007</v>
          </cell>
          <cell r="BK9">
            <v>3437801.9550000001</v>
          </cell>
          <cell r="BL9">
            <v>4405048</v>
          </cell>
          <cell r="BM9">
            <v>-967246.04499999993</v>
          </cell>
          <cell r="BN9">
            <v>-2708724.841</v>
          </cell>
          <cell r="BO9">
            <v>4967353.4879999999</v>
          </cell>
          <cell r="BP9">
            <v>3111319.6540000001</v>
          </cell>
          <cell r="BQ9">
            <v>164202.10399999999</v>
          </cell>
          <cell r="BR9">
            <v>3420878.9550000001</v>
          </cell>
          <cell r="BS9">
            <v>11663754.201000001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8242875.2459999993</v>
          </cell>
          <cell r="CA9">
            <v>394529</v>
          </cell>
          <cell r="CB9">
            <v>6698293</v>
          </cell>
          <cell r="CC9">
            <v>8915999</v>
          </cell>
          <cell r="CD9">
            <v>12548</v>
          </cell>
          <cell r="CE9">
            <v>1485885.0309999995</v>
          </cell>
          <cell r="CF9">
            <v>0</v>
          </cell>
          <cell r="CG9">
            <v>5203431</v>
          </cell>
          <cell r="CH9">
            <v>13114</v>
          </cell>
          <cell r="CI9">
            <v>3184272</v>
          </cell>
          <cell r="CJ9">
            <v>0</v>
          </cell>
          <cell r="CK9">
            <v>0</v>
          </cell>
          <cell r="CL9">
            <v>8400817</v>
          </cell>
          <cell r="CM9">
            <v>0</v>
          </cell>
          <cell r="CN9">
            <v>8400817</v>
          </cell>
          <cell r="CO9">
            <v>3877697</v>
          </cell>
          <cell r="CP9">
            <v>-235333.25899999915</v>
          </cell>
          <cell r="CQ9">
            <v>12983958.200999999</v>
          </cell>
          <cell r="CR9">
            <v>15643709</v>
          </cell>
          <cell r="CS9">
            <v>12983958</v>
          </cell>
          <cell r="CT9">
            <v>15643709</v>
          </cell>
          <cell r="CU9">
            <v>-0.20099999941885471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15626786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6188377</v>
          </cell>
          <cell r="DI9">
            <v>2847757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262057.28200000001</v>
          </cell>
          <cell r="DP9">
            <v>431090</v>
          </cell>
          <cell r="DQ9">
            <v>63219</v>
          </cell>
          <cell r="DR9">
            <v>55534</v>
          </cell>
          <cell r="DS9">
            <v>7685</v>
          </cell>
          <cell r="DT9">
            <v>232267</v>
          </cell>
          <cell r="DU9">
            <v>1164</v>
          </cell>
          <cell r="DV9">
            <v>39301759</v>
          </cell>
          <cell r="DW9">
            <v>45561466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1918049.3640000001</v>
          </cell>
          <cell r="G10">
            <v>29196.276999999998</v>
          </cell>
          <cell r="H10">
            <v>3736473.2349999999</v>
          </cell>
          <cell r="I10">
            <v>4533744.3959999997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2427</v>
          </cell>
          <cell r="P10">
            <v>137856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85738</v>
          </cell>
          <cell r="V10">
            <v>66534</v>
          </cell>
          <cell r="W10">
            <v>4652</v>
          </cell>
          <cell r="X10">
            <v>14552</v>
          </cell>
          <cell r="Y10">
            <v>0</v>
          </cell>
          <cell r="Z10">
            <v>0</v>
          </cell>
          <cell r="AA10">
            <v>0</v>
          </cell>
          <cell r="AB10">
            <v>39410</v>
          </cell>
          <cell r="AC10">
            <v>0</v>
          </cell>
          <cell r="AD10">
            <v>424520</v>
          </cell>
          <cell r="AE10">
            <v>0</v>
          </cell>
          <cell r="AF10">
            <v>0</v>
          </cell>
          <cell r="AG10">
            <v>6735579</v>
          </cell>
          <cell r="AH10">
            <v>2987133</v>
          </cell>
          <cell r="AI10">
            <v>0</v>
          </cell>
          <cell r="AJ10">
            <v>136079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2361164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3817</v>
          </cell>
          <cell r="AX10">
            <v>1927</v>
          </cell>
          <cell r="AY10">
            <v>1370</v>
          </cell>
          <cell r="AZ10">
            <v>0</v>
          </cell>
          <cell r="BA10">
            <v>0</v>
          </cell>
          <cell r="BB10">
            <v>50171</v>
          </cell>
          <cell r="BC10">
            <v>0</v>
          </cell>
          <cell r="BD10">
            <v>0</v>
          </cell>
          <cell r="BE10">
            <v>0</v>
          </cell>
          <cell r="BF10">
            <v>173488.68200000003</v>
          </cell>
          <cell r="BG10">
            <v>781377.82299999986</v>
          </cell>
          <cell r="BH10">
            <v>8564844.9079999998</v>
          </cell>
          <cell r="BI10">
            <v>9865905</v>
          </cell>
          <cell r="BJ10">
            <v>-1301060.0920000002</v>
          </cell>
          <cell r="BK10">
            <v>2342569.3640000001</v>
          </cell>
          <cell r="BL10">
            <v>2411335</v>
          </cell>
          <cell r="BM10">
            <v>-68765.63599999994</v>
          </cell>
          <cell r="BN10">
            <v>-1196337.0460000001</v>
          </cell>
          <cell r="BO10">
            <v>4533744.3959999997</v>
          </cell>
          <cell r="BP10">
            <v>3736473.2349999999</v>
          </cell>
          <cell r="BQ10">
            <v>29196.276999999998</v>
          </cell>
          <cell r="BR10">
            <v>1918049.3640000001</v>
          </cell>
          <cell r="BS10">
            <v>10217463.272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8299413.9079999998</v>
          </cell>
          <cell r="CA10">
            <v>4652</v>
          </cell>
          <cell r="CB10">
            <v>6735579</v>
          </cell>
          <cell r="CC10">
            <v>5484376</v>
          </cell>
          <cell r="CD10">
            <v>7114</v>
          </cell>
          <cell r="CE10">
            <v>781377.82299999986</v>
          </cell>
          <cell r="CF10">
            <v>0</v>
          </cell>
          <cell r="CG10">
            <v>3378912</v>
          </cell>
          <cell r="CH10">
            <v>15494</v>
          </cell>
          <cell r="CI10">
            <v>877727</v>
          </cell>
          <cell r="CJ10">
            <v>0</v>
          </cell>
          <cell r="CK10">
            <v>0</v>
          </cell>
          <cell r="CL10">
            <v>4272133</v>
          </cell>
          <cell r="CM10">
            <v>0</v>
          </cell>
          <cell r="CN10">
            <v>4272133</v>
          </cell>
          <cell r="CO10">
            <v>1579736</v>
          </cell>
          <cell r="CP10">
            <v>-78943.735000001267</v>
          </cell>
          <cell r="CQ10">
            <v>10907414.272</v>
          </cell>
          <cell r="CR10">
            <v>12277240</v>
          </cell>
          <cell r="CS10">
            <v>10907414</v>
          </cell>
          <cell r="CT10">
            <v>12277240</v>
          </cell>
          <cell r="CU10">
            <v>-0.27199999988079071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12227069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5966769</v>
          </cell>
          <cell r="DI10">
            <v>3271061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456018.31199999998</v>
          </cell>
          <cell r="DP10">
            <v>140854</v>
          </cell>
          <cell r="DQ10">
            <v>279974</v>
          </cell>
          <cell r="DR10">
            <v>289051</v>
          </cell>
          <cell r="DS10">
            <v>-9077</v>
          </cell>
          <cell r="DT10">
            <v>164657</v>
          </cell>
          <cell r="DU10">
            <v>2487</v>
          </cell>
          <cell r="DV10">
            <v>33040325</v>
          </cell>
          <cell r="DW10">
            <v>36850048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4434675.4450000003</v>
          </cell>
          <cell r="G11">
            <v>116957.087</v>
          </cell>
          <cell r="H11">
            <v>4950298.0839999998</v>
          </cell>
          <cell r="I11">
            <v>5663324.2130000005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403</v>
          </cell>
          <cell r="P11">
            <v>220196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180146</v>
          </cell>
          <cell r="V11">
            <v>167418</v>
          </cell>
          <cell r="W11">
            <v>0</v>
          </cell>
          <cell r="X11">
            <v>12728</v>
          </cell>
          <cell r="Y11">
            <v>0</v>
          </cell>
          <cell r="Z11">
            <v>0</v>
          </cell>
          <cell r="AA11">
            <v>0</v>
          </cell>
          <cell r="AB11">
            <v>191754</v>
          </cell>
          <cell r="AC11">
            <v>0</v>
          </cell>
          <cell r="AD11">
            <v>1111378</v>
          </cell>
          <cell r="AE11">
            <v>0</v>
          </cell>
          <cell r="AF11">
            <v>0</v>
          </cell>
          <cell r="AG11">
            <v>8418576</v>
          </cell>
          <cell r="AH11">
            <v>4664278</v>
          </cell>
          <cell r="AI11">
            <v>28569</v>
          </cell>
          <cell r="AJ11">
            <v>11714</v>
          </cell>
          <cell r="AK11">
            <v>0</v>
          </cell>
          <cell r="AL11">
            <v>11203</v>
          </cell>
          <cell r="AM11">
            <v>0</v>
          </cell>
          <cell r="AN11">
            <v>0</v>
          </cell>
          <cell r="AO11">
            <v>4568483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1990</v>
          </cell>
          <cell r="AX11">
            <v>29968</v>
          </cell>
          <cell r="AY11">
            <v>925</v>
          </cell>
          <cell r="AZ11">
            <v>0</v>
          </cell>
          <cell r="BA11">
            <v>0</v>
          </cell>
          <cell r="BB11">
            <v>1109556</v>
          </cell>
          <cell r="BC11">
            <v>0</v>
          </cell>
          <cell r="BD11">
            <v>-9660</v>
          </cell>
          <cell r="BE11">
            <v>0</v>
          </cell>
          <cell r="BF11">
            <v>-119307.37199999999</v>
          </cell>
          <cell r="BG11">
            <v>1683815.2369999997</v>
          </cell>
          <cell r="BH11">
            <v>11323078.384</v>
          </cell>
          <cell r="BI11">
            <v>13157563</v>
          </cell>
          <cell r="BJ11">
            <v>-1834484.6160000004</v>
          </cell>
          <cell r="BK11">
            <v>5546053.4450000003</v>
          </cell>
          <cell r="BL11">
            <v>5678039</v>
          </cell>
          <cell r="BM11">
            <v>-131985.5549999997</v>
          </cell>
          <cell r="BN11">
            <v>-2085777.5429999996</v>
          </cell>
          <cell r="BO11">
            <v>5663324.2130000005</v>
          </cell>
          <cell r="BP11">
            <v>4950298.0839999998</v>
          </cell>
          <cell r="BQ11">
            <v>116957.087</v>
          </cell>
          <cell r="BR11">
            <v>4434675.4450000003</v>
          </cell>
          <cell r="BS11">
            <v>15165254.829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10730579.384</v>
          </cell>
          <cell r="CA11">
            <v>0</v>
          </cell>
          <cell r="CB11">
            <v>8418576</v>
          </cell>
          <cell r="CC11">
            <v>9284247</v>
          </cell>
          <cell r="CD11">
            <v>32883</v>
          </cell>
          <cell r="CE11">
            <v>1683815.2369999997</v>
          </cell>
          <cell r="CF11">
            <v>0</v>
          </cell>
          <cell r="CG11">
            <v>6044191</v>
          </cell>
          <cell r="CH11">
            <v>63837</v>
          </cell>
          <cell r="CI11">
            <v>3716146</v>
          </cell>
          <cell r="CJ11">
            <v>0</v>
          </cell>
          <cell r="CK11">
            <v>0</v>
          </cell>
          <cell r="CL11">
            <v>9824174</v>
          </cell>
          <cell r="CM11">
            <v>0</v>
          </cell>
          <cell r="CN11">
            <v>9824174</v>
          </cell>
          <cell r="CO11">
            <v>11938</v>
          </cell>
          <cell r="CP11">
            <v>-566297.79300000332</v>
          </cell>
          <cell r="CQ11">
            <v>16869131.829</v>
          </cell>
          <cell r="CR11">
            <v>18835602</v>
          </cell>
          <cell r="CS11">
            <v>16869132</v>
          </cell>
          <cell r="CT11">
            <v>18835603</v>
          </cell>
          <cell r="CU11">
            <v>0.17100000008940697</v>
          </cell>
          <cell r="CV11">
            <v>-1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17726046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7529715</v>
          </cell>
          <cell r="DI11">
            <v>3801524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294349.06</v>
          </cell>
          <cell r="DP11">
            <v>167643</v>
          </cell>
          <cell r="DQ11">
            <v>108095</v>
          </cell>
          <cell r="DR11">
            <v>94773</v>
          </cell>
          <cell r="DS11">
            <v>13322</v>
          </cell>
          <cell r="DT11">
            <v>99001</v>
          </cell>
          <cell r="DU11">
            <v>447</v>
          </cell>
          <cell r="DV11">
            <v>47616592</v>
          </cell>
          <cell r="DW11">
            <v>58072669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939123.80900000001</v>
          </cell>
          <cell r="G12">
            <v>9432.4150000000009</v>
          </cell>
          <cell r="H12">
            <v>1665417.834</v>
          </cell>
          <cell r="I12">
            <v>2885156.2990000001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1104</v>
          </cell>
          <cell r="P12">
            <v>177207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111536</v>
          </cell>
          <cell r="V12">
            <v>108650</v>
          </cell>
          <cell r="W12">
            <v>2239</v>
          </cell>
          <cell r="X12">
            <v>647</v>
          </cell>
          <cell r="Y12">
            <v>0</v>
          </cell>
          <cell r="Z12">
            <v>0</v>
          </cell>
          <cell r="AA12">
            <v>0</v>
          </cell>
          <cell r="AB12">
            <v>14375</v>
          </cell>
          <cell r="AC12">
            <v>0</v>
          </cell>
          <cell r="AD12">
            <v>30306</v>
          </cell>
          <cell r="AE12">
            <v>0</v>
          </cell>
          <cell r="AF12">
            <v>0</v>
          </cell>
          <cell r="AG12">
            <v>3741463</v>
          </cell>
          <cell r="AH12">
            <v>1552337</v>
          </cell>
          <cell r="AI12">
            <v>0</v>
          </cell>
          <cell r="AJ12">
            <v>166151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1010695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2284</v>
          </cell>
          <cell r="AX12">
            <v>2343</v>
          </cell>
          <cell r="AY12">
            <v>6735</v>
          </cell>
          <cell r="AZ12">
            <v>0</v>
          </cell>
          <cell r="BA12">
            <v>0</v>
          </cell>
          <cell r="BB12">
            <v>29721</v>
          </cell>
          <cell r="BC12">
            <v>0</v>
          </cell>
          <cell r="BD12">
            <v>0</v>
          </cell>
          <cell r="BE12">
            <v>0</v>
          </cell>
          <cell r="BF12">
            <v>32511.258999999998</v>
          </cell>
          <cell r="BG12">
            <v>547487.7570000001</v>
          </cell>
          <cell r="BH12">
            <v>4864228.5480000004</v>
          </cell>
          <cell r="BI12">
            <v>5471313</v>
          </cell>
          <cell r="BJ12">
            <v>-607084.45199999958</v>
          </cell>
          <cell r="BK12">
            <v>969429.80900000001</v>
          </cell>
          <cell r="BL12">
            <v>1040416</v>
          </cell>
          <cell r="BM12">
            <v>-70986.190999999992</v>
          </cell>
          <cell r="BN12">
            <v>-645559.38399999961</v>
          </cell>
          <cell r="BO12">
            <v>2885156.2990000001</v>
          </cell>
          <cell r="BP12">
            <v>1665417.834</v>
          </cell>
          <cell r="BQ12">
            <v>9432.4150000000009</v>
          </cell>
          <cell r="BR12">
            <v>939123.80900000001</v>
          </cell>
          <cell r="BS12">
            <v>5499130.3570000008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4560006.5480000004</v>
          </cell>
          <cell r="CA12">
            <v>2239</v>
          </cell>
          <cell r="CB12">
            <v>3741463</v>
          </cell>
          <cell r="CC12">
            <v>2729183</v>
          </cell>
          <cell r="CD12">
            <v>11362</v>
          </cell>
          <cell r="CE12">
            <v>547487.75699999998</v>
          </cell>
          <cell r="CF12">
            <v>324141</v>
          </cell>
          <cell r="CG12">
            <v>581420</v>
          </cell>
          <cell r="CH12">
            <v>1294</v>
          </cell>
          <cell r="CI12">
            <v>0</v>
          </cell>
          <cell r="CJ12">
            <v>0</v>
          </cell>
          <cell r="CK12">
            <v>0</v>
          </cell>
          <cell r="CL12">
            <v>906855</v>
          </cell>
          <cell r="CM12">
            <v>0</v>
          </cell>
          <cell r="CN12">
            <v>906855</v>
          </cell>
          <cell r="CO12">
            <v>332685</v>
          </cell>
          <cell r="CP12">
            <v>11317.109999999928</v>
          </cell>
          <cell r="CQ12">
            <v>5833658.3570000008</v>
          </cell>
          <cell r="CR12">
            <v>6511729</v>
          </cell>
          <cell r="CS12">
            <v>5833658</v>
          </cell>
          <cell r="CT12">
            <v>6511727</v>
          </cell>
          <cell r="CU12">
            <v>-0.35700000077486038</v>
          </cell>
          <cell r="CV12">
            <v>2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6482008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3355376</v>
          </cell>
          <cell r="DI12">
            <v>1341469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83730.892999999996</v>
          </cell>
          <cell r="DP12">
            <v>180145</v>
          </cell>
          <cell r="DQ12">
            <v>149152</v>
          </cell>
          <cell r="DR12">
            <v>130045</v>
          </cell>
          <cell r="DS12">
            <v>19107</v>
          </cell>
          <cell r="DT12">
            <v>10349</v>
          </cell>
          <cell r="DU12">
            <v>900</v>
          </cell>
          <cell r="DV12">
            <v>18438608</v>
          </cell>
          <cell r="DW12">
            <v>19249624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3792573.0619999999</v>
          </cell>
          <cell r="G13">
            <v>224172.55600000001</v>
          </cell>
          <cell r="H13">
            <v>3522763.148</v>
          </cell>
          <cell r="I13">
            <v>5155897.1579999998</v>
          </cell>
          <cell r="J13">
            <v>0</v>
          </cell>
          <cell r="K13">
            <v>17606</v>
          </cell>
          <cell r="L13">
            <v>0</v>
          </cell>
          <cell r="M13">
            <v>0</v>
          </cell>
          <cell r="N13">
            <v>0</v>
          </cell>
          <cell r="O13">
            <v>1670</v>
          </cell>
          <cell r="P13">
            <v>301363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253142</v>
          </cell>
          <cell r="V13">
            <v>140481</v>
          </cell>
          <cell r="W13">
            <v>0</v>
          </cell>
          <cell r="X13">
            <v>112661</v>
          </cell>
          <cell r="Y13">
            <v>0</v>
          </cell>
          <cell r="Z13">
            <v>0</v>
          </cell>
          <cell r="AA13">
            <v>0</v>
          </cell>
          <cell r="AB13">
            <v>115052</v>
          </cell>
          <cell r="AC13">
            <v>0</v>
          </cell>
          <cell r="AD13">
            <v>1714</v>
          </cell>
          <cell r="AE13">
            <v>0</v>
          </cell>
          <cell r="AF13">
            <v>0</v>
          </cell>
          <cell r="AG13">
            <v>7236606</v>
          </cell>
          <cell r="AH13">
            <v>3534345</v>
          </cell>
          <cell r="AI13">
            <v>0</v>
          </cell>
          <cell r="AJ13">
            <v>192755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4489933</v>
          </cell>
          <cell r="AP13">
            <v>0</v>
          </cell>
          <cell r="AQ13">
            <v>0</v>
          </cell>
          <cell r="AR13">
            <v>0</v>
          </cell>
          <cell r="AS13">
            <v>12415</v>
          </cell>
          <cell r="AT13">
            <v>0</v>
          </cell>
          <cell r="AU13">
            <v>0</v>
          </cell>
          <cell r="AV13">
            <v>0</v>
          </cell>
          <cell r="AW13">
            <v>4409</v>
          </cell>
          <cell r="AX13">
            <v>2203</v>
          </cell>
          <cell r="AY13">
            <v>24069</v>
          </cell>
          <cell r="AZ13">
            <v>0</v>
          </cell>
          <cell r="BA13">
            <v>0</v>
          </cell>
          <cell r="BB13">
            <v>74464</v>
          </cell>
          <cell r="BC13">
            <v>0</v>
          </cell>
          <cell r="BD13">
            <v>-1414</v>
          </cell>
          <cell r="BE13">
            <v>0</v>
          </cell>
          <cell r="BF13">
            <v>130311.68600000003</v>
          </cell>
          <cell r="BG13">
            <v>1670511.0020000003</v>
          </cell>
          <cell r="BH13">
            <v>9591665.8619999997</v>
          </cell>
          <cell r="BI13">
            <v>11005388</v>
          </cell>
          <cell r="BJ13">
            <v>-1413722.1380000003</v>
          </cell>
          <cell r="BK13">
            <v>3794287.0619999999</v>
          </cell>
          <cell r="BL13">
            <v>4564397</v>
          </cell>
          <cell r="BM13">
            <v>-770109.93800000008</v>
          </cell>
          <cell r="BN13">
            <v>-2053520.3900000006</v>
          </cell>
          <cell r="BO13">
            <v>5155897.1579999998</v>
          </cell>
          <cell r="BP13">
            <v>3522763.148</v>
          </cell>
          <cell r="BQ13">
            <v>224172.55600000001</v>
          </cell>
          <cell r="BR13">
            <v>3792573.0619999999</v>
          </cell>
          <cell r="BS13">
            <v>12695405.923999999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8902832.8619999997</v>
          </cell>
          <cell r="CA13">
            <v>17606</v>
          </cell>
          <cell r="CB13">
            <v>7236606</v>
          </cell>
          <cell r="CC13">
            <v>8217033</v>
          </cell>
          <cell r="CD13">
            <v>43096</v>
          </cell>
          <cell r="CE13">
            <v>1670511.0019999999</v>
          </cell>
          <cell r="CF13">
            <v>0</v>
          </cell>
          <cell r="CG13">
            <v>3720188</v>
          </cell>
          <cell r="CH13">
            <v>29719</v>
          </cell>
          <cell r="CI13">
            <v>1095603</v>
          </cell>
          <cell r="CJ13">
            <v>0</v>
          </cell>
          <cell r="CK13">
            <v>0</v>
          </cell>
          <cell r="CL13">
            <v>4845510</v>
          </cell>
          <cell r="CM13">
            <v>0</v>
          </cell>
          <cell r="CN13">
            <v>4845510</v>
          </cell>
          <cell r="CO13">
            <v>2771123</v>
          </cell>
          <cell r="CP13">
            <v>-621811.86400000285</v>
          </cell>
          <cell r="CQ13">
            <v>13385952.923999999</v>
          </cell>
          <cell r="CR13">
            <v>15569785</v>
          </cell>
          <cell r="CS13">
            <v>13385952</v>
          </cell>
          <cell r="CT13">
            <v>15569785</v>
          </cell>
          <cell r="CU13">
            <v>-0.92399999871850014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15495321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6219176</v>
          </cell>
          <cell r="DI13">
            <v>3556229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254303.742</v>
          </cell>
          <cell r="DP13">
            <v>251392</v>
          </cell>
          <cell r="DQ13">
            <v>132729</v>
          </cell>
          <cell r="DR13">
            <v>122225</v>
          </cell>
          <cell r="DS13">
            <v>10504</v>
          </cell>
          <cell r="DT13">
            <v>110411</v>
          </cell>
          <cell r="DU13">
            <v>738</v>
          </cell>
          <cell r="DV13">
            <v>42582340</v>
          </cell>
          <cell r="DW13">
            <v>46953512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5327644.176</v>
          </cell>
          <cell r="G14">
            <v>49763.580999999998</v>
          </cell>
          <cell r="H14">
            <v>4491014.7699999996</v>
          </cell>
          <cell r="I14">
            <v>6938039.6370000001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967</v>
          </cell>
          <cell r="P14">
            <v>575412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194015</v>
          </cell>
          <cell r="V14">
            <v>187725</v>
          </cell>
          <cell r="W14">
            <v>5717</v>
          </cell>
          <cell r="X14">
            <v>573</v>
          </cell>
          <cell r="Y14">
            <v>0</v>
          </cell>
          <cell r="Z14">
            <v>0</v>
          </cell>
          <cell r="AA14">
            <v>0</v>
          </cell>
          <cell r="AB14">
            <v>164868</v>
          </cell>
          <cell r="AC14">
            <v>0</v>
          </cell>
          <cell r="AD14">
            <v>51671</v>
          </cell>
          <cell r="AE14">
            <v>0</v>
          </cell>
          <cell r="AF14">
            <v>0</v>
          </cell>
          <cell r="AG14">
            <v>9619724</v>
          </cell>
          <cell r="AH14">
            <v>4483820</v>
          </cell>
          <cell r="AI14">
            <v>0</v>
          </cell>
          <cell r="AJ14">
            <v>246843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6670661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2126</v>
          </cell>
          <cell r="AX14">
            <v>25005</v>
          </cell>
          <cell r="AY14">
            <v>-1332</v>
          </cell>
          <cell r="AZ14">
            <v>3059</v>
          </cell>
          <cell r="BA14">
            <v>0</v>
          </cell>
          <cell r="BB14">
            <v>1070178</v>
          </cell>
          <cell r="BC14">
            <v>0</v>
          </cell>
          <cell r="BD14">
            <v>-9731</v>
          </cell>
          <cell r="BE14">
            <v>0</v>
          </cell>
          <cell r="BF14">
            <v>-28582.765000000018</v>
          </cell>
          <cell r="BG14">
            <v>618307.89900000009</v>
          </cell>
          <cell r="BH14">
            <v>12414079.988</v>
          </cell>
          <cell r="BI14">
            <v>14369514</v>
          </cell>
          <cell r="BJ14">
            <v>-1955434.0120000001</v>
          </cell>
          <cell r="BK14">
            <v>5379315.176</v>
          </cell>
          <cell r="BL14">
            <v>7740839</v>
          </cell>
          <cell r="BM14">
            <v>-2361523.824</v>
          </cell>
          <cell r="BN14">
            <v>-4345540.6009999998</v>
          </cell>
          <cell r="BO14">
            <v>6938039.6370000001</v>
          </cell>
          <cell r="BP14">
            <v>4491014.7699999996</v>
          </cell>
          <cell r="BQ14">
            <v>49763.580999999998</v>
          </cell>
          <cell r="BR14">
            <v>5327644.176</v>
          </cell>
          <cell r="BS14">
            <v>16806462.164000001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11478817.988</v>
          </cell>
          <cell r="CA14">
            <v>5717</v>
          </cell>
          <cell r="CB14">
            <v>9619724</v>
          </cell>
          <cell r="CC14">
            <v>11401324</v>
          </cell>
          <cell r="CD14">
            <v>28858</v>
          </cell>
          <cell r="CE14">
            <v>618307.89900000021</v>
          </cell>
          <cell r="CF14">
            <v>56208</v>
          </cell>
          <cell r="CG14">
            <v>7032273</v>
          </cell>
          <cell r="CH14">
            <v>15034</v>
          </cell>
          <cell r="CI14">
            <v>3302654</v>
          </cell>
          <cell r="CJ14">
            <v>0</v>
          </cell>
          <cell r="CK14">
            <v>0</v>
          </cell>
          <cell r="CL14">
            <v>10406169</v>
          </cell>
          <cell r="CM14">
            <v>0</v>
          </cell>
          <cell r="CN14">
            <v>10406169</v>
          </cell>
          <cell r="CO14">
            <v>1381554</v>
          </cell>
          <cell r="CP14">
            <v>-122640.18699999945</v>
          </cell>
          <cell r="CQ14">
            <v>17793395.163999997</v>
          </cell>
          <cell r="CR14">
            <v>22110353</v>
          </cell>
          <cell r="CS14">
            <v>17793395</v>
          </cell>
          <cell r="CT14">
            <v>22110354</v>
          </cell>
          <cell r="CU14">
            <v>-0.16399999707937241</v>
          </cell>
          <cell r="CV14">
            <v>-1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21040175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8318832</v>
          </cell>
          <cell r="DI14">
            <v>4431588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308784.59000000003</v>
          </cell>
          <cell r="DP14">
            <v>513606</v>
          </cell>
          <cell r="DQ14">
            <v>145404</v>
          </cell>
          <cell r="DR14">
            <v>118499</v>
          </cell>
          <cell r="DS14">
            <v>26905</v>
          </cell>
          <cell r="DT14">
            <v>233930</v>
          </cell>
          <cell r="DU14">
            <v>5353</v>
          </cell>
          <cell r="DV14">
            <v>57627701</v>
          </cell>
          <cell r="DW14">
            <v>67558869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2339957.9139999999</v>
          </cell>
          <cell r="G15">
            <v>18802.525000000001</v>
          </cell>
          <cell r="H15">
            <v>2498765.59</v>
          </cell>
          <cell r="I15">
            <v>4010255.9479999999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277</v>
          </cell>
          <cell r="P15">
            <v>96817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250308</v>
          </cell>
          <cell r="V15">
            <v>215612</v>
          </cell>
          <cell r="W15">
            <v>0</v>
          </cell>
          <cell r="X15">
            <v>34696</v>
          </cell>
          <cell r="Y15">
            <v>0</v>
          </cell>
          <cell r="Z15">
            <v>0</v>
          </cell>
          <cell r="AA15">
            <v>0</v>
          </cell>
          <cell r="AB15">
            <v>108976</v>
          </cell>
          <cell r="AC15">
            <v>0</v>
          </cell>
          <cell r="AD15">
            <v>318053</v>
          </cell>
          <cell r="AE15">
            <v>0</v>
          </cell>
          <cell r="AF15">
            <v>0</v>
          </cell>
          <cell r="AG15">
            <v>5946540</v>
          </cell>
          <cell r="AH15">
            <v>2452488</v>
          </cell>
          <cell r="AI15">
            <v>0</v>
          </cell>
          <cell r="AJ15">
            <v>327072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3339994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17177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318053</v>
          </cell>
          <cell r="BC15">
            <v>0</v>
          </cell>
          <cell r="BD15">
            <v>0</v>
          </cell>
          <cell r="BE15">
            <v>0</v>
          </cell>
          <cell r="BF15">
            <v>5021.9109999999782</v>
          </cell>
          <cell r="BG15">
            <v>1378693.1229999999</v>
          </cell>
          <cell r="BH15">
            <v>6984202.0629999992</v>
          </cell>
          <cell r="BI15">
            <v>8743277</v>
          </cell>
          <cell r="BJ15">
            <v>-1759074.9370000008</v>
          </cell>
          <cell r="BK15">
            <v>2658010.9139999999</v>
          </cell>
          <cell r="BL15">
            <v>3658047</v>
          </cell>
          <cell r="BM15">
            <v>-1000036.0860000001</v>
          </cell>
          <cell r="BN15">
            <v>-2754089.1119999997</v>
          </cell>
          <cell r="BO15">
            <v>4010255.9479999999</v>
          </cell>
          <cell r="BP15">
            <v>2498765.59</v>
          </cell>
          <cell r="BQ15">
            <v>18802.525000000001</v>
          </cell>
          <cell r="BR15">
            <v>2339957.9139999999</v>
          </cell>
          <cell r="BS15">
            <v>8867781.977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6527824.0629999992</v>
          </cell>
          <cell r="CA15">
            <v>0</v>
          </cell>
          <cell r="CB15">
            <v>5946540</v>
          </cell>
          <cell r="CC15">
            <v>6119554</v>
          </cell>
          <cell r="CD15">
            <v>17177</v>
          </cell>
          <cell r="CE15">
            <v>1378693.1230000001</v>
          </cell>
          <cell r="CF15">
            <v>0</v>
          </cell>
          <cell r="CG15">
            <v>4036001</v>
          </cell>
          <cell r="CH15">
            <v>26508</v>
          </cell>
          <cell r="CI15">
            <v>962556</v>
          </cell>
          <cell r="CJ15">
            <v>0</v>
          </cell>
          <cell r="CK15">
            <v>0</v>
          </cell>
          <cell r="CL15">
            <v>5025065</v>
          </cell>
          <cell r="CM15">
            <v>0</v>
          </cell>
          <cell r="CN15">
            <v>5025065</v>
          </cell>
          <cell r="CO15">
            <v>1384244</v>
          </cell>
          <cell r="CP15">
            <v>-269948.1510000003</v>
          </cell>
          <cell r="CQ15">
            <v>9642212.9769999981</v>
          </cell>
          <cell r="CR15">
            <v>12401324</v>
          </cell>
          <cell r="CS15">
            <v>9642213</v>
          </cell>
          <cell r="CT15">
            <v>12401324</v>
          </cell>
          <cell r="CU15">
            <v>2.3000001907348633E-2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12083271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5073278</v>
          </cell>
          <cell r="DI15">
            <v>2126520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557837.27399999998</v>
          </cell>
          <cell r="DP15">
            <v>77335</v>
          </cell>
          <cell r="DQ15">
            <v>162873</v>
          </cell>
          <cell r="DR15">
            <v>121194</v>
          </cell>
          <cell r="DS15">
            <v>41679</v>
          </cell>
          <cell r="DT15">
            <v>51912</v>
          </cell>
          <cell r="DU15">
            <v>559</v>
          </cell>
          <cell r="DV15">
            <v>31335344</v>
          </cell>
          <cell r="DW15">
            <v>36571482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2340925.6690000002</v>
          </cell>
          <cell r="G16">
            <v>147472.30900000001</v>
          </cell>
          <cell r="H16">
            <v>5577029.6600000001</v>
          </cell>
          <cell r="I16">
            <v>6117899.4529999997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271410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99970</v>
          </cell>
          <cell r="V16">
            <v>47437</v>
          </cell>
          <cell r="W16">
            <v>17270</v>
          </cell>
          <cell r="X16">
            <v>35263</v>
          </cell>
          <cell r="Y16">
            <v>0</v>
          </cell>
          <cell r="Z16">
            <v>0</v>
          </cell>
          <cell r="AA16">
            <v>0</v>
          </cell>
          <cell r="AB16">
            <v>111091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9397214</v>
          </cell>
          <cell r="AH16">
            <v>5091781</v>
          </cell>
          <cell r="AI16">
            <v>1417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2557607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19555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-7539</v>
          </cell>
          <cell r="BE16">
            <v>0</v>
          </cell>
          <cell r="BF16">
            <v>1693897.5260000003</v>
          </cell>
          <cell r="BG16">
            <v>1743144.4530000011</v>
          </cell>
          <cell r="BH16">
            <v>12324872.422</v>
          </cell>
          <cell r="BI16">
            <v>14502428</v>
          </cell>
          <cell r="BJ16">
            <v>-2177555.5779999997</v>
          </cell>
          <cell r="BK16">
            <v>2340925.6690000002</v>
          </cell>
          <cell r="BL16">
            <v>2557607</v>
          </cell>
          <cell r="BM16">
            <v>-216681.33099999977</v>
          </cell>
          <cell r="BN16">
            <v>-700339.38299999945</v>
          </cell>
          <cell r="BO16">
            <v>6117899.4529999997</v>
          </cell>
          <cell r="BP16">
            <v>5577029.6600000001</v>
          </cell>
          <cell r="BQ16">
            <v>147472.30900000001</v>
          </cell>
          <cell r="BR16">
            <v>2340925.6690000002</v>
          </cell>
          <cell r="BS16">
            <v>14183327.091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11842401.422</v>
          </cell>
          <cell r="CA16">
            <v>17270</v>
          </cell>
          <cell r="CB16">
            <v>9397214</v>
          </cell>
          <cell r="CC16">
            <v>7650805</v>
          </cell>
          <cell r="CD16">
            <v>19555</v>
          </cell>
          <cell r="CE16">
            <v>1743144.4530000016</v>
          </cell>
          <cell r="CF16">
            <v>0</v>
          </cell>
          <cell r="CG16">
            <v>7681391</v>
          </cell>
          <cell r="CH16">
            <v>16720</v>
          </cell>
          <cell r="CI16">
            <v>4050380</v>
          </cell>
          <cell r="CJ16">
            <v>0</v>
          </cell>
          <cell r="CK16">
            <v>0</v>
          </cell>
          <cell r="CL16">
            <v>11748491</v>
          </cell>
          <cell r="CM16">
            <v>0</v>
          </cell>
          <cell r="CN16">
            <v>11748491</v>
          </cell>
          <cell r="CO16">
            <v>2586379</v>
          </cell>
          <cell r="CP16">
            <v>-115091.03200000152</v>
          </cell>
          <cell r="CQ16">
            <v>14665798.091</v>
          </cell>
          <cell r="CR16">
            <v>17060035</v>
          </cell>
          <cell r="CS16">
            <v>14665798</v>
          </cell>
          <cell r="CT16">
            <v>17060035</v>
          </cell>
          <cell r="CU16">
            <v>-9.1000000014901161E-2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17060035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8244787</v>
          </cell>
          <cell r="DI16">
            <v>4292795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549364.598</v>
          </cell>
          <cell r="DP16">
            <v>334499</v>
          </cell>
          <cell r="DQ16">
            <v>266757</v>
          </cell>
          <cell r="DR16">
            <v>173845</v>
          </cell>
          <cell r="DS16">
            <v>92912</v>
          </cell>
          <cell r="DT16">
            <v>167932</v>
          </cell>
          <cell r="DU16">
            <v>0</v>
          </cell>
          <cell r="DV16">
            <v>45060602</v>
          </cell>
          <cell r="DW16">
            <v>56504148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1764309.699</v>
          </cell>
          <cell r="G17">
            <v>23795.48</v>
          </cell>
          <cell r="H17">
            <v>2344870.503</v>
          </cell>
          <cell r="I17">
            <v>3022061.284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156818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104005</v>
          </cell>
          <cell r="V17">
            <v>91900</v>
          </cell>
          <cell r="W17">
            <v>754</v>
          </cell>
          <cell r="X17">
            <v>11351</v>
          </cell>
          <cell r="Y17">
            <v>0</v>
          </cell>
          <cell r="Z17">
            <v>0</v>
          </cell>
          <cell r="AA17">
            <v>0</v>
          </cell>
          <cell r="AB17">
            <v>73997</v>
          </cell>
          <cell r="AC17">
            <v>0</v>
          </cell>
          <cell r="AD17">
            <v>1550790</v>
          </cell>
          <cell r="AE17">
            <v>0</v>
          </cell>
          <cell r="AF17">
            <v>0</v>
          </cell>
          <cell r="AG17">
            <v>4651384</v>
          </cell>
          <cell r="AH17">
            <v>2406088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2126645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13311</v>
          </cell>
          <cell r="AX17">
            <v>1387</v>
          </cell>
          <cell r="AY17">
            <v>643</v>
          </cell>
          <cell r="AZ17">
            <v>0</v>
          </cell>
          <cell r="BA17">
            <v>0</v>
          </cell>
          <cell r="BB17">
            <v>1551369</v>
          </cell>
          <cell r="BC17">
            <v>0</v>
          </cell>
          <cell r="BD17">
            <v>-162</v>
          </cell>
          <cell r="BE17">
            <v>0</v>
          </cell>
          <cell r="BF17">
            <v>-15894.849</v>
          </cell>
          <cell r="BG17">
            <v>1213187.8459999999</v>
          </cell>
          <cell r="BH17">
            <v>5725547.267</v>
          </cell>
          <cell r="BI17">
            <v>7072651</v>
          </cell>
          <cell r="BJ17">
            <v>-1347103.733</v>
          </cell>
          <cell r="BK17">
            <v>3315099.699</v>
          </cell>
          <cell r="BL17">
            <v>3678014</v>
          </cell>
          <cell r="BM17">
            <v>-362914.30099999998</v>
          </cell>
          <cell r="BN17">
            <v>-1725912.8830000013</v>
          </cell>
          <cell r="BO17">
            <v>3022061.284</v>
          </cell>
          <cell r="BP17">
            <v>2344870.503</v>
          </cell>
          <cell r="BQ17">
            <v>23795.48</v>
          </cell>
          <cell r="BR17">
            <v>1764309.699</v>
          </cell>
          <cell r="BS17">
            <v>7155036.9660000009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5390727.267</v>
          </cell>
          <cell r="CA17">
            <v>754</v>
          </cell>
          <cell r="CB17">
            <v>4651384</v>
          </cell>
          <cell r="CC17">
            <v>4532733</v>
          </cell>
          <cell r="CD17">
            <v>15341</v>
          </cell>
          <cell r="CE17">
            <v>1213187.8460000004</v>
          </cell>
          <cell r="CF17">
            <v>0</v>
          </cell>
          <cell r="CG17">
            <v>3920329</v>
          </cell>
          <cell r="CH17">
            <v>7252</v>
          </cell>
          <cell r="CI17">
            <v>1277837</v>
          </cell>
          <cell r="CJ17">
            <v>0</v>
          </cell>
          <cell r="CK17">
            <v>0</v>
          </cell>
          <cell r="CL17">
            <v>5205418</v>
          </cell>
          <cell r="CM17">
            <v>0</v>
          </cell>
          <cell r="CN17">
            <v>5205418</v>
          </cell>
          <cell r="CO17">
            <v>612162</v>
          </cell>
          <cell r="CP17">
            <v>-301448.21100000059</v>
          </cell>
          <cell r="CQ17">
            <v>9040646.966</v>
          </cell>
          <cell r="CR17">
            <v>10750665</v>
          </cell>
          <cell r="CS17">
            <v>9040646</v>
          </cell>
          <cell r="CT17">
            <v>10750665</v>
          </cell>
          <cell r="CU17">
            <v>-0.96600000001490116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9199296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4038594</v>
          </cell>
          <cell r="DI17">
            <v>2361626</v>
          </cell>
          <cell r="DJ17">
            <v>0</v>
          </cell>
          <cell r="DK17">
            <v>0</v>
          </cell>
          <cell r="DL17">
            <v>0</v>
          </cell>
          <cell r="DM17">
            <v>-1</v>
          </cell>
          <cell r="DN17">
            <v>0</v>
          </cell>
          <cell r="DO17">
            <v>223227.43400000001</v>
          </cell>
          <cell r="DP17">
            <v>127088</v>
          </cell>
          <cell r="DQ17">
            <v>215587</v>
          </cell>
          <cell r="DR17">
            <v>76224</v>
          </cell>
          <cell r="DS17">
            <v>139363</v>
          </cell>
          <cell r="DT17">
            <v>73864</v>
          </cell>
          <cell r="DU17">
            <v>0</v>
          </cell>
          <cell r="DV17">
            <v>26979566</v>
          </cell>
          <cell r="DW17">
            <v>32256519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1885528.3319999999</v>
          </cell>
          <cell r="G18">
            <v>55799.923000000003</v>
          </cell>
          <cell r="H18">
            <v>2045037.2169999999</v>
          </cell>
          <cell r="I18">
            <v>4325713.8020000001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232494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41582</v>
          </cell>
          <cell r="V18">
            <v>38805</v>
          </cell>
          <cell r="W18">
            <v>20</v>
          </cell>
          <cell r="X18">
            <v>2757</v>
          </cell>
          <cell r="Y18">
            <v>0</v>
          </cell>
          <cell r="Z18">
            <v>0</v>
          </cell>
          <cell r="AA18">
            <v>0</v>
          </cell>
          <cell r="AB18">
            <v>124524</v>
          </cell>
          <cell r="AC18">
            <v>0</v>
          </cell>
          <cell r="AD18">
            <v>277637</v>
          </cell>
          <cell r="AE18">
            <v>0</v>
          </cell>
          <cell r="AF18">
            <v>0</v>
          </cell>
          <cell r="AG18">
            <v>5229134</v>
          </cell>
          <cell r="AH18">
            <v>3117371</v>
          </cell>
          <cell r="AI18">
            <v>0</v>
          </cell>
          <cell r="AJ18">
            <v>135869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2271604</v>
          </cell>
          <cell r="AP18">
            <v>0</v>
          </cell>
          <cell r="AQ18">
            <v>0</v>
          </cell>
          <cell r="AR18">
            <v>0</v>
          </cell>
          <cell r="AS18">
            <v>23992</v>
          </cell>
          <cell r="AT18">
            <v>0</v>
          </cell>
          <cell r="AU18">
            <v>0</v>
          </cell>
          <cell r="AV18">
            <v>0</v>
          </cell>
          <cell r="AW18">
            <v>2550</v>
          </cell>
          <cell r="AX18">
            <v>1299</v>
          </cell>
          <cell r="AY18">
            <v>971</v>
          </cell>
          <cell r="AZ18">
            <v>0</v>
          </cell>
          <cell r="BA18">
            <v>0</v>
          </cell>
          <cell r="BB18">
            <v>291024</v>
          </cell>
          <cell r="BC18">
            <v>0</v>
          </cell>
          <cell r="BD18">
            <v>0</v>
          </cell>
          <cell r="BE18">
            <v>0</v>
          </cell>
          <cell r="BF18">
            <v>-54414.137999999992</v>
          </cell>
          <cell r="BG18">
            <v>940140.21599999978</v>
          </cell>
          <cell r="BH18">
            <v>6825150.9419999998</v>
          </cell>
          <cell r="BI18">
            <v>8511186</v>
          </cell>
          <cell r="BJ18">
            <v>-1686035.0580000002</v>
          </cell>
          <cell r="BK18">
            <v>2163165.3319999999</v>
          </cell>
          <cell r="BL18">
            <v>2562628</v>
          </cell>
          <cell r="BM18">
            <v>-399462.66800000006</v>
          </cell>
          <cell r="BN18">
            <v>-2139911.8640000001</v>
          </cell>
          <cell r="BO18">
            <v>4325713.8020000001</v>
          </cell>
          <cell r="BP18">
            <v>2045037.2169999999</v>
          </cell>
          <cell r="BQ18">
            <v>55799.923000000003</v>
          </cell>
          <cell r="BR18">
            <v>1885528.3319999999</v>
          </cell>
          <cell r="BS18">
            <v>8312079.2740000002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6426550.9419999998</v>
          </cell>
          <cell r="CA18">
            <v>20</v>
          </cell>
          <cell r="CB18">
            <v>5229134</v>
          </cell>
          <cell r="CC18">
            <v>5524844</v>
          </cell>
          <cell r="CD18">
            <v>28812</v>
          </cell>
          <cell r="CE18">
            <v>940140.21600000001</v>
          </cell>
          <cell r="CF18">
            <v>0</v>
          </cell>
          <cell r="CG18">
            <v>2913951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2913951</v>
          </cell>
          <cell r="CM18">
            <v>0</v>
          </cell>
          <cell r="CN18">
            <v>2913951</v>
          </cell>
          <cell r="CO18">
            <v>1370697</v>
          </cell>
          <cell r="CP18">
            <v>-572632.88000000105</v>
          </cell>
          <cell r="CQ18">
            <v>8988316.2740000002</v>
          </cell>
          <cell r="CR18">
            <v>11073814</v>
          </cell>
          <cell r="CS18">
            <v>8988315</v>
          </cell>
          <cell r="CT18">
            <v>11073814</v>
          </cell>
          <cell r="CU18">
            <v>-1.2740000002086163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10782790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4466344</v>
          </cell>
          <cell r="DI18">
            <v>2547454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181650.81099999999</v>
          </cell>
          <cell r="DP18">
            <v>132261</v>
          </cell>
          <cell r="DQ18">
            <v>101481</v>
          </cell>
          <cell r="DR18">
            <v>100942</v>
          </cell>
          <cell r="DS18">
            <v>539</v>
          </cell>
          <cell r="DT18">
            <v>32612</v>
          </cell>
          <cell r="DU18">
            <v>48</v>
          </cell>
          <cell r="DV18">
            <v>28167914</v>
          </cell>
          <cell r="DW18">
            <v>31706460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641082.07000000007</v>
          </cell>
          <cell r="G19">
            <v>21490.484999999997</v>
          </cell>
          <cell r="H19">
            <v>512562.96699999995</v>
          </cell>
          <cell r="I19">
            <v>2549323.8039999995</v>
          </cell>
          <cell r="J19">
            <v>-617.99999999994179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14701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41989</v>
          </cell>
          <cell r="V19">
            <v>34337</v>
          </cell>
          <cell r="W19">
            <v>0</v>
          </cell>
          <cell r="X19">
            <v>7652</v>
          </cell>
          <cell r="Y19">
            <v>0</v>
          </cell>
          <cell r="Z19">
            <v>0</v>
          </cell>
          <cell r="AA19">
            <v>0</v>
          </cell>
          <cell r="AB19">
            <v>7036.42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2852574.2209999999</v>
          </cell>
          <cell r="AH19">
            <v>973326.24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854153.70400000003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-2952.674</v>
          </cell>
          <cell r="BG19">
            <v>353637.11700000009</v>
          </cell>
          <cell r="BH19">
            <v>3147103.6759999995</v>
          </cell>
          <cell r="BI19">
            <v>3825900.4610000001</v>
          </cell>
          <cell r="BJ19">
            <v>-678796.78500000061</v>
          </cell>
          <cell r="BK19">
            <v>641082.07000000007</v>
          </cell>
          <cell r="BL19">
            <v>854153.70400000003</v>
          </cell>
          <cell r="BM19">
            <v>-213071.63399999996</v>
          </cell>
          <cell r="BN19">
            <v>-895439.09300000034</v>
          </cell>
          <cell r="BO19">
            <v>2549323.804</v>
          </cell>
          <cell r="BP19">
            <v>511944.967</v>
          </cell>
          <cell r="BQ19">
            <v>21490.485000000001</v>
          </cell>
          <cell r="BR19">
            <v>641082.06999999995</v>
          </cell>
          <cell r="BS19">
            <v>3723841.3259999999</v>
          </cell>
          <cell r="BT19">
            <v>0</v>
          </cell>
          <cell r="BU19">
            <v>0</v>
          </cell>
          <cell r="BV19">
            <v>-617.99999999994179</v>
          </cell>
          <cell r="BW19">
            <v>0</v>
          </cell>
          <cell r="BX19">
            <v>-617.99999999994179</v>
          </cell>
          <cell r="BY19">
            <v>0</v>
          </cell>
          <cell r="BZ19">
            <v>3083377.2559999996</v>
          </cell>
          <cell r="CA19">
            <v>0</v>
          </cell>
          <cell r="CB19">
            <v>2852574.2209999999</v>
          </cell>
          <cell r="CC19">
            <v>1827479.9440000001</v>
          </cell>
          <cell r="CD19">
            <v>0</v>
          </cell>
          <cell r="CE19">
            <v>353637.11700000009</v>
          </cell>
          <cell r="CF19">
            <v>250</v>
          </cell>
          <cell r="CG19">
            <v>1600213</v>
          </cell>
          <cell r="CH19">
            <v>0</v>
          </cell>
          <cell r="CI19">
            <v>274342</v>
          </cell>
          <cell r="CJ19">
            <v>0</v>
          </cell>
          <cell r="CK19">
            <v>0</v>
          </cell>
          <cell r="CL19">
            <v>1874805</v>
          </cell>
          <cell r="CM19">
            <v>0</v>
          </cell>
          <cell r="CN19">
            <v>1874805</v>
          </cell>
          <cell r="CO19">
            <v>3475548</v>
          </cell>
          <cell r="CP19">
            <v>-71348.205000000191</v>
          </cell>
          <cell r="CQ19">
            <v>3787567.7459999993</v>
          </cell>
          <cell r="CR19">
            <v>4680054.165</v>
          </cell>
          <cell r="CS19">
            <v>3787568</v>
          </cell>
          <cell r="CT19">
            <v>4680054.165</v>
          </cell>
          <cell r="CU19">
            <v>0.25400000065565109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4680054.165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2479366</v>
          </cell>
          <cell r="DI19">
            <v>1047515</v>
          </cell>
          <cell r="DJ19">
            <v>0</v>
          </cell>
          <cell r="DK19">
            <v>0</v>
          </cell>
          <cell r="DL19">
            <v>0</v>
          </cell>
          <cell r="DM19">
            <v>-0.22099999990314245</v>
          </cell>
          <cell r="DN19">
            <v>-0.23999999999068677</v>
          </cell>
          <cell r="DO19">
            <v>170692.27499999999</v>
          </cell>
          <cell r="DP19">
            <v>14863</v>
          </cell>
          <cell r="DQ19">
            <v>51102</v>
          </cell>
          <cell r="DR19">
            <v>49167</v>
          </cell>
          <cell r="DS19">
            <v>1935</v>
          </cell>
          <cell r="DT19">
            <v>14911</v>
          </cell>
          <cell r="DU19">
            <v>73</v>
          </cell>
          <cell r="DV19">
            <v>12525086</v>
          </cell>
          <cell r="DW19">
            <v>13899151.164999999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873741.48899999994</v>
          </cell>
          <cell r="G20">
            <v>229974.64300000001</v>
          </cell>
          <cell r="H20">
            <v>940174.47</v>
          </cell>
          <cell r="I20">
            <v>2527258.8939999999</v>
          </cell>
          <cell r="J20">
            <v>5.8207660913467407E-11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140503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73091</v>
          </cell>
          <cell r="V20">
            <v>73091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20121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3551632</v>
          </cell>
          <cell r="AH20">
            <v>1008745</v>
          </cell>
          <cell r="AI20">
            <v>0</v>
          </cell>
          <cell r="AJ20">
            <v>26251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1270708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8699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-455</v>
          </cell>
          <cell r="BE20">
            <v>0</v>
          </cell>
          <cell r="BF20">
            <v>-5091.8320000000022</v>
          </cell>
          <cell r="BG20">
            <v>484529.80200000008</v>
          </cell>
          <cell r="BH20">
            <v>3931123.0069999998</v>
          </cell>
          <cell r="BI20">
            <v>4594872</v>
          </cell>
          <cell r="BJ20">
            <v>-663748.99300000025</v>
          </cell>
          <cell r="BK20">
            <v>873741.48899999994</v>
          </cell>
          <cell r="BL20">
            <v>1270708</v>
          </cell>
          <cell r="BM20">
            <v>-396966.51100000006</v>
          </cell>
          <cell r="BN20">
            <v>-1065807.3360000001</v>
          </cell>
          <cell r="BO20">
            <v>2527258.8939999999</v>
          </cell>
          <cell r="BP20">
            <v>940174.47</v>
          </cell>
          <cell r="BQ20">
            <v>55584.639000000003</v>
          </cell>
          <cell r="BR20">
            <v>1048131.493</v>
          </cell>
          <cell r="BS20">
            <v>4571149.4960000003</v>
          </cell>
          <cell r="BT20">
            <v>174390.00400000007</v>
          </cell>
          <cell r="BU20">
            <v>-174390.00400000002</v>
          </cell>
          <cell r="BV20">
            <v>0</v>
          </cell>
          <cell r="BW20">
            <v>0</v>
          </cell>
          <cell r="BX20">
            <v>5.8207660913467407E-11</v>
          </cell>
          <cell r="BY20">
            <v>0</v>
          </cell>
          <cell r="BZ20">
            <v>3697408.0069999998</v>
          </cell>
          <cell r="CA20">
            <v>0</v>
          </cell>
          <cell r="CB20">
            <v>3551632</v>
          </cell>
          <cell r="CC20">
            <v>2305704</v>
          </cell>
          <cell r="CD20">
            <v>8699</v>
          </cell>
          <cell r="CE20">
            <v>484529.80200000014</v>
          </cell>
          <cell r="CF20">
            <v>0</v>
          </cell>
          <cell r="CG20">
            <v>1804366</v>
          </cell>
          <cell r="CH20">
            <v>28220</v>
          </cell>
          <cell r="CI20">
            <v>360505</v>
          </cell>
          <cell r="CJ20">
            <v>0</v>
          </cell>
          <cell r="CK20">
            <v>0</v>
          </cell>
          <cell r="CL20">
            <v>2193091</v>
          </cell>
          <cell r="CM20">
            <v>0</v>
          </cell>
          <cell r="CN20">
            <v>2193091</v>
          </cell>
          <cell r="CO20">
            <v>327398</v>
          </cell>
          <cell r="CP20">
            <v>-168209.75700000062</v>
          </cell>
          <cell r="CQ20">
            <v>4804864.4959999993</v>
          </cell>
          <cell r="CR20">
            <v>5865580</v>
          </cell>
          <cell r="CS20">
            <v>4804864</v>
          </cell>
          <cell r="CT20">
            <v>5865581</v>
          </cell>
          <cell r="CU20">
            <v>-0.49599999934434891</v>
          </cell>
          <cell r="CV20">
            <v>-1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5865580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2995993</v>
          </cell>
          <cell r="DI20">
            <v>1294036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111950.31600000001</v>
          </cell>
          <cell r="DP20">
            <v>114259</v>
          </cell>
          <cell r="DQ20">
            <v>59473.580999999998</v>
          </cell>
          <cell r="DR20">
            <v>58906.580999999998</v>
          </cell>
          <cell r="DS20">
            <v>567</v>
          </cell>
          <cell r="DT20">
            <v>22282</v>
          </cell>
          <cell r="DU20">
            <v>0</v>
          </cell>
          <cell r="DV20">
            <v>16200735</v>
          </cell>
          <cell r="DW20">
            <v>18304919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3940047.3679999998</v>
          </cell>
          <cell r="G21">
            <v>131492.12299999999</v>
          </cell>
          <cell r="H21">
            <v>4404991.59</v>
          </cell>
          <cell r="I21">
            <v>5990958.085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169781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314362</v>
          </cell>
          <cell r="V21">
            <v>294409</v>
          </cell>
          <cell r="W21">
            <v>32</v>
          </cell>
          <cell r="X21">
            <v>19921</v>
          </cell>
          <cell r="Y21">
            <v>0</v>
          </cell>
          <cell r="Z21">
            <v>494</v>
          </cell>
          <cell r="AA21">
            <v>0</v>
          </cell>
          <cell r="AB21">
            <v>69513</v>
          </cell>
          <cell r="AC21">
            <v>0</v>
          </cell>
          <cell r="AD21">
            <v>443400</v>
          </cell>
          <cell r="AE21">
            <v>0</v>
          </cell>
          <cell r="AF21">
            <v>0</v>
          </cell>
          <cell r="AG21">
            <v>8299634</v>
          </cell>
          <cell r="AH21">
            <v>4792686</v>
          </cell>
          <cell r="AI21">
            <v>0</v>
          </cell>
          <cell r="AJ21">
            <v>173826</v>
          </cell>
          <cell r="AK21">
            <v>9552</v>
          </cell>
          <cell r="AL21">
            <v>0</v>
          </cell>
          <cell r="AM21">
            <v>0</v>
          </cell>
          <cell r="AN21">
            <v>0</v>
          </cell>
          <cell r="AO21">
            <v>4845672</v>
          </cell>
          <cell r="AP21">
            <v>0</v>
          </cell>
          <cell r="AQ21">
            <v>244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5197</v>
          </cell>
          <cell r="AX21">
            <v>321</v>
          </cell>
          <cell r="AY21">
            <v>2655</v>
          </cell>
          <cell r="AZ21">
            <v>0</v>
          </cell>
          <cell r="BA21">
            <v>0</v>
          </cell>
          <cell r="BB21">
            <v>-21715</v>
          </cell>
          <cell r="BC21">
            <v>0</v>
          </cell>
          <cell r="BD21">
            <v>0</v>
          </cell>
          <cell r="BE21">
            <v>0</v>
          </cell>
          <cell r="BF21">
            <v>-8700.6870000000054</v>
          </cell>
          <cell r="BG21">
            <v>1215760.4180000005</v>
          </cell>
          <cell r="BH21">
            <v>11081591.798</v>
          </cell>
          <cell r="BI21">
            <v>13284115</v>
          </cell>
          <cell r="BJ21">
            <v>-2202523.2019999996</v>
          </cell>
          <cell r="BK21">
            <v>4383447.3679999998</v>
          </cell>
          <cell r="BL21">
            <v>4823957</v>
          </cell>
          <cell r="BM21">
            <v>-440509.63200000022</v>
          </cell>
          <cell r="BN21">
            <v>-2651733.5210000016</v>
          </cell>
          <cell r="BO21">
            <v>5990958.085</v>
          </cell>
          <cell r="BP21">
            <v>4404991.59</v>
          </cell>
          <cell r="BQ21">
            <v>131492.12299999999</v>
          </cell>
          <cell r="BR21">
            <v>3940047.3679999998</v>
          </cell>
          <cell r="BS21">
            <v>14467489.166000001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10527441.798</v>
          </cell>
          <cell r="CA21">
            <v>32</v>
          </cell>
          <cell r="CB21">
            <v>8299634</v>
          </cell>
          <cell r="CC21">
            <v>9821980</v>
          </cell>
          <cell r="CD21">
            <v>8173</v>
          </cell>
          <cell r="CE21">
            <v>1215760.4180000005</v>
          </cell>
          <cell r="CF21">
            <v>0</v>
          </cell>
          <cell r="CG21">
            <v>5780592</v>
          </cell>
          <cell r="CH21">
            <v>1006</v>
          </cell>
          <cell r="CI21">
            <v>2476953</v>
          </cell>
          <cell r="CJ21">
            <v>0</v>
          </cell>
          <cell r="CK21">
            <v>0</v>
          </cell>
          <cell r="CL21">
            <v>8258551</v>
          </cell>
          <cell r="CM21">
            <v>0</v>
          </cell>
          <cell r="CN21">
            <v>8258551</v>
          </cell>
          <cell r="CO21">
            <v>2184634</v>
          </cell>
          <cell r="CP21">
            <v>-907418.57300000172</v>
          </cell>
          <cell r="CQ21">
            <v>15465039.166000001</v>
          </cell>
          <cell r="CR21">
            <v>18108072</v>
          </cell>
          <cell r="CS21">
            <v>15465038.518999999</v>
          </cell>
          <cell r="CT21">
            <v>18108071.337000001</v>
          </cell>
          <cell r="CU21">
            <v>-0.64700000174343586</v>
          </cell>
          <cell r="CV21">
            <v>0.66299999877810478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18129787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7169054</v>
          </cell>
          <cell r="DI21">
            <v>4137643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1767316.9369999999</v>
          </cell>
          <cell r="DP21">
            <v>194457</v>
          </cell>
          <cell r="DQ21">
            <v>241652</v>
          </cell>
          <cell r="DR21">
            <v>167038</v>
          </cell>
          <cell r="DS21">
            <v>74614</v>
          </cell>
          <cell r="DT21">
            <v>111277</v>
          </cell>
          <cell r="DU21">
            <v>0</v>
          </cell>
          <cell r="DV21">
            <v>50954624.519000001</v>
          </cell>
          <cell r="DW21">
            <v>58049139.336999997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2201513.449</v>
          </cell>
          <cell r="G22">
            <v>40739.993999999999</v>
          </cell>
          <cell r="H22">
            <v>2397361.5350000001</v>
          </cell>
          <cell r="I22">
            <v>3772539.6660000002</v>
          </cell>
          <cell r="J22">
            <v>0</v>
          </cell>
          <cell r="K22">
            <v>19709</v>
          </cell>
          <cell r="L22">
            <v>0</v>
          </cell>
          <cell r="M22">
            <v>0</v>
          </cell>
          <cell r="N22">
            <v>0</v>
          </cell>
          <cell r="O22">
            <v>1060</v>
          </cell>
          <cell r="P22">
            <v>187490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124544</v>
          </cell>
          <cell r="V22">
            <v>55593</v>
          </cell>
          <cell r="W22">
            <v>0</v>
          </cell>
          <cell r="X22">
            <v>68951</v>
          </cell>
          <cell r="Y22">
            <v>0</v>
          </cell>
          <cell r="Z22">
            <v>3050</v>
          </cell>
          <cell r="AA22">
            <v>0</v>
          </cell>
          <cell r="AB22">
            <v>87929</v>
          </cell>
          <cell r="AC22">
            <v>0</v>
          </cell>
          <cell r="AD22">
            <v>109147</v>
          </cell>
          <cell r="AE22">
            <v>0</v>
          </cell>
          <cell r="AF22">
            <v>0</v>
          </cell>
          <cell r="AG22">
            <v>4996142</v>
          </cell>
          <cell r="AH22">
            <v>2661109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2500839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242</v>
          </cell>
          <cell r="AX22">
            <v>0</v>
          </cell>
          <cell r="AY22">
            <v>521</v>
          </cell>
          <cell r="AZ22">
            <v>0</v>
          </cell>
          <cell r="BA22">
            <v>0</v>
          </cell>
          <cell r="BB22">
            <v>170443</v>
          </cell>
          <cell r="BC22">
            <v>0</v>
          </cell>
          <cell r="BD22">
            <v>0</v>
          </cell>
          <cell r="BE22">
            <v>0</v>
          </cell>
          <cell r="BF22">
            <v>-78982.427000000025</v>
          </cell>
          <cell r="BG22">
            <v>858387.62899999996</v>
          </cell>
          <cell r="BH22">
            <v>6634423.1950000003</v>
          </cell>
          <cell r="BI22">
            <v>7658014</v>
          </cell>
          <cell r="BJ22">
            <v>-1023590.8049999997</v>
          </cell>
          <cell r="BK22">
            <v>2310660.449</v>
          </cell>
          <cell r="BL22">
            <v>2671282</v>
          </cell>
          <cell r="BM22">
            <v>-360621.55099999998</v>
          </cell>
          <cell r="BN22">
            <v>-1463194.7829999998</v>
          </cell>
          <cell r="BO22">
            <v>3772539.6660000002</v>
          </cell>
          <cell r="BP22">
            <v>2397361.5350000001</v>
          </cell>
          <cell r="BQ22">
            <v>40739.993999999999</v>
          </cell>
          <cell r="BR22">
            <v>2201513.449</v>
          </cell>
          <cell r="BS22">
            <v>8412154.6440000013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6210641.1950000003</v>
          </cell>
          <cell r="CA22">
            <v>19709</v>
          </cell>
          <cell r="CB22">
            <v>4996142</v>
          </cell>
          <cell r="CC22">
            <v>5161948</v>
          </cell>
          <cell r="CD22">
            <v>763</v>
          </cell>
          <cell r="CE22">
            <v>858387.62899999972</v>
          </cell>
          <cell r="CF22">
            <v>0</v>
          </cell>
          <cell r="CG22">
            <v>3503854</v>
          </cell>
          <cell r="CH22">
            <v>379</v>
          </cell>
          <cell r="CI22">
            <v>505407</v>
          </cell>
          <cell r="CJ22">
            <v>0</v>
          </cell>
          <cell r="CK22">
            <v>0</v>
          </cell>
          <cell r="CL22">
            <v>4009640</v>
          </cell>
          <cell r="CM22">
            <v>0</v>
          </cell>
          <cell r="CN22">
            <v>4009640</v>
          </cell>
          <cell r="CO22">
            <v>1948449</v>
          </cell>
          <cell r="CP22">
            <v>-220122.64500000048</v>
          </cell>
          <cell r="CQ22">
            <v>8945083.6440000013</v>
          </cell>
          <cell r="CR22">
            <v>10329296</v>
          </cell>
          <cell r="CS22">
            <v>8945085</v>
          </cell>
          <cell r="CT22">
            <v>10329295</v>
          </cell>
          <cell r="CU22">
            <v>1.3559999987483025</v>
          </cell>
          <cell r="CV22">
            <v>1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10158853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4397756</v>
          </cell>
          <cell r="DI22">
            <v>1831396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295985.99400000001</v>
          </cell>
          <cell r="DP22">
            <v>96371</v>
          </cell>
          <cell r="DQ22">
            <v>61886</v>
          </cell>
          <cell r="DR22">
            <v>56980</v>
          </cell>
          <cell r="DS22">
            <v>4906</v>
          </cell>
          <cell r="DT22">
            <v>43992</v>
          </cell>
          <cell r="DU22">
            <v>6670</v>
          </cell>
          <cell r="DV22">
            <v>28197794</v>
          </cell>
          <cell r="DW22">
            <v>30567506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1438932.0249999999</v>
          </cell>
          <cell r="G23">
            <v>53255.627</v>
          </cell>
          <cell r="H23">
            <v>1636031.318</v>
          </cell>
          <cell r="I23">
            <v>3037697.767</v>
          </cell>
          <cell r="J23">
            <v>0</v>
          </cell>
          <cell r="K23">
            <v>21600</v>
          </cell>
          <cell r="L23">
            <v>0</v>
          </cell>
          <cell r="M23">
            <v>0</v>
          </cell>
          <cell r="N23">
            <v>0</v>
          </cell>
          <cell r="O23">
            <v>13587</v>
          </cell>
          <cell r="P23">
            <v>87228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31455</v>
          </cell>
          <cell r="V23">
            <v>30889</v>
          </cell>
          <cell r="W23">
            <v>0</v>
          </cell>
          <cell r="X23">
            <v>566</v>
          </cell>
          <cell r="Y23">
            <v>0</v>
          </cell>
          <cell r="Z23">
            <v>0</v>
          </cell>
          <cell r="AA23">
            <v>0</v>
          </cell>
          <cell r="AB23">
            <v>23130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3974664</v>
          </cell>
          <cell r="AH23">
            <v>1479965</v>
          </cell>
          <cell r="AI23">
            <v>0</v>
          </cell>
          <cell r="AJ23">
            <v>20144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1865523</v>
          </cell>
          <cell r="AP23">
            <v>0</v>
          </cell>
          <cell r="AQ23">
            <v>0</v>
          </cell>
          <cell r="AR23">
            <v>0</v>
          </cell>
          <cell r="AS23">
            <v>5000</v>
          </cell>
          <cell r="AT23">
            <v>0</v>
          </cell>
          <cell r="AU23">
            <v>0</v>
          </cell>
          <cell r="AV23">
            <v>0</v>
          </cell>
          <cell r="AW23">
            <v>3651</v>
          </cell>
          <cell r="AX23">
            <v>18191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4562.8070000000016</v>
          </cell>
          <cell r="BG23">
            <v>707602.96600000025</v>
          </cell>
          <cell r="BH23">
            <v>4903984.7120000003</v>
          </cell>
          <cell r="BI23">
            <v>5501615</v>
          </cell>
          <cell r="BJ23">
            <v>-597630.28799999971</v>
          </cell>
          <cell r="BK23">
            <v>1438932.0249999999</v>
          </cell>
          <cell r="BL23">
            <v>1865523</v>
          </cell>
          <cell r="BM23">
            <v>-426590.97500000009</v>
          </cell>
          <cell r="BN23">
            <v>-1019658.4560000002</v>
          </cell>
          <cell r="BO23">
            <v>3037697.767</v>
          </cell>
          <cell r="BP23">
            <v>1636031.318</v>
          </cell>
          <cell r="BQ23">
            <v>53255.627</v>
          </cell>
          <cell r="BR23">
            <v>1438932.0249999999</v>
          </cell>
          <cell r="BS23">
            <v>6165916.7369999997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4726984.7120000003</v>
          </cell>
          <cell r="CA23">
            <v>21600</v>
          </cell>
          <cell r="CB23">
            <v>3974664</v>
          </cell>
          <cell r="CC23">
            <v>3365632</v>
          </cell>
          <cell r="CD23">
            <v>26842</v>
          </cell>
          <cell r="CE23">
            <v>707602.96600000001</v>
          </cell>
          <cell r="CF23">
            <v>0</v>
          </cell>
          <cell r="CG23">
            <v>2133648</v>
          </cell>
          <cell r="CH23">
            <v>19754</v>
          </cell>
          <cell r="CI23">
            <v>0</v>
          </cell>
          <cell r="CJ23">
            <v>0</v>
          </cell>
          <cell r="CK23">
            <v>0</v>
          </cell>
          <cell r="CL23">
            <v>2153402</v>
          </cell>
          <cell r="CM23">
            <v>0</v>
          </cell>
          <cell r="CN23">
            <v>2153402</v>
          </cell>
          <cell r="CO23">
            <v>211399</v>
          </cell>
          <cell r="CP23">
            <v>-136687.1269999994</v>
          </cell>
          <cell r="CQ23">
            <v>6342916.7369999997</v>
          </cell>
          <cell r="CR23">
            <v>7367138</v>
          </cell>
          <cell r="CS23">
            <v>6342917</v>
          </cell>
          <cell r="CT23">
            <v>7367139</v>
          </cell>
          <cell r="CU23">
            <v>0.2630000002682209</v>
          </cell>
          <cell r="CV23">
            <v>-1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7367138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3471759</v>
          </cell>
          <cell r="DI23">
            <v>1460166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168936.212</v>
          </cell>
          <cell r="DP23">
            <v>82030</v>
          </cell>
          <cell r="DQ23">
            <v>92314</v>
          </cell>
          <cell r="DR23">
            <v>58028</v>
          </cell>
          <cell r="DS23">
            <v>34286</v>
          </cell>
          <cell r="DT23">
            <v>18632</v>
          </cell>
          <cell r="DU23">
            <v>411</v>
          </cell>
          <cell r="DV23">
            <v>19728498</v>
          </cell>
          <cell r="DW23">
            <v>22088092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1872165.8970000001</v>
          </cell>
          <cell r="G24">
            <v>112862.715</v>
          </cell>
          <cell r="H24">
            <v>1919645.8589999999</v>
          </cell>
          <cell r="I24">
            <v>4687932.409</v>
          </cell>
          <cell r="J24">
            <v>0</v>
          </cell>
          <cell r="K24">
            <v>7381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91150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66184</v>
          </cell>
          <cell r="V24">
            <v>49319</v>
          </cell>
          <cell r="W24">
            <v>223</v>
          </cell>
          <cell r="X24">
            <v>16642</v>
          </cell>
          <cell r="Y24">
            <v>0</v>
          </cell>
          <cell r="Z24">
            <v>0</v>
          </cell>
          <cell r="AA24">
            <v>0</v>
          </cell>
          <cell r="AB24">
            <v>92504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5465706</v>
          </cell>
          <cell r="AH24">
            <v>2730865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2794520</v>
          </cell>
          <cell r="AP24">
            <v>0</v>
          </cell>
          <cell r="AQ24">
            <v>0</v>
          </cell>
          <cell r="AR24">
            <v>0</v>
          </cell>
          <cell r="AS24">
            <v>3000</v>
          </cell>
          <cell r="AT24">
            <v>0</v>
          </cell>
          <cell r="AU24">
            <v>0</v>
          </cell>
          <cell r="AV24">
            <v>0</v>
          </cell>
          <cell r="AW24">
            <v>10957</v>
          </cell>
          <cell r="AX24">
            <v>2365</v>
          </cell>
          <cell r="AY24">
            <v>0</v>
          </cell>
          <cell r="AZ24">
            <v>0</v>
          </cell>
          <cell r="BA24">
            <v>0</v>
          </cell>
          <cell r="BB24">
            <v>26018</v>
          </cell>
          <cell r="BC24">
            <v>0</v>
          </cell>
          <cell r="BD24">
            <v>0</v>
          </cell>
          <cell r="BE24">
            <v>0</v>
          </cell>
          <cell r="BF24">
            <v>-5359.6920000000118</v>
          </cell>
          <cell r="BG24">
            <v>665679.75800000003</v>
          </cell>
          <cell r="BH24">
            <v>6977659.983</v>
          </cell>
          <cell r="BI24">
            <v>8212893</v>
          </cell>
          <cell r="BJ24">
            <v>-1235233.017</v>
          </cell>
          <cell r="BK24">
            <v>1872165.8970000001</v>
          </cell>
          <cell r="BL24">
            <v>2820538</v>
          </cell>
          <cell r="BM24">
            <v>-948372.10299999989</v>
          </cell>
          <cell r="BN24">
            <v>-2188964.811999999</v>
          </cell>
          <cell r="BO24">
            <v>4687932.409</v>
          </cell>
          <cell r="BP24">
            <v>1919645.8589999999</v>
          </cell>
          <cell r="BQ24">
            <v>112862.715</v>
          </cell>
          <cell r="BR24">
            <v>1872165.8970000001</v>
          </cell>
          <cell r="BS24">
            <v>8592606.8800000008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6720440.983</v>
          </cell>
          <cell r="CA24">
            <v>7604</v>
          </cell>
          <cell r="CB24">
            <v>5465706</v>
          </cell>
          <cell r="CC24">
            <v>5525385</v>
          </cell>
          <cell r="CD24">
            <v>16322</v>
          </cell>
          <cell r="CE24">
            <v>665679.75800000061</v>
          </cell>
          <cell r="CF24">
            <v>1030949</v>
          </cell>
          <cell r="CG24">
            <v>1108710</v>
          </cell>
          <cell r="CH24">
            <v>0</v>
          </cell>
          <cell r="CI24">
            <v>14861</v>
          </cell>
          <cell r="CJ24">
            <v>0</v>
          </cell>
          <cell r="CK24">
            <v>0</v>
          </cell>
          <cell r="CL24">
            <v>2154520</v>
          </cell>
          <cell r="CM24">
            <v>0</v>
          </cell>
          <cell r="CN24">
            <v>2154520</v>
          </cell>
          <cell r="CO24">
            <v>1831824</v>
          </cell>
          <cell r="CP24">
            <v>-207010.25999999978</v>
          </cell>
          <cell r="CQ24">
            <v>8849825.879999999</v>
          </cell>
          <cell r="CR24">
            <v>11033431</v>
          </cell>
          <cell r="CS24">
            <v>8849827</v>
          </cell>
          <cell r="CT24">
            <v>11033430</v>
          </cell>
          <cell r="CU24">
            <v>1.1200000010430813</v>
          </cell>
          <cell r="CV24">
            <v>1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11007413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4208782</v>
          </cell>
          <cell r="DI24">
            <v>2064126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145758.076</v>
          </cell>
          <cell r="DP24">
            <v>53313</v>
          </cell>
          <cell r="DQ24">
            <v>38408</v>
          </cell>
          <cell r="DR24">
            <v>32735</v>
          </cell>
          <cell r="DS24">
            <v>5673</v>
          </cell>
          <cell r="DT24">
            <v>26364</v>
          </cell>
          <cell r="DU24">
            <v>0</v>
          </cell>
          <cell r="DV24">
            <v>28641628</v>
          </cell>
          <cell r="DW24">
            <v>30277068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4046.5980000000004</v>
          </cell>
          <cell r="G25">
            <v>65768.909</v>
          </cell>
          <cell r="H25">
            <v>555749.50399999996</v>
          </cell>
          <cell r="I25">
            <v>3105912.3569999998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207</v>
          </cell>
          <cell r="P25">
            <v>137151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120417</v>
          </cell>
          <cell r="V25">
            <v>118225</v>
          </cell>
          <cell r="W25">
            <v>0</v>
          </cell>
          <cell r="X25">
            <v>2192</v>
          </cell>
          <cell r="Y25">
            <v>0</v>
          </cell>
          <cell r="Z25">
            <v>0</v>
          </cell>
          <cell r="AA25">
            <v>0</v>
          </cell>
          <cell r="AB25">
            <v>91217</v>
          </cell>
          <cell r="AC25">
            <v>0</v>
          </cell>
          <cell r="AD25">
            <v>926917</v>
          </cell>
          <cell r="AE25">
            <v>0</v>
          </cell>
          <cell r="AF25">
            <v>0</v>
          </cell>
          <cell r="AG25">
            <v>4260469</v>
          </cell>
          <cell r="AH25">
            <v>1390713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1527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312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926917</v>
          </cell>
          <cell r="BC25">
            <v>0</v>
          </cell>
          <cell r="BD25">
            <v>0</v>
          </cell>
          <cell r="BE25">
            <v>0</v>
          </cell>
          <cell r="BF25">
            <v>-41758.341999999997</v>
          </cell>
          <cell r="BG25">
            <v>873625.08499999973</v>
          </cell>
          <cell r="BH25">
            <v>4076422.7699999996</v>
          </cell>
          <cell r="BI25">
            <v>5651494</v>
          </cell>
          <cell r="BJ25">
            <v>-1575071.2300000004</v>
          </cell>
          <cell r="BK25">
            <v>930963.598</v>
          </cell>
          <cell r="BL25">
            <v>928444</v>
          </cell>
          <cell r="BM25">
            <v>2519.5979999999981</v>
          </cell>
          <cell r="BN25">
            <v>-1614309.9740000004</v>
          </cell>
          <cell r="BO25">
            <v>3105912.3569999998</v>
          </cell>
          <cell r="BP25">
            <v>555749.50399999996</v>
          </cell>
          <cell r="BQ25">
            <v>65768.909</v>
          </cell>
          <cell r="BR25">
            <v>4046.598</v>
          </cell>
          <cell r="BS25">
            <v>3731477.3679999998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3727430.7699999996</v>
          </cell>
          <cell r="CA25">
            <v>0</v>
          </cell>
          <cell r="CB25">
            <v>4260469</v>
          </cell>
          <cell r="CC25">
            <v>1392240</v>
          </cell>
          <cell r="CD25">
            <v>312</v>
          </cell>
          <cell r="CE25">
            <v>873625.08499999985</v>
          </cell>
          <cell r="CF25">
            <v>0</v>
          </cell>
          <cell r="CG25">
            <v>899120</v>
          </cell>
          <cell r="CH25">
            <v>0</v>
          </cell>
          <cell r="CI25">
            <v>16969</v>
          </cell>
          <cell r="CJ25">
            <v>0</v>
          </cell>
          <cell r="CK25">
            <v>0</v>
          </cell>
          <cell r="CL25">
            <v>916089</v>
          </cell>
          <cell r="CM25">
            <v>0</v>
          </cell>
          <cell r="CN25">
            <v>916089</v>
          </cell>
          <cell r="CO25">
            <v>453249</v>
          </cell>
          <cell r="CP25">
            <v>-148105.37800000026</v>
          </cell>
          <cell r="CQ25">
            <v>5007386.3679999998</v>
          </cell>
          <cell r="CR25">
            <v>6579938</v>
          </cell>
          <cell r="CS25">
            <v>5007387</v>
          </cell>
          <cell r="CT25">
            <v>6579938</v>
          </cell>
          <cell r="CU25">
            <v>0.63200000021606684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5653021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3653217</v>
          </cell>
          <cell r="DI25">
            <v>1253419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1115692.895</v>
          </cell>
          <cell r="DP25">
            <v>104265.959</v>
          </cell>
          <cell r="DQ25">
            <v>62981</v>
          </cell>
          <cell r="DR25">
            <v>61642</v>
          </cell>
          <cell r="DS25">
            <v>1339</v>
          </cell>
          <cell r="DT25">
            <v>85246</v>
          </cell>
          <cell r="DU25">
            <v>531</v>
          </cell>
          <cell r="DV25">
            <v>15551575</v>
          </cell>
          <cell r="DW25">
            <v>16360347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893712.69299999997</v>
          </cell>
          <cell r="G26">
            <v>36657.063999999998</v>
          </cell>
          <cell r="H26">
            <v>1305541.3160000001</v>
          </cell>
          <cell r="I26">
            <v>2916508.9849999999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138032.30499999999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136914</v>
          </cell>
          <cell r="V26">
            <v>99053</v>
          </cell>
          <cell r="W26">
            <v>1174</v>
          </cell>
          <cell r="X26">
            <v>36687</v>
          </cell>
          <cell r="Y26">
            <v>0</v>
          </cell>
          <cell r="Z26">
            <v>0</v>
          </cell>
          <cell r="AA26">
            <v>0</v>
          </cell>
          <cell r="AB26">
            <v>88549</v>
          </cell>
          <cell r="AC26">
            <v>0</v>
          </cell>
          <cell r="AD26">
            <v>3572439</v>
          </cell>
          <cell r="AE26">
            <v>0</v>
          </cell>
          <cell r="AF26">
            <v>0</v>
          </cell>
          <cell r="AG26">
            <v>3581395</v>
          </cell>
          <cell r="AH26">
            <v>1345443</v>
          </cell>
          <cell r="AI26">
            <v>0</v>
          </cell>
          <cell r="AJ26">
            <v>44620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1153527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550</v>
          </cell>
          <cell r="AX26">
            <v>2355</v>
          </cell>
          <cell r="AY26">
            <v>13891</v>
          </cell>
          <cell r="AZ26">
            <v>2543</v>
          </cell>
          <cell r="BA26">
            <v>0</v>
          </cell>
          <cell r="BB26">
            <v>3546337</v>
          </cell>
          <cell r="BC26">
            <v>0</v>
          </cell>
          <cell r="BD26">
            <v>0</v>
          </cell>
          <cell r="BE26">
            <v>0</v>
          </cell>
          <cell r="BF26">
            <v>-97982.536999999997</v>
          </cell>
          <cell r="BG26">
            <v>275127.54899999988</v>
          </cell>
          <cell r="BH26">
            <v>4622202.67</v>
          </cell>
          <cell r="BI26">
            <v>4990797</v>
          </cell>
          <cell r="BJ26">
            <v>-368594.33000000007</v>
          </cell>
          <cell r="BK26">
            <v>4466151.693</v>
          </cell>
          <cell r="BL26">
            <v>4699864</v>
          </cell>
          <cell r="BM26">
            <v>-233712.30700000003</v>
          </cell>
          <cell r="BN26">
            <v>-700289.17399999872</v>
          </cell>
          <cell r="BO26">
            <v>2916508.9849999999</v>
          </cell>
          <cell r="BP26">
            <v>1305541.3160000001</v>
          </cell>
          <cell r="BQ26">
            <v>36657.063999999998</v>
          </cell>
          <cell r="BR26">
            <v>893712.69299999997</v>
          </cell>
          <cell r="BS26">
            <v>5152420.0580000002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4258707.3650000002</v>
          </cell>
          <cell r="CA26">
            <v>1174</v>
          </cell>
          <cell r="CB26">
            <v>3581395</v>
          </cell>
          <cell r="CC26">
            <v>2543590</v>
          </cell>
          <cell r="CD26">
            <v>19339</v>
          </cell>
          <cell r="CE26">
            <v>275127.54900000012</v>
          </cell>
          <cell r="CF26">
            <v>597935</v>
          </cell>
          <cell r="CG26">
            <v>1174361</v>
          </cell>
          <cell r="CH26">
            <v>623</v>
          </cell>
          <cell r="CI26">
            <v>702384</v>
          </cell>
          <cell r="CJ26">
            <v>0</v>
          </cell>
          <cell r="CK26">
            <v>0</v>
          </cell>
          <cell r="CL26">
            <v>2475303</v>
          </cell>
          <cell r="CM26">
            <v>0</v>
          </cell>
          <cell r="CN26">
            <v>2475303</v>
          </cell>
          <cell r="CO26">
            <v>1703846</v>
          </cell>
          <cell r="CP26">
            <v>-351469.01200000057</v>
          </cell>
          <cell r="CQ26">
            <v>9088354.3629999999</v>
          </cell>
          <cell r="CR26">
            <v>9690661</v>
          </cell>
          <cell r="CS26">
            <v>9088353</v>
          </cell>
          <cell r="CT26">
            <v>9690661</v>
          </cell>
          <cell r="CU26">
            <v>-1.3629999998956919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6144324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3170244</v>
          </cell>
          <cell r="DI26">
            <v>1100998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155767.44500000001</v>
          </cell>
          <cell r="DP26">
            <v>114984</v>
          </cell>
          <cell r="DQ26">
            <v>124751</v>
          </cell>
          <cell r="DR26">
            <v>66745</v>
          </cell>
          <cell r="DS26">
            <v>58006</v>
          </cell>
          <cell r="DT26">
            <v>57061</v>
          </cell>
          <cell r="DU26">
            <v>0</v>
          </cell>
          <cell r="DV26">
            <v>18882190</v>
          </cell>
          <cell r="DW26">
            <v>21204936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3571307.9360000002</v>
          </cell>
          <cell r="G27">
            <v>40217.027999999998</v>
          </cell>
          <cell r="H27">
            <v>8492949.8010000009</v>
          </cell>
          <cell r="I27">
            <v>6656696.3279999997</v>
          </cell>
          <cell r="J27">
            <v>0</v>
          </cell>
          <cell r="K27">
            <v>185304</v>
          </cell>
          <cell r="L27">
            <v>0</v>
          </cell>
          <cell r="M27">
            <v>0</v>
          </cell>
          <cell r="N27">
            <v>0</v>
          </cell>
          <cell r="O27">
            <v>4501</v>
          </cell>
          <cell r="P27">
            <v>315175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256687.978</v>
          </cell>
          <cell r="V27">
            <v>104240.97800000002</v>
          </cell>
          <cell r="W27">
            <v>0</v>
          </cell>
          <cell r="X27">
            <v>152447</v>
          </cell>
          <cell r="Y27">
            <v>0</v>
          </cell>
          <cell r="Z27">
            <v>0</v>
          </cell>
          <cell r="AA27">
            <v>0</v>
          </cell>
          <cell r="AB27">
            <v>169940.33000000002</v>
          </cell>
          <cell r="AC27">
            <v>0</v>
          </cell>
          <cell r="AD27">
            <v>650084</v>
          </cell>
          <cell r="AE27">
            <v>0</v>
          </cell>
          <cell r="AF27">
            <v>0</v>
          </cell>
          <cell r="AG27">
            <v>9443941</v>
          </cell>
          <cell r="AH27">
            <v>8773077</v>
          </cell>
          <cell r="AI27">
            <v>1800</v>
          </cell>
          <cell r="AJ27">
            <v>258930</v>
          </cell>
          <cell r="AK27">
            <v>8558</v>
          </cell>
          <cell r="AL27">
            <v>0</v>
          </cell>
          <cell r="AM27">
            <v>0</v>
          </cell>
          <cell r="AN27">
            <v>0</v>
          </cell>
          <cell r="AO27">
            <v>4191044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4321</v>
          </cell>
          <cell r="AX27">
            <v>49589</v>
          </cell>
          <cell r="AY27">
            <v>583</v>
          </cell>
          <cell r="AZ27">
            <v>0</v>
          </cell>
          <cell r="BA27">
            <v>0</v>
          </cell>
          <cell r="BB27">
            <v>427961</v>
          </cell>
          <cell r="BC27">
            <v>0</v>
          </cell>
          <cell r="BD27">
            <v>-37362</v>
          </cell>
          <cell r="BE27">
            <v>0</v>
          </cell>
          <cell r="BF27">
            <v>4190.6799999999685</v>
          </cell>
          <cell r="BG27">
            <v>2256629.8840000005</v>
          </cell>
          <cell r="BH27">
            <v>16121471.465000002</v>
          </cell>
          <cell r="BI27">
            <v>18503437</v>
          </cell>
          <cell r="BJ27">
            <v>-2381965.5349999983</v>
          </cell>
          <cell r="BK27">
            <v>4221391.9360000007</v>
          </cell>
          <cell r="BL27">
            <v>4619005</v>
          </cell>
          <cell r="BM27">
            <v>-397613.06399999931</v>
          </cell>
          <cell r="BN27">
            <v>-2775387.9189999998</v>
          </cell>
          <cell r="BO27">
            <v>6656696.3279999997</v>
          </cell>
          <cell r="BP27">
            <v>8492949.8010000009</v>
          </cell>
          <cell r="BQ27">
            <v>40217.027999999998</v>
          </cell>
          <cell r="BR27">
            <v>3571307.9360000002</v>
          </cell>
          <cell r="BS27">
            <v>18761171.093000002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15189863.157000002</v>
          </cell>
          <cell r="CA27">
            <v>185304</v>
          </cell>
          <cell r="CB27">
            <v>9443941</v>
          </cell>
          <cell r="CC27">
            <v>13233409</v>
          </cell>
          <cell r="CD27">
            <v>54493</v>
          </cell>
          <cell r="CE27">
            <v>2256629.8839999996</v>
          </cell>
          <cell r="CF27">
            <v>0</v>
          </cell>
          <cell r="CG27">
            <v>7823746</v>
          </cell>
          <cell r="CH27">
            <v>24636</v>
          </cell>
          <cell r="CI27">
            <v>5523620</v>
          </cell>
          <cell r="CJ27">
            <v>0</v>
          </cell>
          <cell r="CK27">
            <v>0</v>
          </cell>
          <cell r="CL27">
            <v>13372002</v>
          </cell>
          <cell r="CM27">
            <v>0</v>
          </cell>
          <cell r="CN27">
            <v>13372002</v>
          </cell>
          <cell r="CO27">
            <v>1975835</v>
          </cell>
          <cell r="CP27">
            <v>-152142.90500000538</v>
          </cell>
          <cell r="CQ27">
            <v>20342863.401000001</v>
          </cell>
          <cell r="CR27">
            <v>23122442</v>
          </cell>
          <cell r="CS27">
            <v>20342863</v>
          </cell>
          <cell r="CT27">
            <v>23122443</v>
          </cell>
          <cell r="CU27">
            <v>-0.4010000005364418</v>
          </cell>
          <cell r="CV27">
            <v>-1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22694481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8514818</v>
          </cell>
          <cell r="DI27">
            <v>9028067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290444.14</v>
          </cell>
          <cell r="DP27">
            <v>389882</v>
          </cell>
          <cell r="DQ27">
            <v>209050</v>
          </cell>
          <cell r="DR27">
            <v>122136</v>
          </cell>
          <cell r="DS27">
            <v>86914</v>
          </cell>
          <cell r="DT27">
            <v>70937</v>
          </cell>
          <cell r="DU27">
            <v>8717</v>
          </cell>
          <cell r="DV27">
            <v>57140919</v>
          </cell>
          <cell r="DW27">
            <v>70810169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1187602.2220000001</v>
          </cell>
          <cell r="G28">
            <v>205036.967</v>
          </cell>
          <cell r="H28">
            <v>7954474.4840000002</v>
          </cell>
          <cell r="I28">
            <v>10876976.589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16049</v>
          </cell>
          <cell r="P28">
            <v>196077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584892</v>
          </cell>
          <cell r="V28">
            <v>214550</v>
          </cell>
          <cell r="W28">
            <v>347552</v>
          </cell>
          <cell r="X28">
            <v>22790</v>
          </cell>
          <cell r="Y28">
            <v>0</v>
          </cell>
          <cell r="Z28">
            <v>0</v>
          </cell>
          <cell r="AA28">
            <v>0</v>
          </cell>
          <cell r="AB28">
            <v>96306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12023958</v>
          </cell>
          <cell r="AH28">
            <v>10122529</v>
          </cell>
          <cell r="AI28">
            <v>2065</v>
          </cell>
          <cell r="AJ28">
            <v>144680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1224107</v>
          </cell>
          <cell r="AP28">
            <v>0</v>
          </cell>
          <cell r="AQ28">
            <v>0</v>
          </cell>
          <cell r="AR28">
            <v>0</v>
          </cell>
          <cell r="AS28">
            <v>3800</v>
          </cell>
          <cell r="AT28">
            <v>0</v>
          </cell>
          <cell r="AU28">
            <v>0</v>
          </cell>
          <cell r="AV28">
            <v>0</v>
          </cell>
          <cell r="AW28">
            <v>-4579</v>
          </cell>
          <cell r="AX28">
            <v>20795</v>
          </cell>
          <cell r="AY28">
            <v>1262</v>
          </cell>
          <cell r="AZ28">
            <v>0</v>
          </cell>
          <cell r="BA28">
            <v>0</v>
          </cell>
          <cell r="BB28">
            <v>24173</v>
          </cell>
          <cell r="BC28">
            <v>0</v>
          </cell>
          <cell r="BD28">
            <v>-6734</v>
          </cell>
          <cell r="BE28">
            <v>0</v>
          </cell>
          <cell r="BF28">
            <v>10267.702999999989</v>
          </cell>
          <cell r="BG28">
            <v>596747</v>
          </cell>
          <cell r="BH28">
            <v>19929812.039999999</v>
          </cell>
          <cell r="BI28">
            <v>22307776</v>
          </cell>
          <cell r="BJ28">
            <v>-2377963.9600000009</v>
          </cell>
          <cell r="BK28">
            <v>1187602.2220000001</v>
          </cell>
          <cell r="BL28">
            <v>1248280</v>
          </cell>
          <cell r="BM28">
            <v>-60677.777999999933</v>
          </cell>
          <cell r="BN28">
            <v>-2428374.0350000001</v>
          </cell>
          <cell r="BO28">
            <v>10876976.589</v>
          </cell>
          <cell r="BP28">
            <v>7954474.4840000002</v>
          </cell>
          <cell r="BQ28">
            <v>205036.967</v>
          </cell>
          <cell r="BR28">
            <v>1187602.2220000001</v>
          </cell>
          <cell r="BS28">
            <v>20224090.261999998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19036488.039999999</v>
          </cell>
          <cell r="CA28">
            <v>347552</v>
          </cell>
          <cell r="CB28">
            <v>12023958</v>
          </cell>
          <cell r="CC28">
            <v>11493381</v>
          </cell>
          <cell r="CD28">
            <v>21278</v>
          </cell>
          <cell r="CE28">
            <v>597559.52200000035</v>
          </cell>
          <cell r="CF28">
            <v>812</v>
          </cell>
          <cell r="CG28">
            <v>3085601</v>
          </cell>
          <cell r="CH28">
            <v>0</v>
          </cell>
          <cell r="CI28">
            <v>709682</v>
          </cell>
          <cell r="CJ28">
            <v>0</v>
          </cell>
          <cell r="CK28">
            <v>0</v>
          </cell>
          <cell r="CL28">
            <v>3796095</v>
          </cell>
          <cell r="CM28">
            <v>0</v>
          </cell>
          <cell r="CN28">
            <v>3796095</v>
          </cell>
          <cell r="CO28">
            <v>2053282</v>
          </cell>
          <cell r="CP28">
            <v>-766122.04099999974</v>
          </cell>
          <cell r="CQ28">
            <v>21117414.262000002</v>
          </cell>
          <cell r="CR28">
            <v>23556056</v>
          </cell>
          <cell r="CS28">
            <v>21117415</v>
          </cell>
          <cell r="CT28">
            <v>23556055</v>
          </cell>
          <cell r="CU28">
            <v>0.73799999803304672</v>
          </cell>
          <cell r="CV28">
            <v>1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23531883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9960822</v>
          </cell>
          <cell r="DI28">
            <v>8949820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1456222.263</v>
          </cell>
          <cell r="DP28">
            <v>148669</v>
          </cell>
          <cell r="DQ28">
            <v>225740</v>
          </cell>
          <cell r="DR28">
            <v>222090</v>
          </cell>
          <cell r="DS28">
            <v>3650</v>
          </cell>
          <cell r="DT28">
            <v>62253</v>
          </cell>
          <cell r="DU28">
            <v>15550</v>
          </cell>
          <cell r="DV28">
            <v>64056084</v>
          </cell>
          <cell r="DW28">
            <v>66354128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7602236.9129999997</v>
          </cell>
          <cell r="G29">
            <v>630600.64500000002</v>
          </cell>
          <cell r="H29">
            <v>7708336.8679999998</v>
          </cell>
          <cell r="I29">
            <v>6021570.1490000002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320438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316868</v>
          </cell>
          <cell r="V29">
            <v>292509</v>
          </cell>
          <cell r="W29">
            <v>0</v>
          </cell>
          <cell r="X29">
            <v>24359</v>
          </cell>
          <cell r="Y29">
            <v>0</v>
          </cell>
          <cell r="Z29">
            <v>0</v>
          </cell>
          <cell r="AA29">
            <v>0</v>
          </cell>
          <cell r="AB29">
            <v>125755</v>
          </cell>
          <cell r="AC29">
            <v>0</v>
          </cell>
          <cell r="AD29">
            <v>2567858</v>
          </cell>
          <cell r="AE29">
            <v>0</v>
          </cell>
          <cell r="AF29">
            <v>0</v>
          </cell>
          <cell r="AG29">
            <v>9649127</v>
          </cell>
          <cell r="AH29">
            <v>6314047</v>
          </cell>
          <cell r="AI29">
            <v>863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8452489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8992</v>
          </cell>
          <cell r="AX29">
            <v>4112</v>
          </cell>
          <cell r="AY29">
            <v>449</v>
          </cell>
          <cell r="AZ29">
            <v>0</v>
          </cell>
          <cell r="BA29">
            <v>0</v>
          </cell>
          <cell r="BB29">
            <v>1159492</v>
          </cell>
          <cell r="BC29">
            <v>0</v>
          </cell>
          <cell r="BD29">
            <v>-2463</v>
          </cell>
          <cell r="BE29">
            <v>0</v>
          </cell>
          <cell r="BF29">
            <v>-40119.267999999982</v>
          </cell>
          <cell r="BG29">
            <v>383190.84399999876</v>
          </cell>
          <cell r="BH29">
            <v>15123568.662</v>
          </cell>
          <cell r="BI29">
            <v>15975127</v>
          </cell>
          <cell r="BJ29">
            <v>-851558.33799999952</v>
          </cell>
          <cell r="BK29">
            <v>10170094.912999999</v>
          </cell>
          <cell r="BL29">
            <v>9611981</v>
          </cell>
          <cell r="BM29">
            <v>558113.91299999878</v>
          </cell>
          <cell r="BN29">
            <v>-333563.69299999997</v>
          </cell>
          <cell r="BO29">
            <v>6021570.1490000002</v>
          </cell>
          <cell r="BP29">
            <v>7708336.8679999998</v>
          </cell>
          <cell r="BQ29">
            <v>630600.64500000002</v>
          </cell>
          <cell r="BR29">
            <v>7602236.9129999997</v>
          </cell>
          <cell r="BS29">
            <v>21962744.574999999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14360507.662</v>
          </cell>
          <cell r="CA29">
            <v>0</v>
          </cell>
          <cell r="CB29">
            <v>9649127</v>
          </cell>
          <cell r="CC29">
            <v>14767399</v>
          </cell>
          <cell r="CD29">
            <v>13553</v>
          </cell>
          <cell r="CE29">
            <v>383190.84399999864</v>
          </cell>
          <cell r="CF29">
            <v>0</v>
          </cell>
          <cell r="CG29">
            <v>6632401</v>
          </cell>
          <cell r="CH29">
            <v>4927</v>
          </cell>
          <cell r="CI29">
            <v>0</v>
          </cell>
          <cell r="CJ29">
            <v>0</v>
          </cell>
          <cell r="CK29">
            <v>0</v>
          </cell>
          <cell r="CL29">
            <v>6637328</v>
          </cell>
          <cell r="CM29">
            <v>0</v>
          </cell>
          <cell r="CN29">
            <v>6637328</v>
          </cell>
          <cell r="CO29">
            <v>166048</v>
          </cell>
          <cell r="CP29">
            <v>-20515.95999999647</v>
          </cell>
          <cell r="CQ29">
            <v>25293663.574999999</v>
          </cell>
          <cell r="CR29">
            <v>25587108</v>
          </cell>
          <cell r="CS29">
            <v>25293662</v>
          </cell>
          <cell r="CT29">
            <v>25587109</v>
          </cell>
          <cell r="CU29">
            <v>-1.5749999992549419</v>
          </cell>
          <cell r="CV29">
            <v>-1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24427616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8600797</v>
          </cell>
          <cell r="DI29">
            <v>6040546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333472.25900000002</v>
          </cell>
          <cell r="DP29">
            <v>344384</v>
          </cell>
          <cell r="DQ29">
            <v>210345</v>
          </cell>
          <cell r="DR29">
            <v>188396</v>
          </cell>
          <cell r="DS29">
            <v>21949</v>
          </cell>
          <cell r="DT29">
            <v>37941</v>
          </cell>
          <cell r="DU29">
            <v>0</v>
          </cell>
          <cell r="DV29">
            <v>66607439</v>
          </cell>
          <cell r="DW29">
            <v>73673843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3227505.875</v>
          </cell>
          <cell r="G30">
            <v>277052.84899999999</v>
          </cell>
          <cell r="H30">
            <v>6390011.6040000003</v>
          </cell>
          <cell r="I30">
            <v>6274323.2549999999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233983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244048</v>
          </cell>
          <cell r="V30">
            <v>219277</v>
          </cell>
          <cell r="W30">
            <v>0</v>
          </cell>
          <cell r="X30">
            <v>24771</v>
          </cell>
          <cell r="Y30">
            <v>0</v>
          </cell>
          <cell r="Z30">
            <v>0</v>
          </cell>
          <cell r="AA30">
            <v>0</v>
          </cell>
          <cell r="AB30">
            <v>57959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8591547</v>
          </cell>
          <cell r="AH30">
            <v>6761920</v>
          </cell>
          <cell r="AI30">
            <v>0</v>
          </cell>
          <cell r="AJ30">
            <v>449505</v>
          </cell>
          <cell r="AK30">
            <v>0</v>
          </cell>
          <cell r="AL30">
            <v>0</v>
          </cell>
          <cell r="AM30">
            <v>0</v>
          </cell>
          <cell r="AN30">
            <v>460</v>
          </cell>
          <cell r="AO30">
            <v>3625122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17216</v>
          </cell>
          <cell r="AX30">
            <v>22333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-64326</v>
          </cell>
          <cell r="BE30">
            <v>0</v>
          </cell>
          <cell r="BF30">
            <v>3550.221999999997</v>
          </cell>
          <cell r="BG30">
            <v>2109217.1659999997</v>
          </cell>
          <cell r="BH30">
            <v>13477377.708000001</v>
          </cell>
          <cell r="BI30">
            <v>15778655</v>
          </cell>
          <cell r="BJ30">
            <v>-2301277.2919999994</v>
          </cell>
          <cell r="BK30">
            <v>3227505.875</v>
          </cell>
          <cell r="BL30">
            <v>3625122</v>
          </cell>
          <cell r="BM30">
            <v>-397616.125</v>
          </cell>
          <cell r="BN30">
            <v>-2695343.1950000003</v>
          </cell>
          <cell r="BO30">
            <v>6274323.2549999999</v>
          </cell>
          <cell r="BP30">
            <v>6390011.6040000003</v>
          </cell>
          <cell r="BQ30">
            <v>277052.84899999999</v>
          </cell>
          <cell r="BR30">
            <v>3227505.875</v>
          </cell>
          <cell r="BS30">
            <v>16168893.583000001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12941387.708000001</v>
          </cell>
          <cell r="CA30">
            <v>0</v>
          </cell>
          <cell r="CB30">
            <v>8591547</v>
          </cell>
          <cell r="CC30">
            <v>10836547</v>
          </cell>
          <cell r="CD30">
            <v>39549</v>
          </cell>
          <cell r="CE30">
            <v>2109217.1659999993</v>
          </cell>
          <cell r="CF30">
            <v>0</v>
          </cell>
          <cell r="CG30">
            <v>8358709</v>
          </cell>
          <cell r="CH30">
            <v>20069</v>
          </cell>
          <cell r="CI30">
            <v>6068955</v>
          </cell>
          <cell r="CJ30">
            <v>0</v>
          </cell>
          <cell r="CK30">
            <v>0</v>
          </cell>
          <cell r="CL30">
            <v>14447733</v>
          </cell>
          <cell r="CM30">
            <v>0</v>
          </cell>
          <cell r="CN30">
            <v>14447733</v>
          </cell>
          <cell r="CO30">
            <v>1415322</v>
          </cell>
          <cell r="CP30">
            <v>-1083304.9840000002</v>
          </cell>
          <cell r="CQ30">
            <v>16704883.583000001</v>
          </cell>
          <cell r="CR30">
            <v>19403777</v>
          </cell>
          <cell r="CS30">
            <v>16704884</v>
          </cell>
          <cell r="CT30">
            <v>19403776</v>
          </cell>
          <cell r="CU30">
            <v>0.41699999943375587</v>
          </cell>
          <cell r="CV30">
            <v>1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19403317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7481580</v>
          </cell>
          <cell r="DI30">
            <v>5137857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300579.842</v>
          </cell>
          <cell r="DP30">
            <v>217361</v>
          </cell>
          <cell r="DQ30">
            <v>166245</v>
          </cell>
          <cell r="DR30">
            <v>132473</v>
          </cell>
          <cell r="DS30">
            <v>33772</v>
          </cell>
          <cell r="DT30">
            <v>70238</v>
          </cell>
          <cell r="DU30">
            <v>0</v>
          </cell>
          <cell r="DV30">
            <v>47675290</v>
          </cell>
          <cell r="DW30">
            <v>61855877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6005876.7649999997</v>
          </cell>
          <cell r="G31">
            <v>91357.990999999995</v>
          </cell>
          <cell r="H31">
            <v>6680078.068</v>
          </cell>
          <cell r="I31">
            <v>6790082.2719999999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574</v>
          </cell>
          <cell r="P31">
            <v>301858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211909</v>
          </cell>
          <cell r="V31">
            <v>207353</v>
          </cell>
          <cell r="W31">
            <v>0</v>
          </cell>
          <cell r="X31">
            <v>4556</v>
          </cell>
          <cell r="Y31">
            <v>0</v>
          </cell>
          <cell r="Z31">
            <v>0</v>
          </cell>
          <cell r="AA31">
            <v>0</v>
          </cell>
          <cell r="AB31">
            <v>55202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10342645</v>
          </cell>
          <cell r="AH31">
            <v>8628496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8111533</v>
          </cell>
          <cell r="AP31">
            <v>0</v>
          </cell>
          <cell r="AQ31">
            <v>0</v>
          </cell>
          <cell r="AR31">
            <v>0</v>
          </cell>
          <cell r="AS31">
            <v>113450</v>
          </cell>
          <cell r="AT31">
            <v>0</v>
          </cell>
          <cell r="AU31">
            <v>0</v>
          </cell>
          <cell r="AV31">
            <v>0</v>
          </cell>
          <cell r="AW31">
            <v>26659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-367</v>
          </cell>
          <cell r="BE31">
            <v>0</v>
          </cell>
          <cell r="BF31">
            <v>95419.118000000017</v>
          </cell>
          <cell r="BG31">
            <v>3524366.1109999991</v>
          </cell>
          <cell r="BH31">
            <v>14131061.331</v>
          </cell>
          <cell r="BI31">
            <v>19110883</v>
          </cell>
          <cell r="BJ31">
            <v>-4979821.6689999998</v>
          </cell>
          <cell r="BK31">
            <v>6005876.7649999997</v>
          </cell>
          <cell r="BL31">
            <v>8111533</v>
          </cell>
          <cell r="BM31">
            <v>-2105656.2350000003</v>
          </cell>
          <cell r="BN31">
            <v>-6990058.7859999985</v>
          </cell>
          <cell r="BO31">
            <v>6790082.2719999999</v>
          </cell>
          <cell r="BP31">
            <v>6680078.068</v>
          </cell>
          <cell r="BQ31">
            <v>91357.990999999995</v>
          </cell>
          <cell r="BR31">
            <v>6005876.7649999997</v>
          </cell>
          <cell r="BS31">
            <v>19567395.096000001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13561518.331</v>
          </cell>
          <cell r="CA31">
            <v>0</v>
          </cell>
          <cell r="CB31">
            <v>10342645</v>
          </cell>
          <cell r="CC31">
            <v>16740029</v>
          </cell>
          <cell r="CD31">
            <v>140109</v>
          </cell>
          <cell r="CE31">
            <v>3524366.1109999996</v>
          </cell>
          <cell r="CF31">
            <v>0</v>
          </cell>
          <cell r="CG31">
            <v>9040799</v>
          </cell>
          <cell r="CH31">
            <v>33037</v>
          </cell>
          <cell r="CI31">
            <v>2701801</v>
          </cell>
          <cell r="CJ31">
            <v>0</v>
          </cell>
          <cell r="CK31">
            <v>0</v>
          </cell>
          <cell r="CL31">
            <v>11775637</v>
          </cell>
          <cell r="CM31">
            <v>0</v>
          </cell>
          <cell r="CN31">
            <v>11775637</v>
          </cell>
          <cell r="CO31">
            <v>3509418</v>
          </cell>
          <cell r="CP31">
            <v>-163270.40499999677</v>
          </cell>
          <cell r="CQ31">
            <v>20136938.096000001</v>
          </cell>
          <cell r="CR31">
            <v>27222416</v>
          </cell>
          <cell r="CS31">
            <v>20136937</v>
          </cell>
          <cell r="CT31">
            <v>27222416</v>
          </cell>
          <cell r="CU31">
            <v>-1.096000000834465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27222416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8698465</v>
          </cell>
          <cell r="DI31">
            <v>5829462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181295.44099999999</v>
          </cell>
          <cell r="DP31">
            <v>303686</v>
          </cell>
          <cell r="DQ31">
            <v>143372</v>
          </cell>
          <cell r="DR31">
            <v>126125</v>
          </cell>
          <cell r="DS31">
            <v>17247</v>
          </cell>
          <cell r="DT31">
            <v>30399</v>
          </cell>
          <cell r="DU31">
            <v>443</v>
          </cell>
          <cell r="DV31">
            <v>61606945</v>
          </cell>
          <cell r="DW31">
            <v>73592383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5992204.0520000001</v>
          </cell>
          <cell r="G32">
            <v>162106.56</v>
          </cell>
          <cell r="H32">
            <v>6377149.1909999996</v>
          </cell>
          <cell r="I32">
            <v>11376995.243000001</v>
          </cell>
          <cell r="J32">
            <v>3.0000000000582077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632</v>
          </cell>
          <cell r="P32">
            <v>144454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106882</v>
          </cell>
          <cell r="V32">
            <v>81739</v>
          </cell>
          <cell r="W32">
            <v>0</v>
          </cell>
          <cell r="X32">
            <v>25143</v>
          </cell>
          <cell r="Y32">
            <v>0</v>
          </cell>
          <cell r="Z32">
            <v>0</v>
          </cell>
          <cell r="AA32">
            <v>0</v>
          </cell>
          <cell r="AB32">
            <v>142386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10582572</v>
          </cell>
          <cell r="AH32">
            <v>10035930</v>
          </cell>
          <cell r="AI32">
            <v>198</v>
          </cell>
          <cell r="AJ32">
            <v>25416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6307930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22760</v>
          </cell>
          <cell r="AX32">
            <v>475498</v>
          </cell>
          <cell r="AY32">
            <v>10853</v>
          </cell>
          <cell r="AZ32">
            <v>52853</v>
          </cell>
          <cell r="BA32">
            <v>0</v>
          </cell>
          <cell r="BB32">
            <v>472031</v>
          </cell>
          <cell r="BC32">
            <v>0</v>
          </cell>
          <cell r="BD32">
            <v>0</v>
          </cell>
          <cell r="BE32">
            <v>0</v>
          </cell>
          <cell r="BF32">
            <v>260430.28100000002</v>
          </cell>
          <cell r="BG32">
            <v>3215002.7199999988</v>
          </cell>
          <cell r="BH32">
            <v>18310604.993999999</v>
          </cell>
          <cell r="BI32">
            <v>21206080</v>
          </cell>
          <cell r="BJ32">
            <v>-2895475.006000001</v>
          </cell>
          <cell r="BK32">
            <v>5992204.0520000001</v>
          </cell>
          <cell r="BL32">
            <v>6779961</v>
          </cell>
          <cell r="BM32">
            <v>-787756.94799999986</v>
          </cell>
          <cell r="BN32">
            <v>-3422798.6730000004</v>
          </cell>
          <cell r="BO32">
            <v>11376995.243000001</v>
          </cell>
          <cell r="BP32">
            <v>6377149.1909999996</v>
          </cell>
          <cell r="BQ32">
            <v>161664.821</v>
          </cell>
          <cell r="BR32">
            <v>5992648.7910000002</v>
          </cell>
          <cell r="BS32">
            <v>23908458.046</v>
          </cell>
          <cell r="BT32">
            <v>444.7390000000596</v>
          </cell>
          <cell r="BU32">
            <v>-441.7390000000014</v>
          </cell>
          <cell r="BV32">
            <v>0</v>
          </cell>
          <cell r="BW32">
            <v>0</v>
          </cell>
          <cell r="BX32">
            <v>3.0000000000582077</v>
          </cell>
          <cell r="BY32">
            <v>0</v>
          </cell>
          <cell r="BZ32">
            <v>17916250.993999999</v>
          </cell>
          <cell r="CA32">
            <v>0</v>
          </cell>
          <cell r="CB32">
            <v>10582572</v>
          </cell>
          <cell r="CC32">
            <v>16369474</v>
          </cell>
          <cell r="CD32">
            <v>561964</v>
          </cell>
          <cell r="CE32">
            <v>3215002.7199999988</v>
          </cell>
          <cell r="CF32">
            <v>0</v>
          </cell>
          <cell r="CG32">
            <v>4562989</v>
          </cell>
          <cell r="CH32">
            <v>675867</v>
          </cell>
          <cell r="CI32">
            <v>0</v>
          </cell>
          <cell r="CJ32">
            <v>0</v>
          </cell>
          <cell r="CK32">
            <v>0</v>
          </cell>
          <cell r="CL32">
            <v>5238856</v>
          </cell>
          <cell r="CM32">
            <v>0</v>
          </cell>
          <cell r="CN32">
            <v>5238856</v>
          </cell>
          <cell r="CO32">
            <v>6295707</v>
          </cell>
          <cell r="CP32">
            <v>-1547426.2220000029</v>
          </cell>
          <cell r="CQ32">
            <v>24302812.046</v>
          </cell>
          <cell r="CR32">
            <v>27986041</v>
          </cell>
          <cell r="CS32">
            <v>24302813</v>
          </cell>
          <cell r="CT32">
            <v>27986042</v>
          </cell>
          <cell r="CU32">
            <v>0.95399999991059303</v>
          </cell>
          <cell r="CV32">
            <v>-1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27514010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7755232</v>
          </cell>
          <cell r="DI32">
            <v>8991399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718648.84</v>
          </cell>
          <cell r="DP32">
            <v>128177</v>
          </cell>
          <cell r="DQ32">
            <v>488252</v>
          </cell>
          <cell r="DR32">
            <v>256504</v>
          </cell>
          <cell r="DS32">
            <v>231748</v>
          </cell>
          <cell r="DT32">
            <v>42448</v>
          </cell>
          <cell r="DU32">
            <v>6591</v>
          </cell>
          <cell r="DV32">
            <v>66877807</v>
          </cell>
          <cell r="DW32">
            <v>70980494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1215144.3330000001</v>
          </cell>
          <cell r="I34">
            <v>1818274.5349999999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1979</v>
          </cell>
          <cell r="P34">
            <v>63025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32431</v>
          </cell>
          <cell r="V34">
            <v>32431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73899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2259434</v>
          </cell>
          <cell r="AH34">
            <v>1327851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300</v>
          </cell>
          <cell r="AX34">
            <v>0</v>
          </cell>
          <cell r="AY34">
            <v>3019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-352</v>
          </cell>
          <cell r="BE34">
            <v>0</v>
          </cell>
          <cell r="BF34">
            <v>-36036.180999999982</v>
          </cell>
          <cell r="BG34">
            <v>320967.09899999993</v>
          </cell>
          <cell r="BH34">
            <v>3204752.8679999998</v>
          </cell>
          <cell r="BI34">
            <v>3590252</v>
          </cell>
          <cell r="BJ34">
            <v>-385499.13200000022</v>
          </cell>
          <cell r="BK34">
            <v>0</v>
          </cell>
          <cell r="BL34">
            <v>0</v>
          </cell>
          <cell r="BM34">
            <v>0</v>
          </cell>
          <cell r="BN34">
            <v>-421535.31300000008</v>
          </cell>
          <cell r="BO34">
            <v>1818274.5349999999</v>
          </cell>
          <cell r="BP34">
            <v>1215144.3330000001</v>
          </cell>
          <cell r="BQ34">
            <v>0</v>
          </cell>
          <cell r="BR34">
            <v>0</v>
          </cell>
          <cell r="BS34">
            <v>3033418.8679999998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3033418.8679999998</v>
          </cell>
          <cell r="CA34">
            <v>0</v>
          </cell>
          <cell r="CB34">
            <v>2259434</v>
          </cell>
          <cell r="CC34">
            <v>1327851</v>
          </cell>
          <cell r="CD34">
            <v>3319</v>
          </cell>
          <cell r="CE34">
            <v>320967.09899999993</v>
          </cell>
          <cell r="CF34">
            <v>0</v>
          </cell>
          <cell r="CG34">
            <v>1754219</v>
          </cell>
          <cell r="CH34">
            <v>4012</v>
          </cell>
          <cell r="CI34">
            <v>79547</v>
          </cell>
          <cell r="CJ34">
            <v>0</v>
          </cell>
          <cell r="CK34">
            <v>0</v>
          </cell>
          <cell r="CL34">
            <v>1837778</v>
          </cell>
          <cell r="CM34">
            <v>0</v>
          </cell>
          <cell r="CN34">
            <v>1837778</v>
          </cell>
          <cell r="CO34">
            <v>14138</v>
          </cell>
          <cell r="CP34">
            <v>-2103205.7139999997</v>
          </cell>
          <cell r="CQ34">
            <v>3204752.8679999998</v>
          </cell>
          <cell r="CR34">
            <v>3590252</v>
          </cell>
          <cell r="CS34">
            <v>3204753</v>
          </cell>
          <cell r="CT34">
            <v>3590252</v>
          </cell>
          <cell r="CU34">
            <v>0.13200000021606684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3590252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1949298</v>
          </cell>
          <cell r="DI34">
            <v>1123246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63619</v>
          </cell>
          <cell r="DQ34">
            <v>105875</v>
          </cell>
          <cell r="DR34">
            <v>105875</v>
          </cell>
          <cell r="DS34">
            <v>0</v>
          </cell>
          <cell r="DT34">
            <v>2082</v>
          </cell>
          <cell r="DU34">
            <v>0</v>
          </cell>
          <cell r="DV34">
            <v>9607600</v>
          </cell>
          <cell r="DW34">
            <v>11474931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</row>
        <row r="35">
          <cell r="A35">
            <v>31</v>
          </cell>
          <cell r="B35" t="str">
            <v>CRS MAIPÚ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413385.08299999998</v>
          </cell>
          <cell r="I35">
            <v>300724.00799999997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5691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3383</v>
          </cell>
          <cell r="V35">
            <v>3383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138953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208288</v>
          </cell>
          <cell r="AH35">
            <v>440726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849</v>
          </cell>
          <cell r="AY35">
            <v>2334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-147695.30599999998</v>
          </cell>
          <cell r="BG35">
            <v>23428.276000000005</v>
          </cell>
          <cell r="BH35">
            <v>862136.09100000001</v>
          </cell>
          <cell r="BI35">
            <v>652197</v>
          </cell>
          <cell r="BJ35">
            <v>209939.09100000001</v>
          </cell>
          <cell r="BK35">
            <v>0</v>
          </cell>
          <cell r="BL35">
            <v>0</v>
          </cell>
          <cell r="BM35">
            <v>0</v>
          </cell>
          <cell r="BN35">
            <v>62243.785000000033</v>
          </cell>
          <cell r="BO35">
            <v>300724.00799999997</v>
          </cell>
          <cell r="BP35">
            <v>413385.08299999998</v>
          </cell>
          <cell r="BQ35">
            <v>0</v>
          </cell>
          <cell r="BR35">
            <v>0</v>
          </cell>
          <cell r="BS35">
            <v>714109.09100000001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714109.09100000001</v>
          </cell>
          <cell r="CA35">
            <v>0</v>
          </cell>
          <cell r="CB35">
            <v>208288</v>
          </cell>
          <cell r="CC35">
            <v>440726</v>
          </cell>
          <cell r="CD35">
            <v>3183</v>
          </cell>
          <cell r="CE35">
            <v>23428.275999999983</v>
          </cell>
          <cell r="CF35">
            <v>0</v>
          </cell>
          <cell r="CG35">
            <v>133175</v>
          </cell>
          <cell r="CH35">
            <v>3203</v>
          </cell>
          <cell r="CI35">
            <v>0</v>
          </cell>
          <cell r="CJ35">
            <v>0</v>
          </cell>
          <cell r="CK35">
            <v>0</v>
          </cell>
          <cell r="CL35">
            <v>136378</v>
          </cell>
          <cell r="CM35">
            <v>0</v>
          </cell>
          <cell r="CN35">
            <v>136378</v>
          </cell>
          <cell r="CO35">
            <v>365570</v>
          </cell>
          <cell r="CP35">
            <v>-358306.04800000001</v>
          </cell>
          <cell r="CQ35">
            <v>862136.09100000001</v>
          </cell>
          <cell r="CR35">
            <v>652197</v>
          </cell>
          <cell r="CS35">
            <v>862136</v>
          </cell>
          <cell r="CT35">
            <v>652198</v>
          </cell>
          <cell r="CU35">
            <v>-9.1000000014901161E-2</v>
          </cell>
          <cell r="CV35">
            <v>-1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652197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219944</v>
          </cell>
          <cell r="DI35">
            <v>428506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29783</v>
          </cell>
          <cell r="DQ35">
            <v>8649</v>
          </cell>
          <cell r="DR35">
            <v>8649</v>
          </cell>
          <cell r="DS35">
            <v>0</v>
          </cell>
          <cell r="DT35">
            <v>16827</v>
          </cell>
          <cell r="DU35">
            <v>0</v>
          </cell>
          <cell r="DV35">
            <v>1968696</v>
          </cell>
          <cell r="DW35">
            <v>1921528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280809.25</v>
          </cell>
          <cell r="I36">
            <v>241359.622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246</v>
          </cell>
          <cell r="P36">
            <v>59628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8119</v>
          </cell>
          <cell r="V36">
            <v>5454</v>
          </cell>
          <cell r="W36">
            <v>137</v>
          </cell>
          <cell r="X36">
            <v>2528</v>
          </cell>
          <cell r="Y36">
            <v>0</v>
          </cell>
          <cell r="Z36">
            <v>0</v>
          </cell>
          <cell r="AA36">
            <v>0</v>
          </cell>
          <cell r="AB36">
            <v>12128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297975</v>
          </cell>
          <cell r="AH36">
            <v>283657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363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112597.227</v>
          </cell>
          <cell r="BG36">
            <v>0</v>
          </cell>
          <cell r="BH36">
            <v>602289.87199999997</v>
          </cell>
          <cell r="BI36">
            <v>581995</v>
          </cell>
          <cell r="BJ36">
            <v>20294.871999999974</v>
          </cell>
          <cell r="BK36">
            <v>0</v>
          </cell>
          <cell r="BL36">
            <v>0</v>
          </cell>
          <cell r="BM36">
            <v>0</v>
          </cell>
          <cell r="BN36">
            <v>132892.09899999993</v>
          </cell>
          <cell r="BO36">
            <v>241359.622</v>
          </cell>
          <cell r="BP36">
            <v>280809.25</v>
          </cell>
          <cell r="BQ36">
            <v>0</v>
          </cell>
          <cell r="BR36">
            <v>0</v>
          </cell>
          <cell r="BS36">
            <v>522168.87199999997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522168.87199999997</v>
          </cell>
          <cell r="CA36">
            <v>137</v>
          </cell>
          <cell r="CB36">
            <v>297975</v>
          </cell>
          <cell r="CC36">
            <v>283657</v>
          </cell>
          <cell r="CD36">
            <v>363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545547</v>
          </cell>
          <cell r="CP36">
            <v>332283</v>
          </cell>
          <cell r="CQ36">
            <v>602289.87199999997</v>
          </cell>
          <cell r="CR36">
            <v>581995</v>
          </cell>
          <cell r="CS36">
            <v>602290</v>
          </cell>
          <cell r="CT36">
            <v>581995</v>
          </cell>
          <cell r="CU36">
            <v>0.12800000002607703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581995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270553</v>
          </cell>
          <cell r="DI36">
            <v>282268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91004</v>
          </cell>
          <cell r="DQ36">
            <v>4698</v>
          </cell>
          <cell r="DR36">
            <v>4426</v>
          </cell>
          <cell r="DS36">
            <v>272</v>
          </cell>
          <cell r="DT36">
            <v>0</v>
          </cell>
          <cell r="DU36">
            <v>1509</v>
          </cell>
          <cell r="DV36">
            <v>1674804</v>
          </cell>
          <cell r="DW36">
            <v>1746493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1197091.6780000001</v>
          </cell>
          <cell r="G37">
            <v>965.78999999999724</v>
          </cell>
          <cell r="H37">
            <v>647461.16700000002</v>
          </cell>
          <cell r="I37">
            <v>2222379.1510000001</v>
          </cell>
          <cell r="J37">
            <v>2.7284841053187847E-12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72945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64629</v>
          </cell>
          <cell r="V37">
            <v>59504</v>
          </cell>
          <cell r="W37">
            <v>68</v>
          </cell>
          <cell r="X37">
            <v>5057</v>
          </cell>
          <cell r="Y37">
            <v>0</v>
          </cell>
          <cell r="Z37">
            <v>0</v>
          </cell>
          <cell r="AA37">
            <v>0</v>
          </cell>
          <cell r="AB37">
            <v>5334</v>
          </cell>
          <cell r="AC37">
            <v>0</v>
          </cell>
          <cell r="AD37">
            <v>3756</v>
          </cell>
          <cell r="AE37">
            <v>0</v>
          </cell>
          <cell r="AF37">
            <v>0</v>
          </cell>
          <cell r="AG37">
            <v>3032364</v>
          </cell>
          <cell r="AH37">
            <v>732172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1385921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638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66421</v>
          </cell>
          <cell r="BC37">
            <v>0</v>
          </cell>
          <cell r="BD37">
            <v>-149</v>
          </cell>
          <cell r="BE37">
            <v>0</v>
          </cell>
          <cell r="BF37">
            <v>37505.504000000001</v>
          </cell>
          <cell r="BG37">
            <v>628126.10899999994</v>
          </cell>
          <cell r="BH37">
            <v>3013714.108</v>
          </cell>
          <cell r="BI37">
            <v>3765025</v>
          </cell>
          <cell r="BJ37">
            <v>-751310.89199999999</v>
          </cell>
          <cell r="BK37">
            <v>1200847.6780000001</v>
          </cell>
          <cell r="BL37">
            <v>1452342</v>
          </cell>
          <cell r="BM37">
            <v>-251494.32199999993</v>
          </cell>
          <cell r="BN37">
            <v>-965299.71</v>
          </cell>
          <cell r="BO37">
            <v>2222379.1510000001</v>
          </cell>
          <cell r="BP37">
            <v>647461.16700000002</v>
          </cell>
          <cell r="BQ37">
            <v>965.79</v>
          </cell>
          <cell r="BR37">
            <v>1197091.6780000001</v>
          </cell>
          <cell r="BS37">
            <v>4067897.7860000003</v>
          </cell>
          <cell r="BT37">
            <v>0</v>
          </cell>
          <cell r="BU37">
            <v>2.7284841053187847E-12</v>
          </cell>
          <cell r="BV37">
            <v>0</v>
          </cell>
          <cell r="BW37">
            <v>0</v>
          </cell>
          <cell r="BX37">
            <v>2.7284841053187847E-12</v>
          </cell>
          <cell r="BY37">
            <v>0</v>
          </cell>
          <cell r="BZ37">
            <v>2870806.108</v>
          </cell>
          <cell r="CA37">
            <v>68</v>
          </cell>
          <cell r="CB37">
            <v>3032364</v>
          </cell>
          <cell r="CC37">
            <v>2118093</v>
          </cell>
          <cell r="CD37">
            <v>638</v>
          </cell>
          <cell r="CE37">
            <v>623126.10899999994</v>
          </cell>
          <cell r="CF37">
            <v>653800</v>
          </cell>
          <cell r="CG37">
            <v>1404610</v>
          </cell>
          <cell r="CH37">
            <v>596</v>
          </cell>
          <cell r="CI37">
            <v>312133</v>
          </cell>
          <cell r="CJ37">
            <v>0</v>
          </cell>
          <cell r="CK37">
            <v>0</v>
          </cell>
          <cell r="CL37">
            <v>2371139</v>
          </cell>
          <cell r="CM37">
            <v>5000</v>
          </cell>
          <cell r="CN37">
            <v>2376139</v>
          </cell>
          <cell r="CO37">
            <v>1599686</v>
          </cell>
          <cell r="CP37">
            <v>-2810353.5799999982</v>
          </cell>
          <cell r="CQ37">
            <v>4214561.7860000003</v>
          </cell>
          <cell r="CR37">
            <v>5217367</v>
          </cell>
          <cell r="CS37">
            <v>4214561</v>
          </cell>
          <cell r="CT37">
            <v>5217367</v>
          </cell>
          <cell r="CU37">
            <v>-0.78600000031292439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5150946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2653854</v>
          </cell>
          <cell r="DI37">
            <v>1025827</v>
          </cell>
          <cell r="DJ37">
            <v>0</v>
          </cell>
          <cell r="DK37">
            <v>0</v>
          </cell>
          <cell r="DL37">
            <v>0</v>
          </cell>
          <cell r="DM37">
            <v>-1</v>
          </cell>
          <cell r="DN37">
            <v>0</v>
          </cell>
          <cell r="DO37">
            <v>37926.625999999997</v>
          </cell>
          <cell r="DP37">
            <v>68480</v>
          </cell>
          <cell r="DQ37">
            <v>64424</v>
          </cell>
          <cell r="DR37">
            <v>56423</v>
          </cell>
          <cell r="DS37">
            <v>8001</v>
          </cell>
          <cell r="DT37">
            <v>7198</v>
          </cell>
          <cell r="DU37">
            <v>0</v>
          </cell>
          <cell r="DV37">
            <v>15167159</v>
          </cell>
          <cell r="DW37">
            <v>17291645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75785858.737000003</v>
          </cell>
          <cell r="G38">
            <v>3051582.2219999996</v>
          </cell>
          <cell r="H38">
            <v>100274581.598</v>
          </cell>
          <cell r="I38">
            <v>142473541.32199997</v>
          </cell>
          <cell r="J38">
            <v>-614.99999999982265</v>
          </cell>
          <cell r="K38">
            <v>251600</v>
          </cell>
          <cell r="L38">
            <v>0</v>
          </cell>
          <cell r="M38">
            <v>0</v>
          </cell>
          <cell r="N38">
            <v>0</v>
          </cell>
          <cell r="O38">
            <v>46359</v>
          </cell>
          <cell r="P38">
            <v>5978013.3049999997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4875812.9780000001</v>
          </cell>
          <cell r="V38">
            <v>3414158.9780000001</v>
          </cell>
          <cell r="W38">
            <v>794258</v>
          </cell>
          <cell r="X38">
            <v>667396</v>
          </cell>
          <cell r="Y38">
            <v>0</v>
          </cell>
          <cell r="Z38">
            <v>3544</v>
          </cell>
          <cell r="AA38">
            <v>0</v>
          </cell>
          <cell r="AB38">
            <v>2819371.75</v>
          </cell>
          <cell r="AC38">
            <v>0</v>
          </cell>
          <cell r="AD38">
            <v>13478392</v>
          </cell>
          <cell r="AE38">
            <v>0</v>
          </cell>
          <cell r="AF38">
            <v>0</v>
          </cell>
          <cell r="AG38">
            <v>187957528.22100002</v>
          </cell>
          <cell r="AH38">
            <v>110302766.24000001</v>
          </cell>
          <cell r="AI38">
            <v>34948</v>
          </cell>
          <cell r="AJ38">
            <v>3137346</v>
          </cell>
          <cell r="AK38">
            <v>18110</v>
          </cell>
          <cell r="AL38">
            <v>11203</v>
          </cell>
          <cell r="AM38">
            <v>0</v>
          </cell>
          <cell r="AN38">
            <v>460</v>
          </cell>
          <cell r="AO38">
            <v>88934351.703999996</v>
          </cell>
          <cell r="AP38">
            <v>0</v>
          </cell>
          <cell r="AQ38">
            <v>248</v>
          </cell>
          <cell r="AR38">
            <v>0</v>
          </cell>
          <cell r="AS38">
            <v>444868</v>
          </cell>
          <cell r="AT38">
            <v>0</v>
          </cell>
          <cell r="AU38">
            <v>0</v>
          </cell>
          <cell r="AV38">
            <v>0</v>
          </cell>
          <cell r="AW38">
            <v>200244</v>
          </cell>
          <cell r="AX38">
            <v>664217</v>
          </cell>
          <cell r="AY38">
            <v>87037</v>
          </cell>
          <cell r="AZ38">
            <v>58752</v>
          </cell>
          <cell r="BA38">
            <v>0</v>
          </cell>
          <cell r="BB38">
            <v>12734792</v>
          </cell>
          <cell r="BC38">
            <v>0</v>
          </cell>
          <cell r="BD38">
            <v>-154598</v>
          </cell>
          <cell r="BE38">
            <v>0</v>
          </cell>
          <cell r="BF38">
            <v>2269380.3250000016</v>
          </cell>
          <cell r="BG38">
            <v>31307547.423</v>
          </cell>
          <cell r="BH38">
            <v>259774406.17500001</v>
          </cell>
          <cell r="BI38">
            <v>302763129.46099997</v>
          </cell>
          <cell r="BJ38">
            <v>-42988723.285999991</v>
          </cell>
          <cell r="BK38">
            <v>89264250.737000018</v>
          </cell>
          <cell r="BL38">
            <v>101669143.704</v>
          </cell>
          <cell r="BM38">
            <v>-12404892.967</v>
          </cell>
          <cell r="BN38">
            <v>-53124850.928000011</v>
          </cell>
          <cell r="BO38">
            <v>142473541.32199997</v>
          </cell>
          <cell r="BP38">
            <v>100273963.598</v>
          </cell>
          <cell r="BQ38">
            <v>2876750.4789999998</v>
          </cell>
          <cell r="BR38">
            <v>75960693.479999989</v>
          </cell>
          <cell r="BS38">
            <v>321584948.87899995</v>
          </cell>
          <cell r="BT38">
            <v>174834.74300000013</v>
          </cell>
          <cell r="BU38">
            <v>-174831.74300000002</v>
          </cell>
          <cell r="BV38">
            <v>-617.99999999994179</v>
          </cell>
          <cell r="BW38">
            <v>0</v>
          </cell>
          <cell r="BX38">
            <v>-614.99999999982265</v>
          </cell>
          <cell r="BY38">
            <v>0</v>
          </cell>
          <cell r="BZ38">
            <v>245799705.14200002</v>
          </cell>
          <cell r="CA38">
            <v>1045897</v>
          </cell>
          <cell r="CB38">
            <v>187957528.22100002</v>
          </cell>
          <cell r="CC38">
            <v>202438972.94400001</v>
          </cell>
          <cell r="CD38">
            <v>1455118</v>
          </cell>
          <cell r="CE38">
            <v>31303359.945000004</v>
          </cell>
          <cell r="CF38">
            <v>2664095</v>
          </cell>
          <cell r="CG38">
            <v>111012286</v>
          </cell>
          <cell r="CH38">
            <v>1029531</v>
          </cell>
          <cell r="CI38">
            <v>40557548</v>
          </cell>
          <cell r="CJ38">
            <v>292884</v>
          </cell>
          <cell r="CK38">
            <v>0</v>
          </cell>
          <cell r="CL38">
            <v>155556344</v>
          </cell>
          <cell r="CM38">
            <v>5000</v>
          </cell>
          <cell r="CN38">
            <v>155561344</v>
          </cell>
          <cell r="CO38">
            <v>53891390</v>
          </cell>
          <cell r="CP38">
            <v>-13488978.461000009</v>
          </cell>
          <cell r="CQ38">
            <v>349038041.912</v>
          </cell>
          <cell r="CR38">
            <v>404432273.16499996</v>
          </cell>
          <cell r="CS38">
            <v>349038036.51899999</v>
          </cell>
          <cell r="CT38">
            <v>404432276.99699998</v>
          </cell>
          <cell r="CU38">
            <v>-5.3929999978281558</v>
          </cell>
          <cell r="CV38">
            <v>-3.8320000004023314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161398368</v>
          </cell>
          <cell r="DI38">
            <v>97601324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10735328.126</v>
          </cell>
          <cell r="DP38">
            <v>5632247.9589999998</v>
          </cell>
          <cell r="DQ38">
            <v>4449613.5810000002</v>
          </cell>
          <cell r="DR38">
            <v>3386290.5810000002</v>
          </cell>
          <cell r="DS38">
            <v>1063323</v>
          </cell>
          <cell r="DT38">
            <v>2139366</v>
          </cell>
          <cell r="DU38">
            <v>52230</v>
          </cell>
          <cell r="DV38">
            <v>1036435627.5190001</v>
          </cell>
          <cell r="DW38">
            <v>1182341827.529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</row>
      </sheetData>
      <sheetData sheetId="11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1378925.128</v>
          </cell>
          <cell r="G5">
            <v>5987.73</v>
          </cell>
          <cell r="H5">
            <v>1185901.1240000001</v>
          </cell>
          <cell r="I5">
            <v>1579138.8359999999</v>
          </cell>
          <cell r="J5">
            <v>0</v>
          </cell>
          <cell r="K5">
            <v>23607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132692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14</v>
          </cell>
          <cell r="V5">
            <v>0</v>
          </cell>
          <cell r="W5">
            <v>0</v>
          </cell>
          <cell r="X5">
            <v>14</v>
          </cell>
          <cell r="Y5">
            <v>0</v>
          </cell>
          <cell r="Z5">
            <v>0</v>
          </cell>
          <cell r="AA5">
            <v>0</v>
          </cell>
          <cell r="AB5">
            <v>2118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2130819</v>
          </cell>
          <cell r="AH5">
            <v>992937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1518255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267</v>
          </cell>
          <cell r="AX5">
            <v>1025</v>
          </cell>
          <cell r="AY5">
            <v>4214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121177</v>
          </cell>
          <cell r="BG5">
            <v>-172392.92100000009</v>
          </cell>
          <cell r="BH5">
            <v>2929458.69</v>
          </cell>
          <cell r="BI5">
            <v>3129262</v>
          </cell>
          <cell r="BJ5">
            <v>1378925.128</v>
          </cell>
          <cell r="BK5">
            <v>1518255</v>
          </cell>
          <cell r="BL5">
            <v>-199803.31000000006</v>
          </cell>
          <cell r="BM5">
            <v>-139329.87199999997</v>
          </cell>
          <cell r="BN5">
            <v>-217956.18200000003</v>
          </cell>
          <cell r="BO5">
            <v>1579138.8359999999</v>
          </cell>
          <cell r="BP5">
            <v>1185901.1240000001</v>
          </cell>
          <cell r="BQ5">
            <v>5987.73</v>
          </cell>
          <cell r="BR5">
            <v>1378925.128</v>
          </cell>
          <cell r="BS5">
            <v>4149952.818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2771027.69</v>
          </cell>
          <cell r="CA5">
            <v>23621</v>
          </cell>
          <cell r="CB5">
            <v>2130819</v>
          </cell>
          <cell r="CC5">
            <v>2511192</v>
          </cell>
          <cell r="CD5">
            <v>5506</v>
          </cell>
          <cell r="CE5">
            <v>-172392.92100000009</v>
          </cell>
          <cell r="CF5">
            <v>10786</v>
          </cell>
          <cell r="CG5">
            <v>530913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541699</v>
          </cell>
          <cell r="CM5">
            <v>0</v>
          </cell>
          <cell r="CN5">
            <v>541699</v>
          </cell>
          <cell r="CO5">
            <v>629461</v>
          </cell>
          <cell r="CP5">
            <v>526047</v>
          </cell>
          <cell r="CQ5">
            <v>4308383.818</v>
          </cell>
          <cell r="CR5">
            <v>4647517</v>
          </cell>
          <cell r="CS5">
            <v>4308383</v>
          </cell>
          <cell r="CT5">
            <v>4647517</v>
          </cell>
          <cell r="CU5">
            <v>0</v>
          </cell>
          <cell r="CV5">
            <v>0</v>
          </cell>
          <cell r="CW5">
            <v>-0.81799999997019768</v>
          </cell>
          <cell r="CX5">
            <v>-0.31299999996554106</v>
          </cell>
          <cell r="CY5">
            <v>0</v>
          </cell>
          <cell r="CZ5">
            <v>0</v>
          </cell>
          <cell r="DA5">
            <v>4647517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1846183</v>
          </cell>
          <cell r="DI5">
            <v>1095792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2.5000000139698386E-2</v>
          </cell>
          <cell r="DP5">
            <v>188597</v>
          </cell>
          <cell r="DQ5">
            <v>59500</v>
          </cell>
          <cell r="DR5">
            <v>58201</v>
          </cell>
          <cell r="DS5">
            <v>1299</v>
          </cell>
          <cell r="DT5">
            <v>8505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2060950.916</v>
          </cell>
          <cell r="G6">
            <v>9500.4089999999997</v>
          </cell>
          <cell r="H6">
            <v>1099658.513</v>
          </cell>
          <cell r="I6">
            <v>3704557.977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119399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35494</v>
          </cell>
          <cell r="V6">
            <v>35184</v>
          </cell>
          <cell r="W6">
            <v>310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67682</v>
          </cell>
          <cell r="AC6">
            <v>0</v>
          </cell>
          <cell r="AD6">
            <v>165210</v>
          </cell>
          <cell r="AE6">
            <v>0</v>
          </cell>
          <cell r="AF6">
            <v>0</v>
          </cell>
          <cell r="AG6">
            <v>3077688</v>
          </cell>
          <cell r="AH6">
            <v>1549169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2548076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27603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156822</v>
          </cell>
          <cell r="BC6">
            <v>0</v>
          </cell>
          <cell r="BD6">
            <v>0</v>
          </cell>
          <cell r="BE6">
            <v>0</v>
          </cell>
          <cell r="BF6">
            <v>2438.2909999992698</v>
          </cell>
          <cell r="BG6">
            <v>-262367.44400000013</v>
          </cell>
          <cell r="BH6">
            <v>5036291.8990000002</v>
          </cell>
          <cell r="BI6">
            <v>4654460</v>
          </cell>
          <cell r="BJ6">
            <v>2226160.9160000002</v>
          </cell>
          <cell r="BK6">
            <v>2704898</v>
          </cell>
          <cell r="BL6">
            <v>381831.89900000021</v>
          </cell>
          <cell r="BM6">
            <v>-478737.0839999998</v>
          </cell>
          <cell r="BN6">
            <v>-94466.89400000032</v>
          </cell>
          <cell r="BO6">
            <v>3704557.977</v>
          </cell>
          <cell r="BP6">
            <v>1099658.513</v>
          </cell>
          <cell r="BQ6">
            <v>9500.4089999999997</v>
          </cell>
          <cell r="BR6">
            <v>2060950.916</v>
          </cell>
          <cell r="BS6">
            <v>6874667.8150000004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4813716.8990000002</v>
          </cell>
          <cell r="CA6">
            <v>310</v>
          </cell>
          <cell r="CB6">
            <v>3077688</v>
          </cell>
          <cell r="CC6">
            <v>4097245</v>
          </cell>
          <cell r="CD6">
            <v>27603</v>
          </cell>
          <cell r="CE6">
            <v>-262367.4440000006</v>
          </cell>
          <cell r="CF6">
            <v>0</v>
          </cell>
          <cell r="CG6">
            <v>2392569</v>
          </cell>
          <cell r="CH6">
            <v>25285</v>
          </cell>
          <cell r="CI6">
            <v>863003</v>
          </cell>
          <cell r="CJ6">
            <v>255000</v>
          </cell>
          <cell r="CK6">
            <v>0</v>
          </cell>
          <cell r="CL6">
            <v>3535857</v>
          </cell>
          <cell r="CM6">
            <v>0</v>
          </cell>
          <cell r="CN6">
            <v>3535857</v>
          </cell>
          <cell r="CO6">
            <v>3216298</v>
          </cell>
          <cell r="CP6">
            <v>1856553</v>
          </cell>
          <cell r="CQ6">
            <v>7262452.8149999995</v>
          </cell>
          <cell r="CR6">
            <v>7359358</v>
          </cell>
          <cell r="CS6">
            <v>7262453</v>
          </cell>
          <cell r="CT6">
            <v>7359358</v>
          </cell>
          <cell r="CU6">
            <v>0</v>
          </cell>
          <cell r="CV6">
            <v>0</v>
          </cell>
          <cell r="CW6">
            <v>0.18500000052154064</v>
          </cell>
          <cell r="CX6">
            <v>-0.18399999965913594</v>
          </cell>
          <cell r="CY6">
            <v>0</v>
          </cell>
          <cell r="CZ6">
            <v>0</v>
          </cell>
          <cell r="DA6">
            <v>7202536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2565636</v>
          </cell>
          <cell r="DI6">
            <v>1065413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0.65200000070035458</v>
          </cell>
          <cell r="DP6">
            <v>156545</v>
          </cell>
          <cell r="DQ6">
            <v>84459</v>
          </cell>
          <cell r="DR6">
            <v>79893</v>
          </cell>
          <cell r="DS6">
            <v>4566</v>
          </cell>
          <cell r="DT6">
            <v>24897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2619660.0819999999</v>
          </cell>
          <cell r="G7">
            <v>53553.067000000003</v>
          </cell>
          <cell r="H7">
            <v>3118393.7080000001</v>
          </cell>
          <cell r="I7">
            <v>3869003.341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176852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160673</v>
          </cell>
          <cell r="V7">
            <v>44138</v>
          </cell>
          <cell r="W7">
            <v>5729</v>
          </cell>
          <cell r="X7">
            <v>110806</v>
          </cell>
          <cell r="Y7">
            <v>0</v>
          </cell>
          <cell r="Z7">
            <v>0</v>
          </cell>
          <cell r="AA7">
            <v>0</v>
          </cell>
          <cell r="AB7">
            <v>47674</v>
          </cell>
          <cell r="AC7">
            <v>0</v>
          </cell>
          <cell r="AD7">
            <v>275765</v>
          </cell>
          <cell r="AE7">
            <v>0</v>
          </cell>
          <cell r="AF7">
            <v>0</v>
          </cell>
          <cell r="AG7">
            <v>4444200</v>
          </cell>
          <cell r="AH7">
            <v>2759090</v>
          </cell>
          <cell r="AI7">
            <v>0</v>
          </cell>
          <cell r="AJ7">
            <v>826178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2970213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15659</v>
          </cell>
          <cell r="AX7">
            <v>11472</v>
          </cell>
          <cell r="AY7">
            <v>662</v>
          </cell>
          <cell r="AZ7">
            <v>0</v>
          </cell>
          <cell r="BA7">
            <v>0</v>
          </cell>
          <cell r="BB7">
            <v>275765</v>
          </cell>
          <cell r="BC7">
            <v>0</v>
          </cell>
          <cell r="BD7">
            <v>-47852</v>
          </cell>
          <cell r="BE7">
            <v>0</v>
          </cell>
          <cell r="BF7">
            <v>-24885</v>
          </cell>
          <cell r="BG7">
            <v>302105</v>
          </cell>
          <cell r="BH7">
            <v>7426149.1160000004</v>
          </cell>
          <cell r="BI7">
            <v>8009409</v>
          </cell>
          <cell r="BJ7">
            <v>2895425.0819999999</v>
          </cell>
          <cell r="BK7">
            <v>3245978</v>
          </cell>
          <cell r="BL7">
            <v>-583259.88399999961</v>
          </cell>
          <cell r="BM7">
            <v>-350552.91800000006</v>
          </cell>
          <cell r="BN7">
            <v>-958697.80199999921</v>
          </cell>
          <cell r="BO7">
            <v>3869003.341</v>
          </cell>
          <cell r="BP7">
            <v>3118393.7080000001</v>
          </cell>
          <cell r="BQ7">
            <v>53553.067000000003</v>
          </cell>
          <cell r="BR7">
            <v>2619660.0819999999</v>
          </cell>
          <cell r="BS7">
            <v>9660610.1980000008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7040950.1160000004</v>
          </cell>
          <cell r="CA7">
            <v>5729</v>
          </cell>
          <cell r="CB7">
            <v>4444200</v>
          </cell>
          <cell r="CC7">
            <v>6555481</v>
          </cell>
          <cell r="CD7">
            <v>27793</v>
          </cell>
          <cell r="CE7">
            <v>302105.2209999999</v>
          </cell>
          <cell r="CF7">
            <v>0</v>
          </cell>
          <cell r="CG7">
            <v>3169181</v>
          </cell>
          <cell r="CH7">
            <v>17585</v>
          </cell>
          <cell r="CI7">
            <v>329406</v>
          </cell>
          <cell r="CJ7">
            <v>0</v>
          </cell>
          <cell r="CK7">
            <v>0</v>
          </cell>
          <cell r="CL7">
            <v>3516172</v>
          </cell>
          <cell r="CM7">
            <v>0</v>
          </cell>
          <cell r="CN7">
            <v>3516172</v>
          </cell>
          <cell r="CO7">
            <v>1316391</v>
          </cell>
          <cell r="CP7">
            <v>6368371</v>
          </cell>
          <cell r="CQ7">
            <v>10321574.197999999</v>
          </cell>
          <cell r="CR7">
            <v>11255387</v>
          </cell>
          <cell r="CS7">
            <v>10321574</v>
          </cell>
          <cell r="CT7">
            <v>11255388</v>
          </cell>
          <cell r="CU7">
            <v>0</v>
          </cell>
          <cell r="CV7">
            <v>1</v>
          </cell>
          <cell r="CW7">
            <v>-0.19799999892711639</v>
          </cell>
          <cell r="CX7">
            <v>0.62199999950826168</v>
          </cell>
          <cell r="CY7">
            <v>0</v>
          </cell>
          <cell r="CZ7">
            <v>0</v>
          </cell>
          <cell r="DA7">
            <v>10979622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3944671</v>
          </cell>
          <cell r="DI7">
            <v>2252035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0.44400000013411045</v>
          </cell>
          <cell r="DP7">
            <v>167627</v>
          </cell>
          <cell r="DQ7">
            <v>88154</v>
          </cell>
          <cell r="DR7">
            <v>87551</v>
          </cell>
          <cell r="DS7">
            <v>603</v>
          </cell>
          <cell r="DT7">
            <v>78595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2021022.7720000001</v>
          </cell>
          <cell r="G8">
            <v>35893.012999999999</v>
          </cell>
          <cell r="H8">
            <v>1204595.55</v>
          </cell>
          <cell r="I8">
            <v>2736939.5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144032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200956</v>
          </cell>
          <cell r="V8">
            <v>179929</v>
          </cell>
          <cell r="W8">
            <v>0</v>
          </cell>
          <cell r="X8">
            <v>21027</v>
          </cell>
          <cell r="Y8">
            <v>0</v>
          </cell>
          <cell r="Z8">
            <v>0</v>
          </cell>
          <cell r="AA8">
            <v>0</v>
          </cell>
          <cell r="AB8">
            <v>74230</v>
          </cell>
          <cell r="AC8">
            <v>0</v>
          </cell>
          <cell r="AD8">
            <v>1069467</v>
          </cell>
          <cell r="AE8">
            <v>0</v>
          </cell>
          <cell r="AF8">
            <v>0</v>
          </cell>
          <cell r="AG8">
            <v>2770173</v>
          </cell>
          <cell r="AH8">
            <v>1277453</v>
          </cell>
          <cell r="AI8">
            <v>0</v>
          </cell>
          <cell r="AJ8">
            <v>98217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1834335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226973</v>
          </cell>
          <cell r="AW8">
            <v>20168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843180</v>
          </cell>
          <cell r="BC8">
            <v>0</v>
          </cell>
          <cell r="BD8">
            <v>0</v>
          </cell>
          <cell r="BE8">
            <v>0</v>
          </cell>
          <cell r="BF8">
            <v>-30633</v>
          </cell>
          <cell r="BG8">
            <v>-145064</v>
          </cell>
          <cell r="BH8">
            <v>4396646.0630000001</v>
          </cell>
          <cell r="BI8">
            <v>4392984</v>
          </cell>
          <cell r="BJ8">
            <v>3090489.7719999999</v>
          </cell>
          <cell r="BK8">
            <v>2677515</v>
          </cell>
          <cell r="BL8">
            <v>3662.063000000082</v>
          </cell>
          <cell r="BM8">
            <v>412974.77199999988</v>
          </cell>
          <cell r="BN8">
            <v>386003.83499999996</v>
          </cell>
          <cell r="BO8">
            <v>2736939.5</v>
          </cell>
          <cell r="BP8">
            <v>1204595.55</v>
          </cell>
          <cell r="BQ8">
            <v>35893.012999999999</v>
          </cell>
          <cell r="BR8">
            <v>2021022.7720000001</v>
          </cell>
          <cell r="BS8">
            <v>5998450.835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3977428.0630000001</v>
          </cell>
          <cell r="CA8">
            <v>0</v>
          </cell>
          <cell r="CB8">
            <v>2770173</v>
          </cell>
          <cell r="CC8">
            <v>3210005</v>
          </cell>
          <cell r="CD8">
            <v>247141</v>
          </cell>
          <cell r="CE8">
            <v>-145063.73299999995</v>
          </cell>
          <cell r="CF8">
            <v>0</v>
          </cell>
          <cell r="CG8">
            <v>476461</v>
          </cell>
          <cell r="CH8">
            <v>11505</v>
          </cell>
          <cell r="CI8">
            <v>0</v>
          </cell>
          <cell r="CJ8">
            <v>0</v>
          </cell>
          <cell r="CK8">
            <v>0</v>
          </cell>
          <cell r="CL8">
            <v>487966</v>
          </cell>
          <cell r="CM8">
            <v>0</v>
          </cell>
          <cell r="CN8">
            <v>487966</v>
          </cell>
          <cell r="CO8">
            <v>879388</v>
          </cell>
          <cell r="CP8">
            <v>756847</v>
          </cell>
          <cell r="CQ8">
            <v>7487135.835</v>
          </cell>
          <cell r="CR8">
            <v>7070499</v>
          </cell>
          <cell r="CS8">
            <v>7487136</v>
          </cell>
          <cell r="CT8">
            <v>7070499</v>
          </cell>
          <cell r="CU8">
            <v>0</v>
          </cell>
          <cell r="CV8">
            <v>0</v>
          </cell>
          <cell r="CW8">
            <v>0.1650000000372529</v>
          </cell>
          <cell r="CX8">
            <v>-0.10699999995995313</v>
          </cell>
          <cell r="CY8">
            <v>0</v>
          </cell>
          <cell r="CZ8">
            <v>0</v>
          </cell>
          <cell r="DA8">
            <v>6227319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2613454.5729999999</v>
          </cell>
          <cell r="DI8">
            <v>1550977.71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1.2610000000568107</v>
          </cell>
          <cell r="DP8">
            <v>236266</v>
          </cell>
          <cell r="DQ8">
            <v>256290</v>
          </cell>
          <cell r="DR8">
            <v>240000</v>
          </cell>
          <cell r="DS8">
            <v>16290</v>
          </cell>
          <cell r="DT8">
            <v>6523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4335733.7910000002</v>
          </cell>
          <cell r="G9">
            <v>125217.246</v>
          </cell>
          <cell r="H9">
            <v>3495212.8089999999</v>
          </cell>
          <cell r="I9">
            <v>7743714.8859999999</v>
          </cell>
          <cell r="J9">
            <v>0</v>
          </cell>
          <cell r="K9">
            <v>22616</v>
          </cell>
          <cell r="L9">
            <v>0</v>
          </cell>
          <cell r="M9">
            <v>0</v>
          </cell>
          <cell r="N9">
            <v>0</v>
          </cell>
          <cell r="O9">
            <v>894</v>
          </cell>
          <cell r="P9">
            <v>483241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79092</v>
          </cell>
          <cell r="V9">
            <v>72144</v>
          </cell>
          <cell r="W9">
            <v>0</v>
          </cell>
          <cell r="X9">
            <v>6948</v>
          </cell>
          <cell r="Y9">
            <v>0</v>
          </cell>
          <cell r="Z9">
            <v>0</v>
          </cell>
          <cell r="AA9">
            <v>0</v>
          </cell>
          <cell r="AB9">
            <v>323320</v>
          </cell>
          <cell r="AC9">
            <v>0</v>
          </cell>
          <cell r="AD9">
            <v>76301</v>
          </cell>
          <cell r="AE9">
            <v>0</v>
          </cell>
          <cell r="AF9">
            <v>0</v>
          </cell>
          <cell r="AG9">
            <v>5612852</v>
          </cell>
          <cell r="AH9">
            <v>3938656</v>
          </cell>
          <cell r="AI9">
            <v>0</v>
          </cell>
          <cell r="AJ9">
            <v>192546</v>
          </cell>
          <cell r="AK9">
            <v>7905</v>
          </cell>
          <cell r="AL9">
            <v>0</v>
          </cell>
          <cell r="AM9">
            <v>0</v>
          </cell>
          <cell r="AN9">
            <v>0</v>
          </cell>
          <cell r="AO9">
            <v>4592754</v>
          </cell>
          <cell r="AP9">
            <v>0</v>
          </cell>
          <cell r="AQ9">
            <v>0</v>
          </cell>
          <cell r="AR9">
            <v>0</v>
          </cell>
          <cell r="AS9">
            <v>949</v>
          </cell>
          <cell r="AT9">
            <v>0</v>
          </cell>
          <cell r="AU9">
            <v>0</v>
          </cell>
          <cell r="AV9">
            <v>0</v>
          </cell>
          <cell r="AW9">
            <v>46182</v>
          </cell>
          <cell r="AX9">
            <v>24595</v>
          </cell>
          <cell r="AY9">
            <v>0</v>
          </cell>
          <cell r="AZ9">
            <v>0</v>
          </cell>
          <cell r="BA9">
            <v>0</v>
          </cell>
          <cell r="BB9">
            <v>51707</v>
          </cell>
          <cell r="BC9">
            <v>0</v>
          </cell>
          <cell r="BD9">
            <v>-8075</v>
          </cell>
          <cell r="BE9">
            <v>0</v>
          </cell>
          <cell r="BF9">
            <v>16338</v>
          </cell>
          <cell r="BG9">
            <v>-2891261.959999999</v>
          </cell>
          <cell r="BH9">
            <v>12273307.941</v>
          </cell>
          <cell r="BI9">
            <v>9815610</v>
          </cell>
          <cell r="BJ9">
            <v>4412034.7910000002</v>
          </cell>
          <cell r="BK9">
            <v>4644461</v>
          </cell>
          <cell r="BL9">
            <v>2457697.9409999996</v>
          </cell>
          <cell r="BM9">
            <v>-232426.2089999998</v>
          </cell>
          <cell r="BN9">
            <v>2241609.7320000008</v>
          </cell>
          <cell r="BO9">
            <v>7743714.8859999999</v>
          </cell>
          <cell r="BP9">
            <v>3495212.8089999999</v>
          </cell>
          <cell r="BQ9">
            <v>125217.246</v>
          </cell>
          <cell r="BR9">
            <v>4335733.7910000002</v>
          </cell>
          <cell r="BS9">
            <v>15699878.732000001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11364144.941</v>
          </cell>
          <cell r="CA9">
            <v>22616</v>
          </cell>
          <cell r="CB9">
            <v>5612852</v>
          </cell>
          <cell r="CC9">
            <v>8731861</v>
          </cell>
          <cell r="CD9">
            <v>71726</v>
          </cell>
          <cell r="CE9">
            <v>-2891261.9600000009</v>
          </cell>
          <cell r="CF9">
            <v>-41</v>
          </cell>
          <cell r="CG9">
            <v>5480122</v>
          </cell>
          <cell r="CH9">
            <v>29474</v>
          </cell>
          <cell r="CI9">
            <v>0</v>
          </cell>
          <cell r="CJ9">
            <v>0</v>
          </cell>
          <cell r="CK9">
            <v>0</v>
          </cell>
          <cell r="CL9">
            <v>5509555</v>
          </cell>
          <cell r="CM9">
            <v>0</v>
          </cell>
          <cell r="CN9">
            <v>5509555</v>
          </cell>
          <cell r="CO9">
            <v>2218860</v>
          </cell>
          <cell r="CP9">
            <v>3717621</v>
          </cell>
          <cell r="CQ9">
            <v>16685342.732000001</v>
          </cell>
          <cell r="CR9">
            <v>14460071</v>
          </cell>
          <cell r="CS9">
            <v>16685344</v>
          </cell>
          <cell r="CT9">
            <v>14460070</v>
          </cell>
          <cell r="CU9">
            <v>0</v>
          </cell>
          <cell r="CV9">
            <v>-1</v>
          </cell>
          <cell r="CW9">
            <v>1.2679999992251396</v>
          </cell>
          <cell r="CX9">
            <v>4.1999999899417162E-2</v>
          </cell>
          <cell r="CY9">
            <v>0</v>
          </cell>
          <cell r="CZ9">
            <v>0</v>
          </cell>
          <cell r="DA9">
            <v>14408364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5048009.1169999996</v>
          </cell>
          <cell r="DI9">
            <v>3092866.8590000002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0.47699999995529652</v>
          </cell>
          <cell r="DP9">
            <v>471166.04599999997</v>
          </cell>
          <cell r="DQ9">
            <v>134110.424</v>
          </cell>
          <cell r="DR9">
            <v>114834.114</v>
          </cell>
          <cell r="DS9">
            <v>19276.310000000001</v>
          </cell>
          <cell r="DT9">
            <v>126756.06</v>
          </cell>
          <cell r="DU9">
            <v>860.93700000000001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2521460.3640000001</v>
          </cell>
          <cell r="G10">
            <v>30268.268</v>
          </cell>
          <cell r="H10">
            <v>3664603.7659999998</v>
          </cell>
          <cell r="I10">
            <v>4571904.1220000004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4305</v>
          </cell>
          <cell r="P10">
            <v>240626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26489</v>
          </cell>
          <cell r="V10">
            <v>46159</v>
          </cell>
          <cell r="W10">
            <v>-24645</v>
          </cell>
          <cell r="X10">
            <v>4975</v>
          </cell>
          <cell r="Y10">
            <v>0</v>
          </cell>
          <cell r="Z10">
            <v>0</v>
          </cell>
          <cell r="AA10">
            <v>0</v>
          </cell>
          <cell r="AB10">
            <v>12290</v>
          </cell>
          <cell r="AC10">
            <v>0</v>
          </cell>
          <cell r="AD10">
            <v>272212</v>
          </cell>
          <cell r="AE10">
            <v>0</v>
          </cell>
          <cell r="AF10">
            <v>0</v>
          </cell>
          <cell r="AG10">
            <v>5162120</v>
          </cell>
          <cell r="AH10">
            <v>3357947</v>
          </cell>
          <cell r="AI10">
            <v>0</v>
          </cell>
          <cell r="AJ10">
            <v>169482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2509848</v>
          </cell>
          <cell r="AP10">
            <v>0</v>
          </cell>
          <cell r="AQ10">
            <v>0</v>
          </cell>
          <cell r="AR10">
            <v>0</v>
          </cell>
          <cell r="AS10">
            <v>500</v>
          </cell>
          <cell r="AT10">
            <v>0</v>
          </cell>
          <cell r="AU10">
            <v>0</v>
          </cell>
          <cell r="AV10">
            <v>0</v>
          </cell>
          <cell r="AW10">
            <v>4451</v>
          </cell>
          <cell r="AX10">
            <v>1088</v>
          </cell>
          <cell r="AY10">
            <v>0</v>
          </cell>
          <cell r="AZ10">
            <v>129</v>
          </cell>
          <cell r="BA10">
            <v>0</v>
          </cell>
          <cell r="BB10">
            <v>366845</v>
          </cell>
          <cell r="BC10">
            <v>0</v>
          </cell>
          <cell r="BD10">
            <v>-1416</v>
          </cell>
          <cell r="BE10">
            <v>0</v>
          </cell>
          <cell r="BF10">
            <v>303593</v>
          </cell>
          <cell r="BG10">
            <v>-4346</v>
          </cell>
          <cell r="BH10">
            <v>8550486.1559999995</v>
          </cell>
          <cell r="BI10">
            <v>8694301</v>
          </cell>
          <cell r="BJ10">
            <v>2793672.3640000001</v>
          </cell>
          <cell r="BK10">
            <v>2876693</v>
          </cell>
          <cell r="BL10">
            <v>-143814.84400000051</v>
          </cell>
          <cell r="BM10">
            <v>-83020.63599999994</v>
          </cell>
          <cell r="BN10">
            <v>76757.519999999553</v>
          </cell>
          <cell r="BO10">
            <v>4571904.1220000004</v>
          </cell>
          <cell r="BP10">
            <v>3664603.7659999998</v>
          </cell>
          <cell r="BQ10">
            <v>30268.268</v>
          </cell>
          <cell r="BR10">
            <v>2521460.3640000001</v>
          </cell>
          <cell r="BS10">
            <v>10788236.52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8266776.1560000004</v>
          </cell>
          <cell r="CA10">
            <v>-24645</v>
          </cell>
          <cell r="CB10">
            <v>5162120</v>
          </cell>
          <cell r="CC10">
            <v>6037277</v>
          </cell>
          <cell r="CD10">
            <v>6168</v>
          </cell>
          <cell r="CE10">
            <v>-4346.0810000002384</v>
          </cell>
          <cell r="CF10">
            <v>0</v>
          </cell>
          <cell r="CG10">
            <v>4197068</v>
          </cell>
          <cell r="CH10">
            <v>0</v>
          </cell>
          <cell r="CI10">
            <v>70719</v>
          </cell>
          <cell r="CJ10">
            <v>0</v>
          </cell>
          <cell r="CK10">
            <v>0</v>
          </cell>
          <cell r="CL10">
            <v>4267787</v>
          </cell>
          <cell r="CM10">
            <v>0</v>
          </cell>
          <cell r="CN10">
            <v>4267787</v>
          </cell>
          <cell r="CO10">
            <v>1764807</v>
          </cell>
          <cell r="CP10">
            <v>2568650</v>
          </cell>
          <cell r="CQ10">
            <v>11344158.52</v>
          </cell>
          <cell r="CR10">
            <v>11570994</v>
          </cell>
          <cell r="CS10">
            <v>11344159</v>
          </cell>
          <cell r="CT10">
            <v>11570996</v>
          </cell>
          <cell r="CU10">
            <v>0</v>
          </cell>
          <cell r="CV10">
            <v>2</v>
          </cell>
          <cell r="CW10">
            <v>0.48000000044703484</v>
          </cell>
          <cell r="CX10">
            <v>1.3179999999701977</v>
          </cell>
          <cell r="CY10">
            <v>0</v>
          </cell>
          <cell r="CZ10">
            <v>0</v>
          </cell>
          <cell r="DA10">
            <v>11204149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4934715</v>
          </cell>
          <cell r="DI10">
            <v>2859906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0.17700000014156103</v>
          </cell>
          <cell r="DP10">
            <v>194601</v>
          </cell>
          <cell r="DQ10">
            <v>93728</v>
          </cell>
          <cell r="DR10">
            <v>86047</v>
          </cell>
          <cell r="DS10">
            <v>7681</v>
          </cell>
          <cell r="DT10">
            <v>26677</v>
          </cell>
          <cell r="DU10">
            <v>1403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5862272.2400000002</v>
          </cell>
          <cell r="G11">
            <v>102286.921</v>
          </cell>
          <cell r="H11">
            <v>4499393.0829999996</v>
          </cell>
          <cell r="I11">
            <v>6918039.9689999996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1039</v>
          </cell>
          <cell r="P11">
            <v>186149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142907</v>
          </cell>
          <cell r="V11">
            <v>131055</v>
          </cell>
          <cell r="W11">
            <v>0</v>
          </cell>
          <cell r="X11">
            <v>11852</v>
          </cell>
          <cell r="Y11">
            <v>0</v>
          </cell>
          <cell r="Z11">
            <v>0</v>
          </cell>
          <cell r="AA11">
            <v>0</v>
          </cell>
          <cell r="AB11">
            <v>125019</v>
          </cell>
          <cell r="AC11">
            <v>0</v>
          </cell>
          <cell r="AD11">
            <v>420512</v>
          </cell>
          <cell r="AE11">
            <v>0</v>
          </cell>
          <cell r="AF11">
            <v>0</v>
          </cell>
          <cell r="AG11">
            <v>6799565</v>
          </cell>
          <cell r="AH11">
            <v>4820339</v>
          </cell>
          <cell r="AI11">
            <v>105</v>
          </cell>
          <cell r="AJ11">
            <v>108241</v>
          </cell>
          <cell r="AK11">
            <v>0</v>
          </cell>
          <cell r="AL11">
            <v>97373</v>
          </cell>
          <cell r="AM11">
            <v>0</v>
          </cell>
          <cell r="AN11">
            <v>0</v>
          </cell>
          <cell r="AO11">
            <v>5847797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3288</v>
          </cell>
          <cell r="AX11">
            <v>3313</v>
          </cell>
          <cell r="AY11">
            <v>8247</v>
          </cell>
          <cell r="AZ11">
            <v>0</v>
          </cell>
          <cell r="BA11">
            <v>0</v>
          </cell>
          <cell r="BB11">
            <v>424628</v>
          </cell>
          <cell r="BC11">
            <v>0</v>
          </cell>
          <cell r="BD11">
            <v>-61</v>
          </cell>
          <cell r="BE11">
            <v>0</v>
          </cell>
          <cell r="BF11">
            <v>20095</v>
          </cell>
          <cell r="BG11">
            <v>74604</v>
          </cell>
          <cell r="BH11">
            <v>11974833.972999999</v>
          </cell>
          <cell r="BI11">
            <v>11840410</v>
          </cell>
          <cell r="BJ11">
            <v>6282784.2400000002</v>
          </cell>
          <cell r="BK11">
            <v>6272425</v>
          </cell>
          <cell r="BL11">
            <v>134423.9729999993</v>
          </cell>
          <cell r="BM11">
            <v>10359.240000000224</v>
          </cell>
          <cell r="BN11">
            <v>164878.21299999952</v>
          </cell>
          <cell r="BO11">
            <v>6918039.9689999996</v>
          </cell>
          <cell r="BP11">
            <v>4499393.0829999996</v>
          </cell>
          <cell r="BQ11">
            <v>102286.921</v>
          </cell>
          <cell r="BR11">
            <v>5862272.2400000002</v>
          </cell>
          <cell r="BS11">
            <v>17381992.213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11519719.972999999</v>
          </cell>
          <cell r="CA11">
            <v>0</v>
          </cell>
          <cell r="CB11">
            <v>6799565</v>
          </cell>
          <cell r="CC11">
            <v>10873855</v>
          </cell>
          <cell r="CD11">
            <v>14848</v>
          </cell>
          <cell r="CE11">
            <v>74604.44299999997</v>
          </cell>
          <cell r="CF11">
            <v>0</v>
          </cell>
          <cell r="CG11">
            <v>7633442</v>
          </cell>
          <cell r="CH11">
            <v>38570</v>
          </cell>
          <cell r="CI11">
            <v>2226766</v>
          </cell>
          <cell r="CJ11">
            <v>0</v>
          </cell>
          <cell r="CK11">
            <v>0</v>
          </cell>
          <cell r="CL11">
            <v>9898778</v>
          </cell>
          <cell r="CM11">
            <v>0</v>
          </cell>
          <cell r="CN11">
            <v>9898778</v>
          </cell>
          <cell r="CO11">
            <v>12550</v>
          </cell>
          <cell r="CP11">
            <v>3659102</v>
          </cell>
          <cell r="CQ11">
            <v>18257618.213</v>
          </cell>
          <cell r="CR11">
            <v>18112835</v>
          </cell>
          <cell r="CS11">
            <v>18257618</v>
          </cell>
          <cell r="CT11">
            <v>18112836</v>
          </cell>
          <cell r="CU11">
            <v>0</v>
          </cell>
          <cell r="CV11">
            <v>1</v>
          </cell>
          <cell r="CW11">
            <v>-0.21299999952316284</v>
          </cell>
          <cell r="CX11">
            <v>0.37199999997392297</v>
          </cell>
          <cell r="CY11">
            <v>0</v>
          </cell>
          <cell r="CZ11">
            <v>0</v>
          </cell>
          <cell r="DA11">
            <v>17688207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5739677</v>
          </cell>
          <cell r="DI11">
            <v>4067098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0.7630000002682209</v>
          </cell>
          <cell r="DP11">
            <v>184343</v>
          </cell>
          <cell r="DQ11">
            <v>107484</v>
          </cell>
          <cell r="DR11">
            <v>100873</v>
          </cell>
          <cell r="DS11">
            <v>6611</v>
          </cell>
          <cell r="DT11">
            <v>64129</v>
          </cell>
          <cell r="DU11">
            <v>736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1235656.077</v>
          </cell>
          <cell r="G12">
            <v>13018.192999999999</v>
          </cell>
          <cell r="H12">
            <v>1539162.8740000001</v>
          </cell>
          <cell r="I12">
            <v>2038217.1740000001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1410</v>
          </cell>
          <cell r="P12">
            <v>204770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138609</v>
          </cell>
          <cell r="V12">
            <v>138150</v>
          </cell>
          <cell r="W12">
            <v>-157</v>
          </cell>
          <cell r="X12">
            <v>616</v>
          </cell>
          <cell r="Y12">
            <v>0</v>
          </cell>
          <cell r="Z12">
            <v>0</v>
          </cell>
          <cell r="AA12">
            <v>0</v>
          </cell>
          <cell r="AB12">
            <v>16268</v>
          </cell>
          <cell r="AC12">
            <v>0</v>
          </cell>
          <cell r="AD12">
            <v>44144</v>
          </cell>
          <cell r="AE12">
            <v>0</v>
          </cell>
          <cell r="AF12">
            <v>0</v>
          </cell>
          <cell r="AG12">
            <v>2852253</v>
          </cell>
          <cell r="AH12">
            <v>1567684</v>
          </cell>
          <cell r="AI12">
            <v>0</v>
          </cell>
          <cell r="AJ12">
            <v>65441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1231799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1049</v>
          </cell>
          <cell r="AX12">
            <v>2919</v>
          </cell>
          <cell r="AY12">
            <v>2674</v>
          </cell>
          <cell r="AZ12">
            <v>0</v>
          </cell>
          <cell r="BA12">
            <v>0</v>
          </cell>
          <cell r="BB12">
            <v>47252</v>
          </cell>
          <cell r="BC12">
            <v>0</v>
          </cell>
          <cell r="BD12">
            <v>0</v>
          </cell>
          <cell r="BE12">
            <v>0</v>
          </cell>
          <cell r="BF12">
            <v>-7413</v>
          </cell>
          <cell r="BG12">
            <v>187451</v>
          </cell>
          <cell r="BH12">
            <v>3951455.2410000004</v>
          </cell>
          <cell r="BI12">
            <v>4492020</v>
          </cell>
          <cell r="BJ12">
            <v>1279800.077</v>
          </cell>
          <cell r="BK12">
            <v>1279051</v>
          </cell>
          <cell r="BL12">
            <v>-540564.75899999961</v>
          </cell>
          <cell r="BM12">
            <v>749.07700000004843</v>
          </cell>
          <cell r="BN12">
            <v>-547228.68200000003</v>
          </cell>
          <cell r="BO12">
            <v>2038217.1740000001</v>
          </cell>
          <cell r="BP12">
            <v>1539162.8740000001</v>
          </cell>
          <cell r="BQ12">
            <v>13018.192999999999</v>
          </cell>
          <cell r="BR12">
            <v>1235656.077</v>
          </cell>
          <cell r="BS12">
            <v>4826054.318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3590398.2410000004</v>
          </cell>
          <cell r="CA12">
            <v>-157</v>
          </cell>
          <cell r="CB12">
            <v>2852253</v>
          </cell>
          <cell r="CC12">
            <v>2864924</v>
          </cell>
          <cell r="CD12">
            <v>6642</v>
          </cell>
          <cell r="CE12">
            <v>187450.58299999998</v>
          </cell>
          <cell r="CF12">
            <v>276729</v>
          </cell>
          <cell r="CG12">
            <v>816907</v>
          </cell>
          <cell r="CH12">
            <v>670</v>
          </cell>
          <cell r="CI12">
            <v>0</v>
          </cell>
          <cell r="CJ12">
            <v>0</v>
          </cell>
          <cell r="CK12">
            <v>0</v>
          </cell>
          <cell r="CL12">
            <v>1094306</v>
          </cell>
          <cell r="CM12">
            <v>0</v>
          </cell>
          <cell r="CN12">
            <v>1094306</v>
          </cell>
          <cell r="CO12">
            <v>225583</v>
          </cell>
          <cell r="CP12">
            <v>309264</v>
          </cell>
          <cell r="CQ12">
            <v>5231255.318</v>
          </cell>
          <cell r="CR12">
            <v>5771071</v>
          </cell>
          <cell r="CS12">
            <v>5231255</v>
          </cell>
          <cell r="CT12">
            <v>5771071</v>
          </cell>
          <cell r="CU12">
            <v>0</v>
          </cell>
          <cell r="CV12">
            <v>0</v>
          </cell>
          <cell r="CW12">
            <v>-0.31799999997019768</v>
          </cell>
          <cell r="CX12">
            <v>0.74099999997997656</v>
          </cell>
          <cell r="CY12">
            <v>0</v>
          </cell>
          <cell r="CZ12">
            <v>0</v>
          </cell>
          <cell r="DA12">
            <v>5723819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2587045</v>
          </cell>
          <cell r="DI12">
            <v>1279978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0.24299999978393316</v>
          </cell>
          <cell r="DP12">
            <v>205835</v>
          </cell>
          <cell r="DQ12">
            <v>142136</v>
          </cell>
          <cell r="DR12">
            <v>141928</v>
          </cell>
          <cell r="DS12">
            <v>208</v>
          </cell>
          <cell r="DT12">
            <v>14452</v>
          </cell>
          <cell r="DU12">
            <v>92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4716610.6090000002</v>
          </cell>
          <cell r="G13">
            <v>90272.857000000004</v>
          </cell>
          <cell r="H13">
            <v>3855647.47</v>
          </cell>
          <cell r="I13">
            <v>4013617.7579999999</v>
          </cell>
          <cell r="J13">
            <v>0</v>
          </cell>
          <cell r="K13">
            <v>1739</v>
          </cell>
          <cell r="L13">
            <v>0</v>
          </cell>
          <cell r="M13">
            <v>0</v>
          </cell>
          <cell r="N13">
            <v>0</v>
          </cell>
          <cell r="O13">
            <v>721</v>
          </cell>
          <cell r="P13">
            <v>261178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106691</v>
          </cell>
          <cell r="V13">
            <v>89856</v>
          </cell>
          <cell r="W13">
            <v>310</v>
          </cell>
          <cell r="X13">
            <v>16525</v>
          </cell>
          <cell r="Y13">
            <v>0</v>
          </cell>
          <cell r="Z13">
            <v>0</v>
          </cell>
          <cell r="AA13">
            <v>0</v>
          </cell>
          <cell r="AB13">
            <v>26357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5669947</v>
          </cell>
          <cell r="AH13">
            <v>1538001</v>
          </cell>
          <cell r="AI13">
            <v>0</v>
          </cell>
          <cell r="AJ13">
            <v>622155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4822771</v>
          </cell>
          <cell r="AP13">
            <v>0</v>
          </cell>
          <cell r="AQ13">
            <v>0</v>
          </cell>
          <cell r="AR13">
            <v>0</v>
          </cell>
          <cell r="AS13">
            <v>1000</v>
          </cell>
          <cell r="AT13">
            <v>0</v>
          </cell>
          <cell r="AU13">
            <v>0</v>
          </cell>
          <cell r="AV13">
            <v>0</v>
          </cell>
          <cell r="AW13">
            <v>5866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26102</v>
          </cell>
          <cell r="BC13">
            <v>0</v>
          </cell>
          <cell r="BD13">
            <v>0</v>
          </cell>
          <cell r="BE13">
            <v>0</v>
          </cell>
          <cell r="BF13">
            <v>1929.9539999999106</v>
          </cell>
          <cell r="BG13">
            <v>-1226141.0390000008</v>
          </cell>
          <cell r="BH13">
            <v>8356224.085</v>
          </cell>
          <cell r="BI13">
            <v>7836969</v>
          </cell>
          <cell r="BJ13">
            <v>4716610.6090000002</v>
          </cell>
          <cell r="BK13">
            <v>4848873</v>
          </cell>
          <cell r="BL13">
            <v>519255.08499999996</v>
          </cell>
          <cell r="BM13">
            <v>-132262.39099999983</v>
          </cell>
          <cell r="BN13">
            <v>388922.64800000004</v>
          </cell>
          <cell r="BO13">
            <v>4013617.7579999999</v>
          </cell>
          <cell r="BP13">
            <v>3855647.47</v>
          </cell>
          <cell r="BQ13">
            <v>90272.857000000004</v>
          </cell>
          <cell r="BR13">
            <v>4716610.6090000002</v>
          </cell>
          <cell r="BS13">
            <v>12676148.694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7959538.085</v>
          </cell>
          <cell r="CA13">
            <v>2049</v>
          </cell>
          <cell r="CB13">
            <v>5669947</v>
          </cell>
          <cell r="CC13">
            <v>6982927</v>
          </cell>
          <cell r="CD13">
            <v>6866</v>
          </cell>
          <cell r="CE13">
            <v>-1226141.0390000008</v>
          </cell>
          <cell r="CF13">
            <v>0</v>
          </cell>
          <cell r="CG13">
            <v>2585678</v>
          </cell>
          <cell r="CH13">
            <v>35585</v>
          </cell>
          <cell r="CI13">
            <v>998105</v>
          </cell>
          <cell r="CJ13">
            <v>0</v>
          </cell>
          <cell r="CK13">
            <v>0</v>
          </cell>
          <cell r="CL13">
            <v>3619368</v>
          </cell>
          <cell r="CM13">
            <v>0</v>
          </cell>
          <cell r="CN13">
            <v>3619368</v>
          </cell>
          <cell r="CO13">
            <v>919594</v>
          </cell>
          <cell r="CP13">
            <v>2033715</v>
          </cell>
          <cell r="CQ13">
            <v>13072834.694</v>
          </cell>
          <cell r="CR13">
            <v>12685842</v>
          </cell>
          <cell r="CS13">
            <v>13072836</v>
          </cell>
          <cell r="CT13">
            <v>12685842.568</v>
          </cell>
          <cell r="CU13">
            <v>0</v>
          </cell>
          <cell r="CV13">
            <v>0.56799999997019768</v>
          </cell>
          <cell r="CW13">
            <v>1.3059999998658895</v>
          </cell>
          <cell r="CX13">
            <v>-0.19199999910779297</v>
          </cell>
          <cell r="CY13">
            <v>0</v>
          </cell>
          <cell r="CZ13">
            <v>0</v>
          </cell>
          <cell r="DA13">
            <v>12659740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4865228.3629999999</v>
          </cell>
          <cell r="DI13">
            <v>3054787.91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-0.96299999952316284</v>
          </cell>
          <cell r="DP13">
            <v>263628</v>
          </cell>
          <cell r="DQ13">
            <v>273251</v>
          </cell>
          <cell r="DR13">
            <v>259050</v>
          </cell>
          <cell r="DS13">
            <v>14201</v>
          </cell>
          <cell r="DT13">
            <v>70728</v>
          </cell>
          <cell r="DU13">
            <v>966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8939107.477</v>
          </cell>
          <cell r="G14">
            <v>1718693.82</v>
          </cell>
          <cell r="H14">
            <v>734099.09699999995</v>
          </cell>
          <cell r="I14">
            <v>8996937.75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3570</v>
          </cell>
          <cell r="P14">
            <v>693788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411703</v>
          </cell>
          <cell r="V14">
            <v>349465</v>
          </cell>
          <cell r="W14">
            <v>61533</v>
          </cell>
          <cell r="X14">
            <v>705</v>
          </cell>
          <cell r="Y14">
            <v>0</v>
          </cell>
          <cell r="Z14">
            <v>0</v>
          </cell>
          <cell r="AA14">
            <v>0</v>
          </cell>
          <cell r="AB14">
            <v>29019</v>
          </cell>
          <cell r="AC14">
            <v>0</v>
          </cell>
          <cell r="AD14">
            <v>695728</v>
          </cell>
          <cell r="AE14">
            <v>0</v>
          </cell>
          <cell r="AF14">
            <v>0</v>
          </cell>
          <cell r="AG14">
            <v>7452970</v>
          </cell>
          <cell r="AH14">
            <v>5210504</v>
          </cell>
          <cell r="AI14">
            <v>0</v>
          </cell>
          <cell r="AJ14">
            <v>750899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7159934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66</v>
          </cell>
          <cell r="AX14">
            <v>6273</v>
          </cell>
          <cell r="AY14">
            <v>1372</v>
          </cell>
          <cell r="AZ14">
            <v>5112</v>
          </cell>
          <cell r="BA14">
            <v>0</v>
          </cell>
          <cell r="BB14">
            <v>695530</v>
          </cell>
          <cell r="BC14">
            <v>0</v>
          </cell>
          <cell r="BD14">
            <v>-28855</v>
          </cell>
          <cell r="BE14">
            <v>0</v>
          </cell>
          <cell r="BF14">
            <v>-78114</v>
          </cell>
          <cell r="BG14">
            <v>-2377877</v>
          </cell>
          <cell r="BH14">
            <v>12587810.666999999</v>
          </cell>
          <cell r="BI14">
            <v>13398341</v>
          </cell>
          <cell r="BJ14">
            <v>9634835.477</v>
          </cell>
          <cell r="BK14">
            <v>7855464</v>
          </cell>
          <cell r="BL14">
            <v>-810530.33300000057</v>
          </cell>
          <cell r="BM14">
            <v>1779371.477</v>
          </cell>
          <cell r="BN14">
            <v>890727.14400000125</v>
          </cell>
          <cell r="BO14">
            <v>8996937.75</v>
          </cell>
          <cell r="BP14">
            <v>4153089.0970000001</v>
          </cell>
          <cell r="BQ14">
            <v>62812.792000000001</v>
          </cell>
          <cell r="BR14">
            <v>7175998.5049999999</v>
          </cell>
          <cell r="BS14">
            <v>20388838.143999998</v>
          </cell>
          <cell r="BT14">
            <v>-1763108.9720000001</v>
          </cell>
          <cell r="BU14">
            <v>-1655881.0280000002</v>
          </cell>
          <cell r="BV14">
            <v>3418990</v>
          </cell>
          <cell r="BW14">
            <v>0</v>
          </cell>
          <cell r="BX14">
            <v>0</v>
          </cell>
          <cell r="BY14">
            <v>0</v>
          </cell>
          <cell r="BZ14">
            <v>11449730.666999999</v>
          </cell>
          <cell r="CA14">
            <v>61533</v>
          </cell>
          <cell r="CB14">
            <v>7452970</v>
          </cell>
          <cell r="CC14">
            <v>13121337</v>
          </cell>
          <cell r="CD14">
            <v>12823</v>
          </cell>
          <cell r="CE14">
            <v>-2377876.71</v>
          </cell>
          <cell r="CF14">
            <v>23538</v>
          </cell>
          <cell r="CG14">
            <v>7525440</v>
          </cell>
          <cell r="CH14">
            <v>3690</v>
          </cell>
          <cell r="CI14">
            <v>475624</v>
          </cell>
          <cell r="CJ14">
            <v>0</v>
          </cell>
          <cell r="CK14">
            <v>0</v>
          </cell>
          <cell r="CL14">
            <v>8028292</v>
          </cell>
          <cell r="CM14">
            <v>0</v>
          </cell>
          <cell r="CN14">
            <v>8028292</v>
          </cell>
          <cell r="CO14">
            <v>899752</v>
          </cell>
          <cell r="CP14">
            <v>1808859</v>
          </cell>
          <cell r="CQ14">
            <v>22222646.144000001</v>
          </cell>
          <cell r="CR14">
            <v>21253805</v>
          </cell>
          <cell r="CS14">
            <v>22222647</v>
          </cell>
          <cell r="CT14">
            <v>21253805</v>
          </cell>
          <cell r="CU14">
            <v>0</v>
          </cell>
          <cell r="CV14">
            <v>0</v>
          </cell>
          <cell r="CW14">
            <v>0.85599999874830246</v>
          </cell>
          <cell r="CX14">
            <v>0.76500000013038516</v>
          </cell>
          <cell r="CY14">
            <v>0</v>
          </cell>
          <cell r="CZ14">
            <v>0</v>
          </cell>
          <cell r="DA14">
            <v>20558275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6435914</v>
          </cell>
          <cell r="DI14">
            <v>4044126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-0.89900000020861626</v>
          </cell>
          <cell r="DP14">
            <v>612145</v>
          </cell>
          <cell r="DQ14">
            <v>175420</v>
          </cell>
          <cell r="DR14">
            <v>165325</v>
          </cell>
          <cell r="DS14">
            <v>10095</v>
          </cell>
          <cell r="DT14">
            <v>171009</v>
          </cell>
          <cell r="DU14">
            <v>1770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3160484.1120000002</v>
          </cell>
          <cell r="G15">
            <v>248432.08</v>
          </cell>
          <cell r="H15">
            <v>2850359.2570000002</v>
          </cell>
          <cell r="I15">
            <v>4506378.2649999997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262</v>
          </cell>
          <cell r="P15">
            <v>176484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154789</v>
          </cell>
          <cell r="V15">
            <v>89688</v>
          </cell>
          <cell r="W15">
            <v>0</v>
          </cell>
          <cell r="X15">
            <v>65101</v>
          </cell>
          <cell r="Y15">
            <v>0</v>
          </cell>
          <cell r="Z15">
            <v>0</v>
          </cell>
          <cell r="AA15">
            <v>0</v>
          </cell>
          <cell r="AB15">
            <v>7014</v>
          </cell>
          <cell r="AC15">
            <v>0</v>
          </cell>
          <cell r="AD15">
            <v>292644</v>
          </cell>
          <cell r="AE15">
            <v>0</v>
          </cell>
          <cell r="AF15">
            <v>0</v>
          </cell>
          <cell r="AG15">
            <v>4700196</v>
          </cell>
          <cell r="AH15">
            <v>2509297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3178163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12475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292645</v>
          </cell>
          <cell r="BC15">
            <v>0</v>
          </cell>
          <cell r="BD15">
            <v>0</v>
          </cell>
          <cell r="BE15">
            <v>0</v>
          </cell>
          <cell r="BF15">
            <v>164222</v>
          </cell>
          <cell r="BG15">
            <v>372135</v>
          </cell>
          <cell r="BH15">
            <v>7943718.602</v>
          </cell>
          <cell r="BI15">
            <v>7221968</v>
          </cell>
          <cell r="BJ15">
            <v>3453128.1120000002</v>
          </cell>
          <cell r="BK15">
            <v>3470808</v>
          </cell>
          <cell r="BL15">
            <v>721750.60199999996</v>
          </cell>
          <cell r="BM15">
            <v>-17679.887999999803</v>
          </cell>
          <cell r="BN15">
            <v>868292.71399999969</v>
          </cell>
          <cell r="BO15">
            <v>4506378.2649999997</v>
          </cell>
          <cell r="BP15">
            <v>2850359.2570000002</v>
          </cell>
          <cell r="BQ15">
            <v>248432.08</v>
          </cell>
          <cell r="BR15">
            <v>3160484.1120000002</v>
          </cell>
          <cell r="BS15">
            <v>10765653.714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7605169.602</v>
          </cell>
          <cell r="CA15">
            <v>0</v>
          </cell>
          <cell r="CB15">
            <v>4700196</v>
          </cell>
          <cell r="CC15">
            <v>5687460</v>
          </cell>
          <cell r="CD15">
            <v>12475</v>
          </cell>
          <cell r="CE15">
            <v>372134.66999999993</v>
          </cell>
          <cell r="CF15">
            <v>0</v>
          </cell>
          <cell r="CG15">
            <v>4783023</v>
          </cell>
          <cell r="CH15">
            <v>34390</v>
          </cell>
          <cell r="CI15">
            <v>579786</v>
          </cell>
          <cell r="CJ15">
            <v>0</v>
          </cell>
          <cell r="CK15">
            <v>0</v>
          </cell>
          <cell r="CL15">
            <v>5397199</v>
          </cell>
          <cell r="CM15">
            <v>0</v>
          </cell>
          <cell r="CN15">
            <v>5397199</v>
          </cell>
          <cell r="CO15">
            <v>2033515</v>
          </cell>
          <cell r="CP15">
            <v>1651524</v>
          </cell>
          <cell r="CQ15">
            <v>11396846.714000002</v>
          </cell>
          <cell r="CR15">
            <v>10692776</v>
          </cell>
          <cell r="CS15">
            <v>11396846</v>
          </cell>
          <cell r="CT15">
            <v>10692775</v>
          </cell>
          <cell r="CU15">
            <v>0</v>
          </cell>
          <cell r="CV15">
            <v>-1</v>
          </cell>
          <cell r="CW15">
            <v>-0.71400000154972076</v>
          </cell>
          <cell r="CX15">
            <v>8.8999999919906259E-2</v>
          </cell>
          <cell r="CY15">
            <v>0</v>
          </cell>
          <cell r="CZ15">
            <v>0</v>
          </cell>
          <cell r="DA15">
            <v>10400131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3965976</v>
          </cell>
          <cell r="DI15">
            <v>2303765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-0.12299999967217445</v>
          </cell>
          <cell r="DP15">
            <v>104378</v>
          </cell>
          <cell r="DQ15">
            <v>187947</v>
          </cell>
          <cell r="DR15">
            <v>134070</v>
          </cell>
          <cell r="DS15">
            <v>53877</v>
          </cell>
          <cell r="DT15">
            <v>17117</v>
          </cell>
          <cell r="DU15">
            <v>424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3123885.0529999998</v>
          </cell>
          <cell r="G16">
            <v>136817.359</v>
          </cell>
          <cell r="H16">
            <v>6272649.5710000005</v>
          </cell>
          <cell r="I16">
            <v>10745284.114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300209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127179</v>
          </cell>
          <cell r="V16">
            <v>108457</v>
          </cell>
          <cell r="W16">
            <v>4191</v>
          </cell>
          <cell r="X16">
            <v>14531</v>
          </cell>
          <cell r="Y16">
            <v>0</v>
          </cell>
          <cell r="Z16">
            <v>0</v>
          </cell>
          <cell r="AA16">
            <v>0</v>
          </cell>
          <cell r="AB16">
            <v>161701</v>
          </cell>
          <cell r="AC16">
            <v>0</v>
          </cell>
          <cell r="AD16">
            <v>253076</v>
          </cell>
          <cell r="AE16">
            <v>0</v>
          </cell>
          <cell r="AF16">
            <v>0</v>
          </cell>
          <cell r="AG16">
            <v>7771277</v>
          </cell>
          <cell r="AH16">
            <v>5508450</v>
          </cell>
          <cell r="AI16">
            <v>1309</v>
          </cell>
          <cell r="AJ16">
            <v>159066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3124658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5840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296623</v>
          </cell>
          <cell r="BC16">
            <v>0</v>
          </cell>
          <cell r="BD16">
            <v>-53639</v>
          </cell>
          <cell r="BE16">
            <v>0</v>
          </cell>
          <cell r="BF16">
            <v>51287</v>
          </cell>
          <cell r="BG16">
            <v>-3805517</v>
          </cell>
          <cell r="BH16">
            <v>17743840.044</v>
          </cell>
          <cell r="BI16">
            <v>13392303</v>
          </cell>
          <cell r="BJ16">
            <v>3376961.0529999998</v>
          </cell>
          <cell r="BK16">
            <v>3421281</v>
          </cell>
          <cell r="BL16">
            <v>4351537.0439999998</v>
          </cell>
          <cell r="BM16">
            <v>-44319.94700000016</v>
          </cell>
          <cell r="BN16">
            <v>4358504.0969999991</v>
          </cell>
          <cell r="BO16">
            <v>10745284.114</v>
          </cell>
          <cell r="BP16">
            <v>6272649.5710000005</v>
          </cell>
          <cell r="BQ16">
            <v>136817.359</v>
          </cell>
          <cell r="BR16">
            <v>3123885.0529999998</v>
          </cell>
          <cell r="BS16">
            <v>20278636.097000003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17154751.044</v>
          </cell>
          <cell r="CA16">
            <v>4191</v>
          </cell>
          <cell r="CB16">
            <v>7771277</v>
          </cell>
          <cell r="CC16">
            <v>8793483</v>
          </cell>
          <cell r="CD16">
            <v>5840</v>
          </cell>
          <cell r="CE16">
            <v>-3962248.4140000008</v>
          </cell>
          <cell r="CF16">
            <v>0</v>
          </cell>
          <cell r="CG16">
            <v>7693788</v>
          </cell>
          <cell r="CH16">
            <v>16575</v>
          </cell>
          <cell r="CI16">
            <v>75879</v>
          </cell>
          <cell r="CJ16">
            <v>0</v>
          </cell>
          <cell r="CK16">
            <v>0</v>
          </cell>
          <cell r="CL16">
            <v>7786242</v>
          </cell>
          <cell r="CM16">
            <v>156731</v>
          </cell>
          <cell r="CN16">
            <v>7942973</v>
          </cell>
          <cell r="CO16">
            <v>1999776</v>
          </cell>
          <cell r="CP16">
            <v>4969857</v>
          </cell>
          <cell r="CQ16">
            <v>21120801.097000003</v>
          </cell>
          <cell r="CR16">
            <v>16813584</v>
          </cell>
          <cell r="CS16">
            <v>21120801</v>
          </cell>
          <cell r="CT16">
            <v>16813584</v>
          </cell>
          <cell r="CU16">
            <v>0</v>
          </cell>
          <cell r="CV16">
            <v>0</v>
          </cell>
          <cell r="CW16">
            <v>-9.7000002861022949E-2</v>
          </cell>
          <cell r="CX16">
            <v>-0.5260000005364418</v>
          </cell>
          <cell r="CY16">
            <v>0</v>
          </cell>
          <cell r="CZ16">
            <v>0</v>
          </cell>
          <cell r="DA16">
            <v>16516961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6604028</v>
          </cell>
          <cell r="DI16">
            <v>4630102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-1.4530000016093254</v>
          </cell>
          <cell r="DP16">
            <v>286816</v>
          </cell>
          <cell r="DQ16">
            <v>237334</v>
          </cell>
          <cell r="DR16">
            <v>168046</v>
          </cell>
          <cell r="DS16">
            <v>69288</v>
          </cell>
          <cell r="DT16">
            <v>79256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2186309.344</v>
          </cell>
          <cell r="G17">
            <v>51305.883999999998</v>
          </cell>
          <cell r="H17">
            <v>3208248.7250000001</v>
          </cell>
          <cell r="I17">
            <v>4589743.6440000003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147796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91108</v>
          </cell>
          <cell r="V17">
            <v>89015</v>
          </cell>
          <cell r="W17">
            <v>1710</v>
          </cell>
          <cell r="X17">
            <v>383</v>
          </cell>
          <cell r="Y17">
            <v>0</v>
          </cell>
          <cell r="Z17">
            <v>0</v>
          </cell>
          <cell r="AA17">
            <v>0</v>
          </cell>
          <cell r="AB17">
            <v>88601</v>
          </cell>
          <cell r="AC17">
            <v>0</v>
          </cell>
          <cell r="AD17">
            <v>1060030</v>
          </cell>
          <cell r="AE17">
            <v>0</v>
          </cell>
          <cell r="AF17">
            <v>0</v>
          </cell>
          <cell r="AG17">
            <v>3697207</v>
          </cell>
          <cell r="AH17">
            <v>2234564</v>
          </cell>
          <cell r="AI17">
            <v>0</v>
          </cell>
          <cell r="AJ17">
            <v>750423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2304959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10014</v>
          </cell>
          <cell r="AX17">
            <v>3986</v>
          </cell>
          <cell r="AY17">
            <v>89</v>
          </cell>
          <cell r="AZ17">
            <v>0</v>
          </cell>
          <cell r="BA17">
            <v>0</v>
          </cell>
          <cell r="BB17">
            <v>1059016</v>
          </cell>
          <cell r="BC17">
            <v>0</v>
          </cell>
          <cell r="BD17">
            <v>0</v>
          </cell>
          <cell r="BE17">
            <v>0</v>
          </cell>
          <cell r="BF17">
            <v>-38094</v>
          </cell>
          <cell r="BG17">
            <v>-1288119</v>
          </cell>
          <cell r="BH17">
            <v>8176803.2530000005</v>
          </cell>
          <cell r="BI17">
            <v>6696283</v>
          </cell>
          <cell r="BJ17">
            <v>3246339.344</v>
          </cell>
          <cell r="BK17">
            <v>3363975</v>
          </cell>
          <cell r="BL17">
            <v>1480520.2530000005</v>
          </cell>
          <cell r="BM17">
            <v>-117635.65599999996</v>
          </cell>
          <cell r="BN17">
            <v>1324790.597000001</v>
          </cell>
          <cell r="BO17">
            <v>4589743.6440000003</v>
          </cell>
          <cell r="BP17">
            <v>3208248.7250000001</v>
          </cell>
          <cell r="BQ17">
            <v>51305.883999999998</v>
          </cell>
          <cell r="BR17">
            <v>2186309.344</v>
          </cell>
          <cell r="BS17">
            <v>10035607.597000001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7849298.2530000005</v>
          </cell>
          <cell r="CA17">
            <v>1710</v>
          </cell>
          <cell r="CB17">
            <v>3697207</v>
          </cell>
          <cell r="CC17">
            <v>5289946</v>
          </cell>
          <cell r="CD17">
            <v>14089</v>
          </cell>
          <cell r="CE17">
            <v>-1288119.1200000001</v>
          </cell>
          <cell r="CF17">
            <v>0</v>
          </cell>
          <cell r="CG17">
            <v>3908824</v>
          </cell>
          <cell r="CH17">
            <v>8475</v>
          </cell>
          <cell r="CI17">
            <v>0</v>
          </cell>
          <cell r="CJ17">
            <v>0</v>
          </cell>
          <cell r="CK17">
            <v>0</v>
          </cell>
          <cell r="CL17">
            <v>3917299</v>
          </cell>
          <cell r="CM17">
            <v>0</v>
          </cell>
          <cell r="CN17">
            <v>3917299</v>
          </cell>
          <cell r="CO17">
            <v>691100</v>
          </cell>
          <cell r="CP17">
            <v>1906469</v>
          </cell>
          <cell r="CQ17">
            <v>11423142.596999999</v>
          </cell>
          <cell r="CR17">
            <v>10060258</v>
          </cell>
          <cell r="CS17">
            <v>11423141</v>
          </cell>
          <cell r="CT17">
            <v>10060257</v>
          </cell>
          <cell r="CU17">
            <v>0</v>
          </cell>
          <cell r="CV17">
            <v>-1</v>
          </cell>
          <cell r="CW17">
            <v>-1.5969999991357327</v>
          </cell>
          <cell r="CX17">
            <v>-1.1510000000707805</v>
          </cell>
          <cell r="CY17">
            <v>0</v>
          </cell>
          <cell r="CZ17">
            <v>0</v>
          </cell>
          <cell r="DA17">
            <v>9001242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3274934</v>
          </cell>
          <cell r="DI17">
            <v>2284826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0.55599999893456697</v>
          </cell>
          <cell r="DP17">
            <v>123867</v>
          </cell>
          <cell r="DQ17">
            <v>369493</v>
          </cell>
          <cell r="DR17">
            <v>88229</v>
          </cell>
          <cell r="DS17">
            <v>281264</v>
          </cell>
          <cell r="DT17">
            <v>21043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2597537.8810000001</v>
          </cell>
          <cell r="G18">
            <v>270771.77</v>
          </cell>
          <cell r="H18">
            <v>2170193.65</v>
          </cell>
          <cell r="I18">
            <v>3785108.8489999999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220595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72159</v>
          </cell>
          <cell r="V18">
            <v>69167</v>
          </cell>
          <cell r="W18">
            <v>1041</v>
          </cell>
          <cell r="X18">
            <v>1951</v>
          </cell>
          <cell r="Y18">
            <v>0</v>
          </cell>
          <cell r="Z18">
            <v>0</v>
          </cell>
          <cell r="AA18">
            <v>0</v>
          </cell>
          <cell r="AB18">
            <v>34271</v>
          </cell>
          <cell r="AC18">
            <v>0</v>
          </cell>
          <cell r="AD18">
            <v>512126</v>
          </cell>
          <cell r="AE18">
            <v>0</v>
          </cell>
          <cell r="AF18">
            <v>0</v>
          </cell>
          <cell r="AG18">
            <v>4280780</v>
          </cell>
          <cell r="AH18">
            <v>2070399</v>
          </cell>
          <cell r="AI18">
            <v>0</v>
          </cell>
          <cell r="AJ18">
            <v>47264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2595534</v>
          </cell>
          <cell r="AP18">
            <v>0</v>
          </cell>
          <cell r="AQ18">
            <v>0</v>
          </cell>
          <cell r="AR18">
            <v>0</v>
          </cell>
          <cell r="AS18">
            <v>13500</v>
          </cell>
          <cell r="AT18">
            <v>0</v>
          </cell>
          <cell r="AU18">
            <v>0</v>
          </cell>
          <cell r="AV18">
            <v>0</v>
          </cell>
          <cell r="AW18">
            <v>2253</v>
          </cell>
          <cell r="AX18">
            <v>0</v>
          </cell>
          <cell r="AY18">
            <v>315</v>
          </cell>
          <cell r="AZ18">
            <v>0</v>
          </cell>
          <cell r="BA18">
            <v>0</v>
          </cell>
          <cell r="BB18">
            <v>511420</v>
          </cell>
          <cell r="BC18">
            <v>0</v>
          </cell>
          <cell r="BD18">
            <v>0</v>
          </cell>
          <cell r="BE18">
            <v>0</v>
          </cell>
          <cell r="BF18">
            <v>211166</v>
          </cell>
          <cell r="BG18">
            <v>129499</v>
          </cell>
          <cell r="BH18">
            <v>6553099.2689999994</v>
          </cell>
          <cell r="BI18">
            <v>6414511</v>
          </cell>
          <cell r="BJ18">
            <v>3109663.8810000001</v>
          </cell>
          <cell r="BK18">
            <v>3106954</v>
          </cell>
          <cell r="BL18">
            <v>138588.26899999939</v>
          </cell>
          <cell r="BM18">
            <v>2709.8810000000522</v>
          </cell>
          <cell r="BN18">
            <v>352464.14999999851</v>
          </cell>
          <cell r="BO18">
            <v>3785108.8489999999</v>
          </cell>
          <cell r="BP18">
            <v>2170193.65</v>
          </cell>
          <cell r="BQ18">
            <v>270771.77</v>
          </cell>
          <cell r="BR18">
            <v>2597537.8810000001</v>
          </cell>
          <cell r="BS18">
            <v>8823612.1499999985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6226074.2689999994</v>
          </cell>
          <cell r="CA18">
            <v>1041</v>
          </cell>
          <cell r="CB18">
            <v>4280780</v>
          </cell>
          <cell r="CC18">
            <v>4713197</v>
          </cell>
          <cell r="CD18">
            <v>16068</v>
          </cell>
          <cell r="CE18">
            <v>129498.73400000017</v>
          </cell>
          <cell r="CF18">
            <v>0</v>
          </cell>
          <cell r="CG18">
            <v>3043450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3043450</v>
          </cell>
          <cell r="CM18">
            <v>0</v>
          </cell>
          <cell r="CN18">
            <v>3043450</v>
          </cell>
          <cell r="CO18">
            <v>1148130</v>
          </cell>
          <cell r="CP18">
            <v>1075433</v>
          </cell>
          <cell r="CQ18">
            <v>9662763.1500000004</v>
          </cell>
          <cell r="CR18">
            <v>9521465</v>
          </cell>
          <cell r="CS18">
            <v>9662762</v>
          </cell>
          <cell r="CT18">
            <v>9521465</v>
          </cell>
          <cell r="CU18">
            <v>0</v>
          </cell>
          <cell r="CV18">
            <v>0</v>
          </cell>
          <cell r="CW18">
            <v>-1.150000000372529</v>
          </cell>
          <cell r="CX18">
            <v>1.1380000000353903</v>
          </cell>
          <cell r="CY18">
            <v>0</v>
          </cell>
          <cell r="CZ18">
            <v>0</v>
          </cell>
          <cell r="DA18">
            <v>9010045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3677625</v>
          </cell>
          <cell r="DI18">
            <v>2477795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-0.21600000001490116</v>
          </cell>
          <cell r="DP18">
            <v>160156</v>
          </cell>
          <cell r="DQ18">
            <v>80376</v>
          </cell>
          <cell r="DR18">
            <v>67715</v>
          </cell>
          <cell r="DS18">
            <v>12661</v>
          </cell>
          <cell r="DT18">
            <v>6735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795082.95200000005</v>
          </cell>
          <cell r="G19">
            <v>22650.963</v>
          </cell>
          <cell r="H19">
            <v>335259.17099999997</v>
          </cell>
          <cell r="I19">
            <v>2453039.9849999999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446</v>
          </cell>
          <cell r="P19">
            <v>19637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33724</v>
          </cell>
          <cell r="V19">
            <v>25315</v>
          </cell>
          <cell r="W19">
            <v>0</v>
          </cell>
          <cell r="X19">
            <v>8409</v>
          </cell>
          <cell r="Y19">
            <v>0</v>
          </cell>
          <cell r="Z19">
            <v>0</v>
          </cell>
          <cell r="AA19">
            <v>0</v>
          </cell>
          <cell r="AB19">
            <v>25142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2416344</v>
          </cell>
          <cell r="AH19">
            <v>968602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1137074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396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79203</v>
          </cell>
          <cell r="BG19">
            <v>120193</v>
          </cell>
          <cell r="BH19">
            <v>2889899.1189999999</v>
          </cell>
          <cell r="BI19">
            <v>3385342</v>
          </cell>
          <cell r="BJ19">
            <v>795082.95200000005</v>
          </cell>
          <cell r="BK19">
            <v>1137074</v>
          </cell>
          <cell r="BL19">
            <v>-495442.88100000005</v>
          </cell>
          <cell r="BM19">
            <v>-341991.04799999995</v>
          </cell>
          <cell r="BN19">
            <v>-758230.929</v>
          </cell>
          <cell r="BO19">
            <v>2453039.9849999999</v>
          </cell>
          <cell r="BP19">
            <v>335259.17099999997</v>
          </cell>
          <cell r="BQ19">
            <v>22650.963</v>
          </cell>
          <cell r="BR19">
            <v>795082.95200000005</v>
          </cell>
          <cell r="BS19">
            <v>3606033.071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2810950.1189999999</v>
          </cell>
          <cell r="CA19">
            <v>0</v>
          </cell>
          <cell r="CB19">
            <v>2416344</v>
          </cell>
          <cell r="CC19">
            <v>2105676</v>
          </cell>
          <cell r="CD19">
            <v>396</v>
          </cell>
          <cell r="CE19">
            <v>120192.804</v>
          </cell>
          <cell r="CF19">
            <v>0</v>
          </cell>
          <cell r="CG19">
            <v>1822443</v>
          </cell>
          <cell r="CH19">
            <v>396</v>
          </cell>
          <cell r="CI19">
            <v>172159</v>
          </cell>
          <cell r="CJ19">
            <v>0</v>
          </cell>
          <cell r="CK19">
            <v>0</v>
          </cell>
          <cell r="CL19">
            <v>1994998</v>
          </cell>
          <cell r="CM19">
            <v>0</v>
          </cell>
          <cell r="CN19">
            <v>1994998</v>
          </cell>
          <cell r="CO19">
            <v>2405453</v>
          </cell>
          <cell r="CP19">
            <v>278946</v>
          </cell>
          <cell r="CQ19">
            <v>3684982.071</v>
          </cell>
          <cell r="CR19">
            <v>4522416</v>
          </cell>
          <cell r="CS19">
            <v>3684982</v>
          </cell>
          <cell r="CT19">
            <v>4522415</v>
          </cell>
          <cell r="CU19">
            <v>0</v>
          </cell>
          <cell r="CV19">
            <v>-1</v>
          </cell>
          <cell r="CW19">
            <v>-7.099999999627471E-2</v>
          </cell>
          <cell r="CX19">
            <v>-0.32600000000093132</v>
          </cell>
          <cell r="CY19">
            <v>0</v>
          </cell>
          <cell r="CZ19">
            <v>0</v>
          </cell>
          <cell r="DA19">
            <v>4522416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2070751</v>
          </cell>
          <cell r="DI19">
            <v>979243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0.67100000055506825</v>
          </cell>
          <cell r="DP19">
            <v>74534</v>
          </cell>
          <cell r="DQ19">
            <v>26929</v>
          </cell>
          <cell r="DR19">
            <v>23977</v>
          </cell>
          <cell r="DS19">
            <v>2952</v>
          </cell>
          <cell r="DT19">
            <v>9179</v>
          </cell>
          <cell r="DU19">
            <v>73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1290663.835</v>
          </cell>
          <cell r="G20">
            <v>90701.366999999998</v>
          </cell>
          <cell r="H20">
            <v>1111708.321</v>
          </cell>
          <cell r="I20">
            <v>2550416.6439999999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149785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271316</v>
          </cell>
          <cell r="V20">
            <v>267608</v>
          </cell>
          <cell r="W20">
            <v>3708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9857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2984382</v>
          </cell>
          <cell r="AH20">
            <v>1094481</v>
          </cell>
          <cell r="AI20">
            <v>0</v>
          </cell>
          <cell r="AJ20">
            <v>118118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1527441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8861</v>
          </cell>
          <cell r="AX20">
            <v>4167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59367.48900000006</v>
          </cell>
          <cell r="BG20">
            <v>462906.67399999965</v>
          </cell>
          <cell r="BH20">
            <v>4183784.3319999999</v>
          </cell>
          <cell r="BI20">
            <v>4210009</v>
          </cell>
          <cell r="BJ20">
            <v>1290663.835</v>
          </cell>
          <cell r="BK20">
            <v>1527441</v>
          </cell>
          <cell r="BL20">
            <v>-26224.668000000063</v>
          </cell>
          <cell r="BM20">
            <v>-236777.16500000004</v>
          </cell>
          <cell r="BN20">
            <v>-203634.34400000051</v>
          </cell>
          <cell r="BO20">
            <v>2550416.6439999999</v>
          </cell>
          <cell r="BP20">
            <v>1111708.321</v>
          </cell>
          <cell r="BQ20">
            <v>90701.366999999998</v>
          </cell>
          <cell r="BR20">
            <v>1290663.835</v>
          </cell>
          <cell r="BS20">
            <v>5043490.1669999994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3752826.3319999999</v>
          </cell>
          <cell r="CA20">
            <v>3708</v>
          </cell>
          <cell r="CB20">
            <v>2984382</v>
          </cell>
          <cell r="CC20">
            <v>2740040</v>
          </cell>
          <cell r="CD20">
            <v>13028</v>
          </cell>
          <cell r="CE20">
            <v>462906.67400000058</v>
          </cell>
          <cell r="CF20">
            <v>0</v>
          </cell>
          <cell r="CG20">
            <v>2390743</v>
          </cell>
          <cell r="CH20">
            <v>33371</v>
          </cell>
          <cell r="CI20">
            <v>231883</v>
          </cell>
          <cell r="CJ20">
            <v>0</v>
          </cell>
          <cell r="CK20">
            <v>0</v>
          </cell>
          <cell r="CL20">
            <v>2655997</v>
          </cell>
          <cell r="CM20">
            <v>0</v>
          </cell>
          <cell r="CN20">
            <v>2655997</v>
          </cell>
          <cell r="CO20">
            <v>379658</v>
          </cell>
          <cell r="CP20">
            <v>349313</v>
          </cell>
          <cell r="CQ20">
            <v>5474448.1669999994</v>
          </cell>
          <cell r="CR20">
            <v>5737450</v>
          </cell>
          <cell r="CS20">
            <v>5474448</v>
          </cell>
          <cell r="CT20">
            <v>5737452</v>
          </cell>
          <cell r="CU20">
            <v>0</v>
          </cell>
          <cell r="CV20">
            <v>2</v>
          </cell>
          <cell r="CW20">
            <v>-0.16699999943375587</v>
          </cell>
          <cell r="CX20">
            <v>1.0999999532941729E-2</v>
          </cell>
          <cell r="CY20">
            <v>0</v>
          </cell>
          <cell r="CZ20">
            <v>0</v>
          </cell>
          <cell r="DA20">
            <v>5737450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2488799</v>
          </cell>
          <cell r="DI20">
            <v>819756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0.3080000001937151</v>
          </cell>
          <cell r="DP20">
            <v>134384</v>
          </cell>
          <cell r="DQ20">
            <v>76571</v>
          </cell>
          <cell r="DR20">
            <v>76260</v>
          </cell>
          <cell r="DS20">
            <v>311</v>
          </cell>
          <cell r="DT20">
            <v>15980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4812225.0080000004</v>
          </cell>
          <cell r="G21">
            <v>402591.29399999999</v>
          </cell>
          <cell r="H21">
            <v>5224048.8320000004</v>
          </cell>
          <cell r="I21">
            <v>4995546.7350000003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184608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302199</v>
          </cell>
          <cell r="V21">
            <v>288751</v>
          </cell>
          <cell r="W21">
            <v>527</v>
          </cell>
          <cell r="X21">
            <v>12921</v>
          </cell>
          <cell r="Y21">
            <v>0</v>
          </cell>
          <cell r="Z21">
            <v>3600</v>
          </cell>
          <cell r="AA21">
            <v>0</v>
          </cell>
          <cell r="AB21">
            <v>25812</v>
          </cell>
          <cell r="AC21">
            <v>0</v>
          </cell>
          <cell r="AD21">
            <v>1006216</v>
          </cell>
          <cell r="AE21">
            <v>0</v>
          </cell>
          <cell r="AF21">
            <v>0</v>
          </cell>
          <cell r="AG21">
            <v>6676125</v>
          </cell>
          <cell r="AH21">
            <v>5890443</v>
          </cell>
          <cell r="AI21">
            <v>0</v>
          </cell>
          <cell r="AJ21">
            <v>874012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4806318</v>
          </cell>
          <cell r="AP21">
            <v>0</v>
          </cell>
          <cell r="AQ21">
            <v>449</v>
          </cell>
          <cell r="AR21">
            <v>15</v>
          </cell>
          <cell r="AS21">
            <v>12415</v>
          </cell>
          <cell r="AT21">
            <v>0</v>
          </cell>
          <cell r="AU21">
            <v>0</v>
          </cell>
          <cell r="AV21">
            <v>0</v>
          </cell>
          <cell r="AW21">
            <v>10542</v>
          </cell>
          <cell r="AX21">
            <v>2285</v>
          </cell>
          <cell r="AY21">
            <v>0</v>
          </cell>
          <cell r="AZ21">
            <v>0</v>
          </cell>
          <cell r="BA21">
            <v>0</v>
          </cell>
          <cell r="BB21">
            <v>1022416</v>
          </cell>
          <cell r="BC21">
            <v>0</v>
          </cell>
          <cell r="BD21">
            <v>0</v>
          </cell>
          <cell r="BE21">
            <v>0</v>
          </cell>
          <cell r="BF21">
            <v>42939</v>
          </cell>
          <cell r="BG21">
            <v>866510</v>
          </cell>
          <cell r="BH21">
            <v>11138405.861000001</v>
          </cell>
          <cell r="BI21">
            <v>13466286</v>
          </cell>
          <cell r="BJ21">
            <v>5818441.0080000004</v>
          </cell>
          <cell r="BK21">
            <v>5828734</v>
          </cell>
          <cell r="BL21">
            <v>-2327880.1389999986</v>
          </cell>
          <cell r="BM21">
            <v>-10292.99199999962</v>
          </cell>
          <cell r="BN21">
            <v>-2295234.1309999973</v>
          </cell>
          <cell r="BO21">
            <v>4995546.7350000003</v>
          </cell>
          <cell r="BP21">
            <v>5224048.8320000004</v>
          </cell>
          <cell r="BQ21">
            <v>402591.29399999999</v>
          </cell>
          <cell r="BR21">
            <v>4812225.0080000004</v>
          </cell>
          <cell r="BS21">
            <v>15434411.869000003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10622186.861000001</v>
          </cell>
          <cell r="CA21">
            <v>527</v>
          </cell>
          <cell r="CB21">
            <v>6676125</v>
          </cell>
          <cell r="CC21">
            <v>11571237</v>
          </cell>
          <cell r="CD21">
            <v>25242</v>
          </cell>
          <cell r="CE21">
            <v>866510.33800000139</v>
          </cell>
          <cell r="CF21">
            <v>0</v>
          </cell>
          <cell r="CG21">
            <v>8001328</v>
          </cell>
          <cell r="CH21">
            <v>2862</v>
          </cell>
          <cell r="CI21">
            <v>1120871</v>
          </cell>
          <cell r="CJ21">
            <v>0</v>
          </cell>
          <cell r="CK21">
            <v>0</v>
          </cell>
          <cell r="CL21">
            <v>9125061</v>
          </cell>
          <cell r="CM21">
            <v>0</v>
          </cell>
          <cell r="CN21">
            <v>9125061</v>
          </cell>
          <cell r="CO21">
            <v>2231776</v>
          </cell>
          <cell r="CP21">
            <v>850066</v>
          </cell>
          <cell r="CQ21">
            <v>16956846.868999999</v>
          </cell>
          <cell r="CR21">
            <v>19295020</v>
          </cell>
          <cell r="CS21">
            <v>16956847</v>
          </cell>
          <cell r="CT21">
            <v>19295020</v>
          </cell>
          <cell r="CU21">
            <v>0</v>
          </cell>
          <cell r="CV21">
            <v>0</v>
          </cell>
          <cell r="CW21">
            <v>0.13100000098347664</v>
          </cell>
          <cell r="CX21">
            <v>-0.31299999996554106</v>
          </cell>
          <cell r="CY21">
            <v>0</v>
          </cell>
          <cell r="CZ21">
            <v>0</v>
          </cell>
          <cell r="DA21">
            <v>18272604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5624350</v>
          </cell>
          <cell r="DI21">
            <v>4672703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0.5819999985396862</v>
          </cell>
          <cell r="DP21">
            <v>159987</v>
          </cell>
          <cell r="DQ21">
            <v>489250</v>
          </cell>
          <cell r="DR21">
            <v>174123</v>
          </cell>
          <cell r="DS21">
            <v>315127</v>
          </cell>
          <cell r="DT21">
            <v>26820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2540598.372</v>
          </cell>
          <cell r="G22">
            <v>116984.641</v>
          </cell>
          <cell r="H22">
            <v>2891728.9330000002</v>
          </cell>
          <cell r="I22">
            <v>3669639.4619999998</v>
          </cell>
          <cell r="J22">
            <v>1.4551915228366852E-10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2563</v>
          </cell>
          <cell r="P22">
            <v>113555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53221</v>
          </cell>
          <cell r="V22">
            <v>28004</v>
          </cell>
          <cell r="W22">
            <v>13523</v>
          </cell>
          <cell r="X22">
            <v>11694</v>
          </cell>
          <cell r="Y22">
            <v>0</v>
          </cell>
          <cell r="Z22">
            <v>0</v>
          </cell>
          <cell r="AA22">
            <v>0</v>
          </cell>
          <cell r="AB22">
            <v>22830</v>
          </cell>
          <cell r="AC22">
            <v>0</v>
          </cell>
          <cell r="AD22">
            <v>218397</v>
          </cell>
          <cell r="AE22">
            <v>0</v>
          </cell>
          <cell r="AF22">
            <v>0</v>
          </cell>
          <cell r="AG22">
            <v>3959128</v>
          </cell>
          <cell r="AH22">
            <v>2515545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2691239</v>
          </cell>
          <cell r="AP22">
            <v>0</v>
          </cell>
          <cell r="AQ22">
            <v>822</v>
          </cell>
          <cell r="AR22">
            <v>0</v>
          </cell>
          <cell r="AS22">
            <v>3000</v>
          </cell>
          <cell r="AT22">
            <v>0</v>
          </cell>
          <cell r="AU22">
            <v>0</v>
          </cell>
          <cell r="AV22">
            <v>0</v>
          </cell>
          <cell r="AW22">
            <v>2414</v>
          </cell>
          <cell r="AX22">
            <v>2111</v>
          </cell>
          <cell r="AY22">
            <v>1167</v>
          </cell>
          <cell r="AZ22">
            <v>0</v>
          </cell>
          <cell r="BA22">
            <v>0</v>
          </cell>
          <cell r="BB22">
            <v>224882</v>
          </cell>
          <cell r="BC22">
            <v>0</v>
          </cell>
          <cell r="BD22">
            <v>0</v>
          </cell>
          <cell r="BE22">
            <v>0</v>
          </cell>
          <cell r="BF22">
            <v>113078.09100000001</v>
          </cell>
          <cell r="BG22">
            <v>-713693</v>
          </cell>
          <cell r="BH22">
            <v>6870522.0360000003</v>
          </cell>
          <cell r="BI22">
            <v>6484187</v>
          </cell>
          <cell r="BJ22">
            <v>2758995.372</v>
          </cell>
          <cell r="BK22">
            <v>2916121</v>
          </cell>
          <cell r="BL22">
            <v>386335.03600000031</v>
          </cell>
          <cell r="BM22">
            <v>-157125.62800000003</v>
          </cell>
          <cell r="BN22">
            <v>342287.49899999995</v>
          </cell>
          <cell r="BO22">
            <v>3669639.4619999998</v>
          </cell>
          <cell r="BP22">
            <v>2891728.9330000002</v>
          </cell>
          <cell r="BQ22">
            <v>56702.231</v>
          </cell>
          <cell r="BR22">
            <v>2600880.7820000001</v>
          </cell>
          <cell r="BS22">
            <v>9218951.4079999998</v>
          </cell>
          <cell r="BT22">
            <v>60282.410000000149</v>
          </cell>
          <cell r="BU22">
            <v>-60282.41</v>
          </cell>
          <cell r="BV22">
            <v>0</v>
          </cell>
          <cell r="BW22">
            <v>0</v>
          </cell>
          <cell r="BX22">
            <v>1.4551915228366852E-10</v>
          </cell>
          <cell r="BY22">
            <v>0</v>
          </cell>
          <cell r="BZ22">
            <v>6678353.0360000003</v>
          </cell>
          <cell r="CA22">
            <v>13523</v>
          </cell>
          <cell r="CB22">
            <v>3959128</v>
          </cell>
          <cell r="CC22">
            <v>5207606</v>
          </cell>
          <cell r="CD22">
            <v>8692</v>
          </cell>
          <cell r="CE22">
            <v>-713692.88800000027</v>
          </cell>
          <cell r="CF22">
            <v>0</v>
          </cell>
          <cell r="CG22">
            <v>3294779</v>
          </cell>
          <cell r="CH22">
            <v>1167</v>
          </cell>
          <cell r="CI22">
            <v>0</v>
          </cell>
          <cell r="CJ22">
            <v>0</v>
          </cell>
          <cell r="CK22">
            <v>0</v>
          </cell>
          <cell r="CL22">
            <v>3295946</v>
          </cell>
          <cell r="CM22">
            <v>0</v>
          </cell>
          <cell r="CN22">
            <v>3295946</v>
          </cell>
          <cell r="CO22">
            <v>1767153</v>
          </cell>
          <cell r="CP22">
            <v>1275679</v>
          </cell>
          <cell r="CQ22">
            <v>9629517.4079999998</v>
          </cell>
          <cell r="CR22">
            <v>9400308</v>
          </cell>
          <cell r="CS22">
            <v>9629517</v>
          </cell>
          <cell r="CT22">
            <v>9400308</v>
          </cell>
          <cell r="CU22">
            <v>0</v>
          </cell>
          <cell r="CV22">
            <v>0</v>
          </cell>
          <cell r="CW22">
            <v>-0.40799999982118607</v>
          </cell>
          <cell r="CX22">
            <v>0.33600000012665987</v>
          </cell>
          <cell r="CY22">
            <v>0</v>
          </cell>
          <cell r="CZ22">
            <v>0</v>
          </cell>
          <cell r="DA22">
            <v>9175426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3472221</v>
          </cell>
          <cell r="DI22">
            <v>2208294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-0.62899999972432852</v>
          </cell>
          <cell r="DP22">
            <v>180108</v>
          </cell>
          <cell r="DQ22">
            <v>94889</v>
          </cell>
          <cell r="DR22">
            <v>61210</v>
          </cell>
          <cell r="DS22">
            <v>33679</v>
          </cell>
          <cell r="DT22">
            <v>60294</v>
          </cell>
          <cell r="DU22">
            <v>3417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1563305.1270000001</v>
          </cell>
          <cell r="G23">
            <v>18231.863000000001</v>
          </cell>
          <cell r="H23">
            <v>1642478.6710000001</v>
          </cell>
          <cell r="I23">
            <v>2504464.0449999999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231</v>
          </cell>
          <cell r="P23">
            <v>125679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185714</v>
          </cell>
          <cell r="V23">
            <v>147846</v>
          </cell>
          <cell r="W23">
            <v>0</v>
          </cell>
          <cell r="X23">
            <v>37868</v>
          </cell>
          <cell r="Y23">
            <v>0</v>
          </cell>
          <cell r="Z23">
            <v>0</v>
          </cell>
          <cell r="AA23">
            <v>0</v>
          </cell>
          <cell r="AB23">
            <v>6163</v>
          </cell>
          <cell r="AC23">
            <v>0</v>
          </cell>
          <cell r="AD23">
            <v>44581</v>
          </cell>
          <cell r="AE23">
            <v>0</v>
          </cell>
          <cell r="AF23">
            <v>0</v>
          </cell>
          <cell r="AG23">
            <v>3250347</v>
          </cell>
          <cell r="AH23">
            <v>1467030</v>
          </cell>
          <cell r="AI23">
            <v>0</v>
          </cell>
          <cell r="AJ23">
            <v>398630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1648272</v>
          </cell>
          <cell r="AP23">
            <v>0</v>
          </cell>
          <cell r="AQ23">
            <v>0</v>
          </cell>
          <cell r="AR23">
            <v>0</v>
          </cell>
          <cell r="AS23">
            <v>3292</v>
          </cell>
          <cell r="AT23">
            <v>0</v>
          </cell>
          <cell r="AU23">
            <v>0</v>
          </cell>
          <cell r="AV23">
            <v>0</v>
          </cell>
          <cell r="AW23">
            <v>6624</v>
          </cell>
          <cell r="AX23">
            <v>10120</v>
          </cell>
          <cell r="AY23">
            <v>0</v>
          </cell>
          <cell r="AZ23">
            <v>0</v>
          </cell>
          <cell r="BA23">
            <v>0</v>
          </cell>
          <cell r="BB23">
            <v>44581</v>
          </cell>
          <cell r="BC23">
            <v>0</v>
          </cell>
          <cell r="BD23">
            <v>0</v>
          </cell>
          <cell r="BE23">
            <v>0</v>
          </cell>
          <cell r="BF23">
            <v>10280.235000000335</v>
          </cell>
          <cell r="BG23">
            <v>666761.94299999997</v>
          </cell>
          <cell r="BH23">
            <v>4482961.5789999999</v>
          </cell>
          <cell r="BI23">
            <v>5136043</v>
          </cell>
          <cell r="BJ23">
            <v>1607886.1270000001</v>
          </cell>
          <cell r="BK23">
            <v>1692853</v>
          </cell>
          <cell r="BL23">
            <v>-653081.42100000009</v>
          </cell>
          <cell r="BM23">
            <v>-84966.872999999905</v>
          </cell>
          <cell r="BN23">
            <v>-727768.05899999943</v>
          </cell>
          <cell r="BO23">
            <v>2504464.0449999999</v>
          </cell>
          <cell r="BP23">
            <v>1642478.6710000001</v>
          </cell>
          <cell r="BQ23">
            <v>18231.863000000001</v>
          </cell>
          <cell r="BR23">
            <v>1563305.1270000001</v>
          </cell>
          <cell r="BS23">
            <v>5728479.7060000002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4165174.5789999999</v>
          </cell>
          <cell r="CA23">
            <v>0</v>
          </cell>
          <cell r="CB23">
            <v>3250347</v>
          </cell>
          <cell r="CC23">
            <v>3513932</v>
          </cell>
          <cell r="CD23">
            <v>20036</v>
          </cell>
          <cell r="CE23">
            <v>666761.94299999997</v>
          </cell>
          <cell r="CF23">
            <v>0</v>
          </cell>
          <cell r="CG23">
            <v>2787091</v>
          </cell>
          <cell r="CH23">
            <v>33074</v>
          </cell>
          <cell r="CI23">
            <v>0</v>
          </cell>
          <cell r="CJ23">
            <v>0</v>
          </cell>
          <cell r="CK23">
            <v>0</v>
          </cell>
          <cell r="CL23">
            <v>2820165</v>
          </cell>
          <cell r="CM23">
            <v>0</v>
          </cell>
          <cell r="CN23">
            <v>2820165</v>
          </cell>
          <cell r="CO23">
            <v>100740</v>
          </cell>
          <cell r="CP23">
            <v>358781</v>
          </cell>
          <cell r="CQ23">
            <v>6090847.7060000002</v>
          </cell>
          <cell r="CR23">
            <v>6828896</v>
          </cell>
          <cell r="CS23">
            <v>6090848</v>
          </cell>
          <cell r="CT23">
            <v>6828897</v>
          </cell>
          <cell r="CU23">
            <v>0</v>
          </cell>
          <cell r="CV23">
            <v>1</v>
          </cell>
          <cell r="CW23">
            <v>0.29399999976158142</v>
          </cell>
          <cell r="CX23">
            <v>-4.2000000365078449E-2</v>
          </cell>
          <cell r="CY23">
            <v>0</v>
          </cell>
          <cell r="CZ23">
            <v>0</v>
          </cell>
          <cell r="DA23">
            <v>6784315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2865000</v>
          </cell>
          <cell r="DI23">
            <v>1594081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9.1000000014901161E-2</v>
          </cell>
          <cell r="DP23">
            <v>109883</v>
          </cell>
          <cell r="DQ23">
            <v>82588</v>
          </cell>
          <cell r="DR23">
            <v>82585</v>
          </cell>
          <cell r="DS23">
            <v>3</v>
          </cell>
          <cell r="DT23">
            <v>17090</v>
          </cell>
          <cell r="DU23">
            <v>739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2336629.8199999998</v>
          </cell>
          <cell r="G24">
            <v>214427.96</v>
          </cell>
          <cell r="H24">
            <v>2154336.0210000002</v>
          </cell>
          <cell r="I24">
            <v>4093461.523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83334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97136</v>
          </cell>
          <cell r="V24">
            <v>83498</v>
          </cell>
          <cell r="W24">
            <v>0</v>
          </cell>
          <cell r="X24">
            <v>13638</v>
          </cell>
          <cell r="Y24">
            <v>0</v>
          </cell>
          <cell r="Z24">
            <v>0</v>
          </cell>
          <cell r="AA24">
            <v>0</v>
          </cell>
          <cell r="AB24">
            <v>61195</v>
          </cell>
          <cell r="AC24">
            <v>0</v>
          </cell>
          <cell r="AD24">
            <v>112845</v>
          </cell>
          <cell r="AE24">
            <v>0</v>
          </cell>
          <cell r="AF24">
            <v>0</v>
          </cell>
          <cell r="AG24">
            <v>4406468</v>
          </cell>
          <cell r="AH24">
            <v>3093043</v>
          </cell>
          <cell r="AI24">
            <v>840</v>
          </cell>
          <cell r="AJ24">
            <v>106608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2689395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13258</v>
          </cell>
          <cell r="AX24">
            <v>1901</v>
          </cell>
          <cell r="AY24">
            <v>0</v>
          </cell>
          <cell r="AZ24">
            <v>0</v>
          </cell>
          <cell r="BA24">
            <v>0</v>
          </cell>
          <cell r="BB24">
            <v>471912</v>
          </cell>
          <cell r="BC24">
            <v>0</v>
          </cell>
          <cell r="BD24">
            <v>0</v>
          </cell>
          <cell r="BE24">
            <v>0</v>
          </cell>
          <cell r="BF24">
            <v>8119</v>
          </cell>
          <cell r="BG24">
            <v>1215896</v>
          </cell>
          <cell r="BH24">
            <v>6703890.5040000007</v>
          </cell>
          <cell r="BI24">
            <v>7622118</v>
          </cell>
          <cell r="BJ24">
            <v>2449474.8199999998</v>
          </cell>
          <cell r="BK24">
            <v>3161307</v>
          </cell>
          <cell r="BL24">
            <v>-918227.49599999934</v>
          </cell>
          <cell r="BM24">
            <v>-711832.18000000017</v>
          </cell>
          <cell r="BN24">
            <v>-1621940.675999999</v>
          </cell>
          <cell r="BO24">
            <v>4093461.523</v>
          </cell>
          <cell r="BP24">
            <v>2154336.0210000002</v>
          </cell>
          <cell r="BQ24">
            <v>214427.96</v>
          </cell>
          <cell r="BR24">
            <v>2336629.8199999998</v>
          </cell>
          <cell r="BS24">
            <v>8798855.3239999991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6462225.5040000007</v>
          </cell>
          <cell r="CA24">
            <v>0</v>
          </cell>
          <cell r="CB24">
            <v>4406468</v>
          </cell>
          <cell r="CC24">
            <v>5889886</v>
          </cell>
          <cell r="CD24">
            <v>15159</v>
          </cell>
          <cell r="CE24">
            <v>1215895.6099999999</v>
          </cell>
          <cell r="CF24">
            <v>840236</v>
          </cell>
          <cell r="CG24">
            <v>2527155</v>
          </cell>
          <cell r="CH24">
            <v>3024</v>
          </cell>
          <cell r="CI24">
            <v>0</v>
          </cell>
          <cell r="CJ24">
            <v>0</v>
          </cell>
          <cell r="CK24">
            <v>0</v>
          </cell>
          <cell r="CL24">
            <v>3370415</v>
          </cell>
          <cell r="CM24">
            <v>0</v>
          </cell>
          <cell r="CN24">
            <v>3370415</v>
          </cell>
          <cell r="CO24">
            <v>1675574</v>
          </cell>
          <cell r="CP24">
            <v>1913593</v>
          </cell>
          <cell r="CQ24">
            <v>9153365.324000001</v>
          </cell>
          <cell r="CR24">
            <v>10783425</v>
          </cell>
          <cell r="CS24">
            <v>9153365</v>
          </cell>
          <cell r="CT24">
            <v>10783423</v>
          </cell>
          <cell r="CU24">
            <v>0</v>
          </cell>
          <cell r="CV24">
            <v>-2</v>
          </cell>
          <cell r="CW24">
            <v>-0.32400000095367432</v>
          </cell>
          <cell r="CX24">
            <v>0.69200000003911555</v>
          </cell>
          <cell r="CY24">
            <v>0</v>
          </cell>
          <cell r="CZ24">
            <v>0</v>
          </cell>
          <cell r="DA24">
            <v>10311513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3457092.5019999999</v>
          </cell>
          <cell r="DI24">
            <v>2169066.179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-0.75799999991431832</v>
          </cell>
          <cell r="DP24">
            <v>100204</v>
          </cell>
          <cell r="DQ24">
            <v>90814</v>
          </cell>
          <cell r="DR24">
            <v>79607</v>
          </cell>
          <cell r="DS24">
            <v>11207</v>
          </cell>
          <cell r="DT24">
            <v>16519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</v>
          </cell>
          <cell r="G25">
            <v>89885.433999999994</v>
          </cell>
          <cell r="H25">
            <v>698025.89300000004</v>
          </cell>
          <cell r="I25">
            <v>2283065.8939999999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91009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20707</v>
          </cell>
          <cell r="V25">
            <v>19712</v>
          </cell>
          <cell r="W25">
            <v>129</v>
          </cell>
          <cell r="X25">
            <v>866</v>
          </cell>
          <cell r="Y25">
            <v>0</v>
          </cell>
          <cell r="Z25">
            <v>0</v>
          </cell>
          <cell r="AA25">
            <v>0</v>
          </cell>
          <cell r="AB25">
            <v>11733</v>
          </cell>
          <cell r="AC25">
            <v>0</v>
          </cell>
          <cell r="AD25">
            <v>770035</v>
          </cell>
          <cell r="AE25">
            <v>0</v>
          </cell>
          <cell r="AF25">
            <v>0</v>
          </cell>
          <cell r="AG25">
            <v>3486830</v>
          </cell>
          <cell r="AH25">
            <v>1144360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4921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612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770035</v>
          </cell>
          <cell r="BC25">
            <v>0</v>
          </cell>
          <cell r="BD25">
            <v>0</v>
          </cell>
          <cell r="BE25">
            <v>0</v>
          </cell>
          <cell r="BF25">
            <v>54742.410000000149</v>
          </cell>
          <cell r="BG25">
            <v>1388477.2989999996</v>
          </cell>
          <cell r="BH25">
            <v>3194426.2209999999</v>
          </cell>
          <cell r="BI25">
            <v>4631802</v>
          </cell>
          <cell r="BJ25">
            <v>774081.598</v>
          </cell>
          <cell r="BK25">
            <v>774956</v>
          </cell>
          <cell r="BL25">
            <v>-1437375.7790000001</v>
          </cell>
          <cell r="BM25">
            <v>-874.40200000000186</v>
          </cell>
          <cell r="BN25">
            <v>-1383507.7709999997</v>
          </cell>
          <cell r="BO25">
            <v>2283065.8939999999</v>
          </cell>
          <cell r="BP25">
            <v>698025.89300000004</v>
          </cell>
          <cell r="BQ25">
            <v>89885.433999999994</v>
          </cell>
          <cell r="BR25">
            <v>4046.598</v>
          </cell>
          <cell r="BS25">
            <v>3075023.8190000001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3070977.2209999999</v>
          </cell>
          <cell r="CA25">
            <v>129</v>
          </cell>
          <cell r="CB25">
            <v>3486830</v>
          </cell>
          <cell r="CC25">
            <v>1149281</v>
          </cell>
          <cell r="CD25">
            <v>612</v>
          </cell>
          <cell r="CE25">
            <v>1388477.2990000006</v>
          </cell>
          <cell r="CF25">
            <v>609173</v>
          </cell>
          <cell r="CG25">
            <v>1678212</v>
          </cell>
          <cell r="CH25">
            <v>212</v>
          </cell>
          <cell r="CI25">
            <v>16969</v>
          </cell>
          <cell r="CJ25">
            <v>0</v>
          </cell>
          <cell r="CK25">
            <v>0</v>
          </cell>
          <cell r="CL25">
            <v>2304566</v>
          </cell>
          <cell r="CM25">
            <v>0</v>
          </cell>
          <cell r="CN25">
            <v>2304566</v>
          </cell>
          <cell r="CO25">
            <v>427896</v>
          </cell>
          <cell r="CP25">
            <v>839359</v>
          </cell>
          <cell r="CQ25">
            <v>3968507.8190000001</v>
          </cell>
          <cell r="CR25">
            <v>5406758</v>
          </cell>
          <cell r="CS25">
            <v>3968508</v>
          </cell>
          <cell r="CT25">
            <v>5406757</v>
          </cell>
          <cell r="CU25">
            <v>0</v>
          </cell>
          <cell r="CV25">
            <v>-1</v>
          </cell>
          <cell r="CW25">
            <v>0.18099999986588955</v>
          </cell>
          <cell r="CX25">
            <v>-6.8000000203028321E-2</v>
          </cell>
          <cell r="CY25">
            <v>0</v>
          </cell>
          <cell r="CZ25">
            <v>0</v>
          </cell>
          <cell r="DA25">
            <v>4636723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2900819</v>
          </cell>
          <cell r="DI25">
            <v>1103342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-0.76499999966472387</v>
          </cell>
          <cell r="DP25">
            <v>126316.489</v>
          </cell>
          <cell r="DQ25">
            <v>83904</v>
          </cell>
          <cell r="DR25">
            <v>78899</v>
          </cell>
          <cell r="DS25">
            <v>5005</v>
          </cell>
          <cell r="DT25">
            <v>26048</v>
          </cell>
          <cell r="DU25">
            <v>531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849605.06599999999</v>
          </cell>
          <cell r="G26">
            <v>54397.862999999998</v>
          </cell>
          <cell r="H26">
            <v>1277348.017</v>
          </cell>
          <cell r="I26">
            <v>2369963.5830000001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142325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17360</v>
          </cell>
          <cell r="V26">
            <v>13779</v>
          </cell>
          <cell r="W26">
            <v>938</v>
          </cell>
          <cell r="X26">
            <v>2643</v>
          </cell>
          <cell r="Y26">
            <v>0</v>
          </cell>
          <cell r="Z26">
            <v>0</v>
          </cell>
          <cell r="AA26">
            <v>0</v>
          </cell>
          <cell r="AB26">
            <v>19345</v>
          </cell>
          <cell r="AC26">
            <v>0</v>
          </cell>
          <cell r="AD26">
            <v>3890418</v>
          </cell>
          <cell r="AE26">
            <v>0</v>
          </cell>
          <cell r="AF26">
            <v>0</v>
          </cell>
          <cell r="AG26">
            <v>2682124</v>
          </cell>
          <cell r="AH26">
            <v>1601745</v>
          </cell>
          <cell r="AI26">
            <v>0</v>
          </cell>
          <cell r="AJ26">
            <v>218776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913474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1422</v>
          </cell>
          <cell r="AX26">
            <v>9840</v>
          </cell>
          <cell r="AY26">
            <v>4202</v>
          </cell>
          <cell r="AZ26">
            <v>1448</v>
          </cell>
          <cell r="BA26">
            <v>0</v>
          </cell>
          <cell r="BB26">
            <v>3892263</v>
          </cell>
          <cell r="BC26">
            <v>0</v>
          </cell>
          <cell r="BD26">
            <v>0</v>
          </cell>
          <cell r="BE26">
            <v>0</v>
          </cell>
          <cell r="BF26">
            <v>84116</v>
          </cell>
          <cell r="BG26">
            <v>116261</v>
          </cell>
          <cell r="BH26">
            <v>3880739.463</v>
          </cell>
          <cell r="BI26">
            <v>4519557</v>
          </cell>
          <cell r="BJ26">
            <v>4740023.0659999996</v>
          </cell>
          <cell r="BK26">
            <v>4805737</v>
          </cell>
          <cell r="BL26">
            <v>-638817.53700000001</v>
          </cell>
          <cell r="BM26">
            <v>-65713.934000000358</v>
          </cell>
          <cell r="BN26">
            <v>-620415.47100000083</v>
          </cell>
          <cell r="BO26">
            <v>2369963.5830000001</v>
          </cell>
          <cell r="BP26">
            <v>1277348.017</v>
          </cell>
          <cell r="BQ26">
            <v>54397.862999999998</v>
          </cell>
          <cell r="BR26">
            <v>849605.06599999999</v>
          </cell>
          <cell r="BS26">
            <v>4551314.5290000001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3701709.463</v>
          </cell>
          <cell r="CA26">
            <v>938</v>
          </cell>
          <cell r="CB26">
            <v>2682124</v>
          </cell>
          <cell r="CC26">
            <v>2733995</v>
          </cell>
          <cell r="CD26">
            <v>16912</v>
          </cell>
          <cell r="CE26">
            <v>116260.58400000026</v>
          </cell>
          <cell r="CF26">
            <v>431887</v>
          </cell>
          <cell r="CG26">
            <v>1479492</v>
          </cell>
          <cell r="CH26">
            <v>12934</v>
          </cell>
          <cell r="CI26">
            <v>667250</v>
          </cell>
          <cell r="CJ26">
            <v>0</v>
          </cell>
          <cell r="CK26">
            <v>0</v>
          </cell>
          <cell r="CL26">
            <v>2591563</v>
          </cell>
          <cell r="CM26">
            <v>0</v>
          </cell>
          <cell r="CN26">
            <v>2591563</v>
          </cell>
          <cell r="CO26">
            <v>1162696</v>
          </cell>
          <cell r="CP26">
            <v>1045251</v>
          </cell>
          <cell r="CQ26">
            <v>8620762.5289999992</v>
          </cell>
          <cell r="CR26">
            <v>9325294</v>
          </cell>
          <cell r="CS26">
            <v>8620763</v>
          </cell>
          <cell r="CT26">
            <v>9325294</v>
          </cell>
          <cell r="CU26">
            <v>0</v>
          </cell>
          <cell r="CV26">
            <v>0</v>
          </cell>
          <cell r="CW26">
            <v>0.47100000083446503</v>
          </cell>
          <cell r="CX26">
            <v>0.53700000001117587</v>
          </cell>
          <cell r="CY26">
            <v>0</v>
          </cell>
          <cell r="CZ26">
            <v>0</v>
          </cell>
          <cell r="DA26">
            <v>5433031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2415672.8870000001</v>
          </cell>
          <cell r="DI26">
            <v>1312181.3810000001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-0.54899999964982271</v>
          </cell>
          <cell r="DP26">
            <v>62696.152000000002</v>
          </cell>
          <cell r="DQ26">
            <v>58459.92</v>
          </cell>
          <cell r="DR26">
            <v>39890.415000000001</v>
          </cell>
          <cell r="DS26">
            <v>18569.505000000001</v>
          </cell>
          <cell r="DT26">
            <v>13557.814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4199031.8710000003</v>
          </cell>
          <cell r="G27">
            <v>26735.728999999999</v>
          </cell>
          <cell r="H27">
            <v>9228374.4800000004</v>
          </cell>
          <cell r="I27">
            <v>4871743.3720000004</v>
          </cell>
          <cell r="J27">
            <v>0</v>
          </cell>
          <cell r="K27">
            <v>71113</v>
          </cell>
          <cell r="L27">
            <v>0</v>
          </cell>
          <cell r="M27">
            <v>0</v>
          </cell>
          <cell r="N27">
            <v>0</v>
          </cell>
          <cell r="O27">
            <v>5048</v>
          </cell>
          <cell r="P27">
            <v>466353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209946</v>
          </cell>
          <cell r="V27">
            <v>152106</v>
          </cell>
          <cell r="W27">
            <v>0</v>
          </cell>
          <cell r="X27">
            <v>57840</v>
          </cell>
          <cell r="Y27">
            <v>0</v>
          </cell>
          <cell r="Z27">
            <v>0</v>
          </cell>
          <cell r="AA27">
            <v>0</v>
          </cell>
          <cell r="AB27">
            <v>165962</v>
          </cell>
          <cell r="AC27">
            <v>0</v>
          </cell>
          <cell r="AD27">
            <v>500453</v>
          </cell>
          <cell r="AE27">
            <v>0</v>
          </cell>
          <cell r="AF27">
            <v>0</v>
          </cell>
          <cell r="AG27">
            <v>7338061</v>
          </cell>
          <cell r="AH27">
            <v>9171720</v>
          </cell>
          <cell r="AI27">
            <v>4694</v>
          </cell>
          <cell r="AJ27">
            <v>755129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4550522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10729</v>
          </cell>
          <cell r="AX27">
            <v>4015</v>
          </cell>
          <cell r="AY27">
            <v>1677</v>
          </cell>
          <cell r="AZ27">
            <v>0</v>
          </cell>
          <cell r="BA27">
            <v>0</v>
          </cell>
          <cell r="BB27">
            <v>288038</v>
          </cell>
          <cell r="BC27">
            <v>0</v>
          </cell>
          <cell r="BD27">
            <v>-4955</v>
          </cell>
          <cell r="BE27">
            <v>0</v>
          </cell>
          <cell r="BF27">
            <v>-191850</v>
          </cell>
          <cell r="BG27">
            <v>1986317</v>
          </cell>
          <cell r="BH27">
            <v>15045275.581</v>
          </cell>
          <cell r="BI27">
            <v>17281070</v>
          </cell>
          <cell r="BJ27">
            <v>4699484.8710000003</v>
          </cell>
          <cell r="BK27">
            <v>4838560</v>
          </cell>
          <cell r="BL27">
            <v>-2235794.4189999998</v>
          </cell>
          <cell r="BM27">
            <v>-139075.12899999972</v>
          </cell>
          <cell r="BN27">
            <v>-2566719.5480000004</v>
          </cell>
          <cell r="BO27">
            <v>4871743.3720000004</v>
          </cell>
          <cell r="BP27">
            <v>9228374.4800000004</v>
          </cell>
          <cell r="BQ27">
            <v>26735.728999999999</v>
          </cell>
          <cell r="BR27">
            <v>4199031.8710000003</v>
          </cell>
          <cell r="BS27">
            <v>18325885.452000003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14126853.581</v>
          </cell>
          <cell r="CA27">
            <v>71113</v>
          </cell>
          <cell r="CB27">
            <v>7338061</v>
          </cell>
          <cell r="CC27">
            <v>14482065</v>
          </cell>
          <cell r="CD27">
            <v>16421</v>
          </cell>
          <cell r="CE27">
            <v>1986317.2590000033</v>
          </cell>
          <cell r="CF27">
            <v>0</v>
          </cell>
          <cell r="CG27">
            <v>10923543</v>
          </cell>
          <cell r="CH27">
            <v>28395</v>
          </cell>
          <cell r="CI27">
            <v>4406382</v>
          </cell>
          <cell r="CJ27">
            <v>0</v>
          </cell>
          <cell r="CK27">
            <v>0</v>
          </cell>
          <cell r="CL27">
            <v>15358320</v>
          </cell>
          <cell r="CM27">
            <v>0</v>
          </cell>
          <cell r="CN27">
            <v>15358320</v>
          </cell>
          <cell r="CO27">
            <v>1698437</v>
          </cell>
          <cell r="CP27">
            <v>3629952</v>
          </cell>
          <cell r="CQ27">
            <v>19744760.452000003</v>
          </cell>
          <cell r="CR27">
            <v>22119630</v>
          </cell>
          <cell r="CS27">
            <v>19744760</v>
          </cell>
          <cell r="CT27">
            <v>22119630</v>
          </cell>
          <cell r="CU27">
            <v>0</v>
          </cell>
          <cell r="CV27">
            <v>0</v>
          </cell>
          <cell r="CW27">
            <v>-0.45200000330805779</v>
          </cell>
          <cell r="CX27">
            <v>-0.68000000016763806</v>
          </cell>
          <cell r="CY27">
            <v>0</v>
          </cell>
          <cell r="CZ27">
            <v>0</v>
          </cell>
          <cell r="DA27">
            <v>21831592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6566008</v>
          </cell>
          <cell r="DI27">
            <v>9352203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0.31599999964237213</v>
          </cell>
          <cell r="DP27">
            <v>288407</v>
          </cell>
          <cell r="DQ27">
            <v>235526</v>
          </cell>
          <cell r="DR27">
            <v>176075</v>
          </cell>
          <cell r="DS27">
            <v>59451</v>
          </cell>
          <cell r="DT27">
            <v>43180</v>
          </cell>
          <cell r="DU27">
            <v>634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1479519.0970000001</v>
          </cell>
          <cell r="G28">
            <v>174727.209</v>
          </cell>
          <cell r="H28">
            <v>6573242.0630000001</v>
          </cell>
          <cell r="I28">
            <v>6574385.068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22720</v>
          </cell>
          <cell r="P28">
            <v>212322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172695</v>
          </cell>
          <cell r="V28">
            <v>161554</v>
          </cell>
          <cell r="W28">
            <v>0</v>
          </cell>
          <cell r="X28">
            <v>11141</v>
          </cell>
          <cell r="Y28">
            <v>0</v>
          </cell>
          <cell r="Z28">
            <v>0</v>
          </cell>
          <cell r="AA28">
            <v>0</v>
          </cell>
          <cell r="AB28">
            <v>36703</v>
          </cell>
          <cell r="AC28">
            <v>0</v>
          </cell>
          <cell r="AD28">
            <v>92947</v>
          </cell>
          <cell r="AE28">
            <v>0</v>
          </cell>
          <cell r="AF28">
            <v>0</v>
          </cell>
          <cell r="AG28">
            <v>9715117</v>
          </cell>
          <cell r="AH28">
            <v>6939269</v>
          </cell>
          <cell r="AI28">
            <v>0</v>
          </cell>
          <cell r="AJ28">
            <v>316995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1555106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13930</v>
          </cell>
          <cell r="AX28">
            <v>10902</v>
          </cell>
          <cell r="AY28">
            <v>1878</v>
          </cell>
          <cell r="AZ28">
            <v>0</v>
          </cell>
          <cell r="BA28">
            <v>0</v>
          </cell>
          <cell r="BB28">
            <v>97976</v>
          </cell>
          <cell r="BC28">
            <v>0</v>
          </cell>
          <cell r="BD28">
            <v>-10595</v>
          </cell>
          <cell r="BE28">
            <v>0</v>
          </cell>
          <cell r="BF28">
            <v>78570</v>
          </cell>
          <cell r="BG28">
            <v>2836263</v>
          </cell>
          <cell r="BH28">
            <v>13766794.34</v>
          </cell>
          <cell r="BI28">
            <v>16987496</v>
          </cell>
          <cell r="BJ28">
            <v>1572466.0970000001</v>
          </cell>
          <cell r="BK28">
            <v>1653082</v>
          </cell>
          <cell r="BL28">
            <v>-3220701.66</v>
          </cell>
          <cell r="BM28">
            <v>-80615.902999999933</v>
          </cell>
          <cell r="BN28">
            <v>-3222747.563000001</v>
          </cell>
          <cell r="BO28">
            <v>6574385.068</v>
          </cell>
          <cell r="BP28">
            <v>6573242.0630000001</v>
          </cell>
          <cell r="BQ28">
            <v>174727.209</v>
          </cell>
          <cell r="BR28">
            <v>1479519.0970000001</v>
          </cell>
          <cell r="BS28">
            <v>14801873.437000003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13322354.34</v>
          </cell>
          <cell r="CA28">
            <v>0</v>
          </cell>
          <cell r="CB28">
            <v>9715117</v>
          </cell>
          <cell r="CC28">
            <v>8811370</v>
          </cell>
          <cell r="CD28">
            <v>26710</v>
          </cell>
          <cell r="CE28">
            <v>2834638.6189999999</v>
          </cell>
          <cell r="CF28">
            <v>0</v>
          </cell>
          <cell r="CG28">
            <v>5953501</v>
          </cell>
          <cell r="CH28">
            <v>0</v>
          </cell>
          <cell r="CI28">
            <v>678044</v>
          </cell>
          <cell r="CJ28">
            <v>0</v>
          </cell>
          <cell r="CK28">
            <v>0</v>
          </cell>
          <cell r="CL28">
            <v>6631545</v>
          </cell>
          <cell r="CM28">
            <v>0</v>
          </cell>
          <cell r="CN28">
            <v>6631545</v>
          </cell>
          <cell r="CO28">
            <v>1829655</v>
          </cell>
          <cell r="CP28">
            <v>2497283</v>
          </cell>
          <cell r="CQ28">
            <v>15339260.436999999</v>
          </cell>
          <cell r="CR28">
            <v>18640578</v>
          </cell>
          <cell r="CS28">
            <v>15339259</v>
          </cell>
          <cell r="CT28">
            <v>18640577</v>
          </cell>
          <cell r="CU28">
            <v>0</v>
          </cell>
          <cell r="CV28">
            <v>-1</v>
          </cell>
          <cell r="CW28">
            <v>-1.436999998986721</v>
          </cell>
          <cell r="CX28">
            <v>-0.70300000021234155</v>
          </cell>
          <cell r="CY28">
            <v>0</v>
          </cell>
          <cell r="CZ28">
            <v>0</v>
          </cell>
          <cell r="DA28">
            <v>18542602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8309883</v>
          </cell>
          <cell r="DI28">
            <v>5033504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195563</v>
          </cell>
          <cell r="DQ28">
            <v>117275</v>
          </cell>
          <cell r="DR28">
            <v>108416</v>
          </cell>
          <cell r="DS28">
            <v>8859</v>
          </cell>
          <cell r="DT28">
            <v>55108</v>
          </cell>
          <cell r="DU28">
            <v>19170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8272453.0609999998</v>
          </cell>
          <cell r="G29">
            <v>147893.758</v>
          </cell>
          <cell r="H29">
            <v>8780751.2300000004</v>
          </cell>
          <cell r="I29">
            <v>4493552.068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352630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211348</v>
          </cell>
          <cell r="V29">
            <v>163784</v>
          </cell>
          <cell r="W29">
            <v>42727</v>
          </cell>
          <cell r="X29">
            <v>4837</v>
          </cell>
          <cell r="Y29">
            <v>0</v>
          </cell>
          <cell r="Z29">
            <v>0</v>
          </cell>
          <cell r="AA29">
            <v>0</v>
          </cell>
          <cell r="AB29">
            <v>33919</v>
          </cell>
          <cell r="AC29">
            <v>0</v>
          </cell>
          <cell r="AD29">
            <v>727921</v>
          </cell>
          <cell r="AE29">
            <v>0</v>
          </cell>
          <cell r="AF29">
            <v>0</v>
          </cell>
          <cell r="AG29">
            <v>7782754</v>
          </cell>
          <cell r="AH29">
            <v>6761185</v>
          </cell>
          <cell r="AI29">
            <v>585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8505791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-309</v>
          </cell>
          <cell r="AX29">
            <v>32409</v>
          </cell>
          <cell r="AY29">
            <v>248</v>
          </cell>
          <cell r="AZ29">
            <v>0</v>
          </cell>
          <cell r="BA29">
            <v>0</v>
          </cell>
          <cell r="BB29">
            <v>724691</v>
          </cell>
          <cell r="BC29">
            <v>0</v>
          </cell>
          <cell r="BD29">
            <v>0</v>
          </cell>
          <cell r="BE29">
            <v>0</v>
          </cell>
          <cell r="BF29">
            <v>5847</v>
          </cell>
          <cell r="BG29">
            <v>1731394</v>
          </cell>
          <cell r="BH29">
            <v>14020094.056</v>
          </cell>
          <cell r="BI29">
            <v>14576872</v>
          </cell>
          <cell r="BJ29">
            <v>9000374.0610000007</v>
          </cell>
          <cell r="BK29">
            <v>9230482</v>
          </cell>
          <cell r="BL29">
            <v>-556777.94400000013</v>
          </cell>
          <cell r="BM29">
            <v>-230107.93899999931</v>
          </cell>
          <cell r="BN29">
            <v>-781038.88300000131</v>
          </cell>
          <cell r="BO29">
            <v>4493552.068</v>
          </cell>
          <cell r="BP29">
            <v>8780751.2300000004</v>
          </cell>
          <cell r="BQ29">
            <v>147893.758</v>
          </cell>
          <cell r="BR29">
            <v>8272453.0609999998</v>
          </cell>
          <cell r="BS29">
            <v>21694650.116999999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13422197.056</v>
          </cell>
          <cell r="CA29">
            <v>42727</v>
          </cell>
          <cell r="CB29">
            <v>7782754</v>
          </cell>
          <cell r="CC29">
            <v>15267561</v>
          </cell>
          <cell r="CD29">
            <v>32348</v>
          </cell>
          <cell r="CE29">
            <v>1731394.1270000022</v>
          </cell>
          <cell r="CF29">
            <v>0</v>
          </cell>
          <cell r="CG29">
            <v>8336565</v>
          </cell>
          <cell r="CH29">
            <v>32157</v>
          </cell>
          <cell r="CI29">
            <v>0</v>
          </cell>
          <cell r="CJ29">
            <v>0</v>
          </cell>
          <cell r="CK29">
            <v>0</v>
          </cell>
          <cell r="CL29">
            <v>8368722</v>
          </cell>
          <cell r="CM29">
            <v>0</v>
          </cell>
          <cell r="CN29">
            <v>8368722</v>
          </cell>
          <cell r="CO29">
            <v>1160942</v>
          </cell>
          <cell r="CP29">
            <v>1319697</v>
          </cell>
          <cell r="CQ29">
            <v>23020468.117000002</v>
          </cell>
          <cell r="CR29">
            <v>23807354</v>
          </cell>
          <cell r="CS29">
            <v>23020469</v>
          </cell>
          <cell r="CT29">
            <v>23807354</v>
          </cell>
          <cell r="CU29">
            <v>0</v>
          </cell>
          <cell r="CV29">
            <v>0</v>
          </cell>
          <cell r="CW29">
            <v>0.88299999758601189</v>
          </cell>
          <cell r="CX29">
            <v>0.26799999992363155</v>
          </cell>
          <cell r="CY29">
            <v>0</v>
          </cell>
          <cell r="CZ29">
            <v>0</v>
          </cell>
          <cell r="DA29">
            <v>23082663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7015159</v>
          </cell>
          <cell r="DI29">
            <v>6833543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0.15600000135600567</v>
          </cell>
          <cell r="DP29">
            <v>344173</v>
          </cell>
          <cell r="DQ29">
            <v>462138</v>
          </cell>
          <cell r="DR29">
            <v>205075</v>
          </cell>
          <cell r="DS29">
            <v>257063</v>
          </cell>
          <cell r="DT29">
            <v>16202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4191697.898</v>
          </cell>
          <cell r="G30">
            <v>171887.98499999999</v>
          </cell>
          <cell r="H30">
            <v>7763919.6359999999</v>
          </cell>
          <cell r="I30">
            <v>7481379.4800000004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182112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532955</v>
          </cell>
          <cell r="V30">
            <v>186059</v>
          </cell>
          <cell r="W30">
            <v>0</v>
          </cell>
          <cell r="X30">
            <v>346896</v>
          </cell>
          <cell r="Y30">
            <v>0</v>
          </cell>
          <cell r="Z30">
            <v>0</v>
          </cell>
          <cell r="AA30">
            <v>0</v>
          </cell>
          <cell r="AB30">
            <v>93215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7201563</v>
          </cell>
          <cell r="AH30">
            <v>5550224</v>
          </cell>
          <cell r="AI30">
            <v>82</v>
          </cell>
          <cell r="AJ30">
            <v>721913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4416980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6864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-1732</v>
          </cell>
          <cell r="BE30">
            <v>0</v>
          </cell>
          <cell r="BF30">
            <v>217497</v>
          </cell>
          <cell r="BG30">
            <v>-2667964</v>
          </cell>
          <cell r="BH30">
            <v>16225469.101</v>
          </cell>
          <cell r="BI30">
            <v>13478914</v>
          </cell>
          <cell r="BJ30">
            <v>4191697.898</v>
          </cell>
          <cell r="BK30">
            <v>4416980</v>
          </cell>
          <cell r="BL30">
            <v>2746555.1009999998</v>
          </cell>
          <cell r="BM30">
            <v>-225282.10199999996</v>
          </cell>
          <cell r="BN30">
            <v>2738769.998999998</v>
          </cell>
          <cell r="BO30">
            <v>7481379.4800000004</v>
          </cell>
          <cell r="BP30">
            <v>7763919.6359999999</v>
          </cell>
          <cell r="BQ30">
            <v>171887.98499999999</v>
          </cell>
          <cell r="BR30">
            <v>4191697.898</v>
          </cell>
          <cell r="BS30">
            <v>19608884.998999998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15417187.101</v>
          </cell>
          <cell r="CA30">
            <v>0</v>
          </cell>
          <cell r="CB30">
            <v>7201563</v>
          </cell>
          <cell r="CC30">
            <v>10689199</v>
          </cell>
          <cell r="CD30">
            <v>6864</v>
          </cell>
          <cell r="CE30">
            <v>-2667964.0010000002</v>
          </cell>
          <cell r="CF30">
            <v>6504</v>
          </cell>
          <cell r="CG30">
            <v>9647058</v>
          </cell>
          <cell r="CH30">
            <v>11667</v>
          </cell>
          <cell r="CI30">
            <v>2114540</v>
          </cell>
          <cell r="CJ30">
            <v>0</v>
          </cell>
          <cell r="CK30">
            <v>0</v>
          </cell>
          <cell r="CL30">
            <v>11779769</v>
          </cell>
          <cell r="CM30">
            <v>0</v>
          </cell>
          <cell r="CN30">
            <v>11779769</v>
          </cell>
          <cell r="CO30">
            <v>1356337</v>
          </cell>
          <cell r="CP30">
            <v>2080365</v>
          </cell>
          <cell r="CQ30">
            <v>20417166.999000002</v>
          </cell>
          <cell r="CR30">
            <v>17895894</v>
          </cell>
          <cell r="CS30">
            <v>20417168</v>
          </cell>
          <cell r="CT30">
            <v>17895894</v>
          </cell>
          <cell r="CU30">
            <v>0</v>
          </cell>
          <cell r="CV30">
            <v>0</v>
          </cell>
          <cell r="CW30">
            <v>1.0009999983012676</v>
          </cell>
          <cell r="CX30">
            <v>-0.22200000006705523</v>
          </cell>
          <cell r="CY30">
            <v>0</v>
          </cell>
          <cell r="CZ30">
            <v>0</v>
          </cell>
          <cell r="DA30">
            <v>17895894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6463756</v>
          </cell>
          <cell r="DI30">
            <v>4956354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0.8340000007301569</v>
          </cell>
          <cell r="DP30">
            <v>347020</v>
          </cell>
          <cell r="DQ30">
            <v>219644</v>
          </cell>
          <cell r="DR30">
            <v>170285</v>
          </cell>
          <cell r="DS30">
            <v>49359</v>
          </cell>
          <cell r="DT30">
            <v>40577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7462353.9100000001</v>
          </cell>
          <cell r="G31">
            <v>74694.323999999993</v>
          </cell>
          <cell r="H31">
            <v>7545065.9119999995</v>
          </cell>
          <cell r="I31">
            <v>5157131.8859999999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243</v>
          </cell>
          <cell r="P31">
            <v>328604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413950</v>
          </cell>
          <cell r="V31">
            <v>264370</v>
          </cell>
          <cell r="W31">
            <v>0</v>
          </cell>
          <cell r="X31">
            <v>149580</v>
          </cell>
          <cell r="Y31">
            <v>0</v>
          </cell>
          <cell r="Z31">
            <v>0</v>
          </cell>
          <cell r="AA31">
            <v>0</v>
          </cell>
          <cell r="AB31">
            <v>35442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8232285</v>
          </cell>
          <cell r="AH31">
            <v>7246195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7609089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29846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31703</v>
          </cell>
          <cell r="BG31">
            <v>2435257</v>
          </cell>
          <cell r="BH31">
            <v>13555131.122</v>
          </cell>
          <cell r="BI31">
            <v>15508326</v>
          </cell>
          <cell r="BJ31">
            <v>7462353.9100000001</v>
          </cell>
          <cell r="BK31">
            <v>7609089</v>
          </cell>
          <cell r="BL31">
            <v>-1953194.8780000005</v>
          </cell>
          <cell r="BM31">
            <v>-146735.08999999985</v>
          </cell>
          <cell r="BN31">
            <v>-2068226.9680000022</v>
          </cell>
          <cell r="BO31">
            <v>5157131.8859999999</v>
          </cell>
          <cell r="BP31">
            <v>7545065.9119999995</v>
          </cell>
          <cell r="BQ31">
            <v>74694.323999999993</v>
          </cell>
          <cell r="BR31">
            <v>7462353.9100000001</v>
          </cell>
          <cell r="BS31">
            <v>20239246.031999998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12776892.122</v>
          </cell>
          <cell r="CA31">
            <v>0</v>
          </cell>
          <cell r="CB31">
            <v>8232285</v>
          </cell>
          <cell r="CC31">
            <v>14855284</v>
          </cell>
          <cell r="CD31">
            <v>29846</v>
          </cell>
          <cell r="CE31">
            <v>2435257.4619999994</v>
          </cell>
          <cell r="CF31">
            <v>0</v>
          </cell>
          <cell r="CG31">
            <v>11703855</v>
          </cell>
          <cell r="CH31">
            <v>39195</v>
          </cell>
          <cell r="CI31">
            <v>2467844</v>
          </cell>
          <cell r="CJ31">
            <v>0</v>
          </cell>
          <cell r="CK31">
            <v>0</v>
          </cell>
          <cell r="CL31">
            <v>14210894</v>
          </cell>
          <cell r="CM31">
            <v>0</v>
          </cell>
          <cell r="CN31">
            <v>14210894</v>
          </cell>
          <cell r="CO31">
            <v>3900742</v>
          </cell>
          <cell r="CP31">
            <v>1703972</v>
          </cell>
          <cell r="CQ31">
            <v>21017485.031999998</v>
          </cell>
          <cell r="CR31">
            <v>23117415</v>
          </cell>
          <cell r="CS31">
            <v>21017485</v>
          </cell>
          <cell r="CT31">
            <v>23117415</v>
          </cell>
          <cell r="CU31">
            <v>0</v>
          </cell>
          <cell r="CV31">
            <v>0</v>
          </cell>
          <cell r="CW31">
            <v>-3.1999997794628143E-2</v>
          </cell>
          <cell r="CX31">
            <v>-0.11800000001676381</v>
          </cell>
          <cell r="CY31">
            <v>0</v>
          </cell>
          <cell r="CZ31">
            <v>0</v>
          </cell>
          <cell r="DA31">
            <v>23117415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7017027</v>
          </cell>
          <cell r="DI31">
            <v>6292598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0.88900000043213367</v>
          </cell>
          <cell r="DP31">
            <v>282672</v>
          </cell>
          <cell r="DQ31">
            <v>191281</v>
          </cell>
          <cell r="DR31">
            <v>184617</v>
          </cell>
          <cell r="DS31">
            <v>6664</v>
          </cell>
          <cell r="DT31">
            <v>25448</v>
          </cell>
          <cell r="DU31">
            <v>396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8167137.0089999996</v>
          </cell>
          <cell r="G32">
            <v>198303.93799999999</v>
          </cell>
          <cell r="H32">
            <v>7444668.1969999997</v>
          </cell>
          <cell r="I32">
            <v>6332523.977</v>
          </cell>
          <cell r="J32">
            <v>-5.8207660913467407E-11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1203</v>
          </cell>
          <cell r="P32">
            <v>155805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90577</v>
          </cell>
          <cell r="V32">
            <v>80946</v>
          </cell>
          <cell r="W32">
            <v>0</v>
          </cell>
          <cell r="X32">
            <v>9631</v>
          </cell>
          <cell r="Y32">
            <v>0</v>
          </cell>
          <cell r="Z32">
            <v>0</v>
          </cell>
          <cell r="AA32">
            <v>0</v>
          </cell>
          <cell r="AB32">
            <v>95257</v>
          </cell>
          <cell r="AC32">
            <v>0</v>
          </cell>
          <cell r="AD32">
            <v>1469805</v>
          </cell>
          <cell r="AE32">
            <v>0</v>
          </cell>
          <cell r="AF32">
            <v>0</v>
          </cell>
          <cell r="AG32">
            <v>9014444</v>
          </cell>
          <cell r="AH32">
            <v>6362483</v>
          </cell>
          <cell r="AI32">
            <v>297</v>
          </cell>
          <cell r="AJ32">
            <v>168127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9447469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49410</v>
          </cell>
          <cell r="AX32">
            <v>98838</v>
          </cell>
          <cell r="AY32">
            <v>24788</v>
          </cell>
          <cell r="AZ32">
            <v>67687</v>
          </cell>
          <cell r="BA32">
            <v>0</v>
          </cell>
          <cell r="BB32">
            <v>1003429</v>
          </cell>
          <cell r="BC32">
            <v>0</v>
          </cell>
          <cell r="BD32">
            <v>0</v>
          </cell>
          <cell r="BE32">
            <v>0</v>
          </cell>
          <cell r="BF32">
            <v>253679</v>
          </cell>
          <cell r="BG32">
            <v>465310</v>
          </cell>
          <cell r="BH32">
            <v>14318338.112</v>
          </cell>
          <cell r="BI32">
            <v>15786074</v>
          </cell>
          <cell r="BJ32">
            <v>9636942.0089999996</v>
          </cell>
          <cell r="BK32">
            <v>10450898</v>
          </cell>
          <cell r="BL32">
            <v>-1467735.8880000003</v>
          </cell>
          <cell r="BM32">
            <v>-813955.99100000039</v>
          </cell>
          <cell r="BN32">
            <v>-2028012.8790000007</v>
          </cell>
          <cell r="BO32">
            <v>6332523.977</v>
          </cell>
          <cell r="BP32">
            <v>7444668.1969999997</v>
          </cell>
          <cell r="BQ32">
            <v>198745.677</v>
          </cell>
          <cell r="BR32">
            <v>8166695.2699999996</v>
          </cell>
          <cell r="BS32">
            <v>22142633.120999999</v>
          </cell>
          <cell r="BT32">
            <v>-441.7390000000596</v>
          </cell>
          <cell r="BU32">
            <v>441.7390000000014</v>
          </cell>
          <cell r="BV32">
            <v>0</v>
          </cell>
          <cell r="BW32">
            <v>0</v>
          </cell>
          <cell r="BX32">
            <v>-5.8207660913467407E-11</v>
          </cell>
          <cell r="BY32">
            <v>0</v>
          </cell>
          <cell r="BZ32">
            <v>13975496.112</v>
          </cell>
          <cell r="CA32">
            <v>0</v>
          </cell>
          <cell r="CB32">
            <v>9014444</v>
          </cell>
          <cell r="CC32">
            <v>15978376</v>
          </cell>
          <cell r="CD32">
            <v>240723</v>
          </cell>
          <cell r="CE32">
            <v>465310.16800000053</v>
          </cell>
          <cell r="CF32">
            <v>0</v>
          </cell>
          <cell r="CG32">
            <v>5012445</v>
          </cell>
          <cell r="CH32">
            <v>691721</v>
          </cell>
          <cell r="CI32">
            <v>0</v>
          </cell>
          <cell r="CJ32">
            <v>0</v>
          </cell>
          <cell r="CK32">
            <v>0</v>
          </cell>
          <cell r="CL32">
            <v>5704166</v>
          </cell>
          <cell r="CM32">
            <v>0</v>
          </cell>
          <cell r="CN32">
            <v>5704166</v>
          </cell>
          <cell r="CO32">
            <v>3957465</v>
          </cell>
          <cell r="CP32">
            <v>3481634</v>
          </cell>
          <cell r="CQ32">
            <v>23955280.120999999</v>
          </cell>
          <cell r="CR32">
            <v>26236972</v>
          </cell>
          <cell r="CS32">
            <v>23955280</v>
          </cell>
          <cell r="CT32">
            <v>26236974</v>
          </cell>
          <cell r="CU32">
            <v>0</v>
          </cell>
          <cell r="CV32">
            <v>2</v>
          </cell>
          <cell r="CW32">
            <v>-0.12099999934434891</v>
          </cell>
          <cell r="CX32">
            <v>-0.28099999995902181</v>
          </cell>
          <cell r="CY32">
            <v>0</v>
          </cell>
          <cell r="CZ32">
            <v>0</v>
          </cell>
          <cell r="DA32">
            <v>25233543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6518185</v>
          </cell>
          <cell r="DI32">
            <v>6342393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1.2800000011920929</v>
          </cell>
          <cell r="DP32">
            <v>150015</v>
          </cell>
          <cell r="DQ32">
            <v>129252</v>
          </cell>
          <cell r="DR32">
            <v>96815</v>
          </cell>
          <cell r="DS32">
            <v>32437</v>
          </cell>
          <cell r="DT32">
            <v>32170</v>
          </cell>
          <cell r="DU32">
            <v>33320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979134.44700000004</v>
          </cell>
          <cell r="I34">
            <v>2367467.1669999999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131332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41970</v>
          </cell>
          <cell r="V34">
            <v>41970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77067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2350352</v>
          </cell>
          <cell r="AH34">
            <v>1422196</v>
          </cell>
          <cell r="AI34">
            <v>0</v>
          </cell>
          <cell r="AJ34">
            <v>157156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2901</v>
          </cell>
          <cell r="AX34">
            <v>34983</v>
          </cell>
          <cell r="AY34">
            <v>3962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-66355</v>
          </cell>
          <cell r="BG34">
            <v>376252</v>
          </cell>
          <cell r="BH34">
            <v>3596970.6140000001</v>
          </cell>
          <cell r="BI34">
            <v>3971550</v>
          </cell>
          <cell r="BJ34">
            <v>0</v>
          </cell>
          <cell r="BK34">
            <v>0</v>
          </cell>
          <cell r="BL34">
            <v>-374579.38599999994</v>
          </cell>
          <cell r="BM34">
            <v>0</v>
          </cell>
          <cell r="BN34">
            <v>-440934.38599999994</v>
          </cell>
          <cell r="BO34">
            <v>2367467.1669999999</v>
          </cell>
          <cell r="BP34">
            <v>979134.44700000004</v>
          </cell>
          <cell r="BQ34">
            <v>0</v>
          </cell>
          <cell r="BR34">
            <v>0</v>
          </cell>
          <cell r="BS34">
            <v>3346601.6140000001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3346601.6140000001</v>
          </cell>
          <cell r="CA34">
            <v>0</v>
          </cell>
          <cell r="CB34">
            <v>2350352</v>
          </cell>
          <cell r="CC34">
            <v>1579352</v>
          </cell>
          <cell r="CD34">
            <v>41846</v>
          </cell>
          <cell r="CE34">
            <v>376252.18599999999</v>
          </cell>
          <cell r="CF34">
            <v>0</v>
          </cell>
          <cell r="CG34">
            <v>2098464</v>
          </cell>
          <cell r="CH34">
            <v>45454</v>
          </cell>
          <cell r="CI34">
            <v>70113</v>
          </cell>
          <cell r="CJ34">
            <v>0</v>
          </cell>
          <cell r="CK34">
            <v>0</v>
          </cell>
          <cell r="CL34">
            <v>2214031</v>
          </cell>
          <cell r="CM34">
            <v>0</v>
          </cell>
          <cell r="CN34">
            <v>2214031</v>
          </cell>
          <cell r="CO34">
            <v>19026</v>
          </cell>
          <cell r="CP34">
            <v>1094687</v>
          </cell>
          <cell r="CQ34">
            <v>3596970.6140000001</v>
          </cell>
          <cell r="CR34">
            <v>3971550</v>
          </cell>
          <cell r="CS34">
            <v>3596969</v>
          </cell>
          <cell r="CT34">
            <v>3971549</v>
          </cell>
          <cell r="CU34">
            <v>0</v>
          </cell>
          <cell r="CV34">
            <v>-1</v>
          </cell>
          <cell r="CW34">
            <v>-1.6140000000596046</v>
          </cell>
          <cell r="CX34">
            <v>-0.81900000013411045</v>
          </cell>
          <cell r="CY34">
            <v>0</v>
          </cell>
          <cell r="CZ34">
            <v>0</v>
          </cell>
          <cell r="DA34">
            <v>3971550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1945342</v>
          </cell>
          <cell r="DI34">
            <v>1134676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0.90100000007078052</v>
          </cell>
          <cell r="DP34">
            <v>118957</v>
          </cell>
          <cell r="DQ34">
            <v>74326</v>
          </cell>
          <cell r="DR34">
            <v>74326</v>
          </cell>
          <cell r="DS34">
            <v>0</v>
          </cell>
          <cell r="DT34">
            <v>1010</v>
          </cell>
          <cell r="DU34">
            <v>2473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</row>
        <row r="35">
          <cell r="A35">
            <v>31</v>
          </cell>
          <cell r="B35" t="str">
            <v xml:space="preserve">CRS MAIPÚ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4846.72</v>
          </cell>
          <cell r="I35">
            <v>293692.33299999998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62700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10708</v>
          </cell>
          <cell r="V35">
            <v>10708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420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235624</v>
          </cell>
          <cell r="AH35">
            <v>469854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16398</v>
          </cell>
          <cell r="BG35">
            <v>53174</v>
          </cell>
          <cell r="BH35">
            <v>372367.05299999996</v>
          </cell>
          <cell r="BI35">
            <v>705478</v>
          </cell>
          <cell r="BJ35">
            <v>0</v>
          </cell>
          <cell r="BK35">
            <v>0</v>
          </cell>
          <cell r="BL35">
            <v>-333110.94700000004</v>
          </cell>
          <cell r="BM35">
            <v>0</v>
          </cell>
          <cell r="BN35">
            <v>-316712.94700000004</v>
          </cell>
          <cell r="BO35">
            <v>293692.33299999998</v>
          </cell>
          <cell r="BP35">
            <v>4846.72</v>
          </cell>
          <cell r="BQ35">
            <v>0</v>
          </cell>
          <cell r="BR35">
            <v>0</v>
          </cell>
          <cell r="BS35">
            <v>298539.05299999996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298539.05299999996</v>
          </cell>
          <cell r="CA35">
            <v>0</v>
          </cell>
          <cell r="CB35">
            <v>235624</v>
          </cell>
          <cell r="CC35">
            <v>469854</v>
          </cell>
          <cell r="CD35">
            <v>0</v>
          </cell>
          <cell r="CE35">
            <v>53174.014999999985</v>
          </cell>
          <cell r="CF35">
            <v>0</v>
          </cell>
          <cell r="CG35">
            <v>188912</v>
          </cell>
          <cell r="CH35">
            <v>640</v>
          </cell>
          <cell r="CI35">
            <v>0</v>
          </cell>
          <cell r="CJ35">
            <v>0</v>
          </cell>
          <cell r="CK35">
            <v>0</v>
          </cell>
          <cell r="CL35">
            <v>189552</v>
          </cell>
          <cell r="CM35">
            <v>0</v>
          </cell>
          <cell r="CN35">
            <v>189552</v>
          </cell>
          <cell r="CO35">
            <v>84421</v>
          </cell>
          <cell r="CP35">
            <v>126586</v>
          </cell>
          <cell r="CQ35">
            <v>372367.05299999996</v>
          </cell>
          <cell r="CR35">
            <v>705478</v>
          </cell>
          <cell r="CS35">
            <v>372368</v>
          </cell>
          <cell r="CT35">
            <v>705478</v>
          </cell>
          <cell r="CU35">
            <v>0</v>
          </cell>
          <cell r="CV35">
            <v>0</v>
          </cell>
          <cell r="CW35">
            <v>0.94700000004377216</v>
          </cell>
          <cell r="CX35">
            <v>-0.69400000001769513</v>
          </cell>
          <cell r="CY35">
            <v>0</v>
          </cell>
          <cell r="CZ35">
            <v>0</v>
          </cell>
          <cell r="DA35">
            <v>705478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231765</v>
          </cell>
          <cell r="DI35">
            <v>297844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-0.27600000001257285</v>
          </cell>
          <cell r="DP35">
            <v>381</v>
          </cell>
          <cell r="DQ35">
            <v>4765</v>
          </cell>
          <cell r="DR35">
            <v>4765</v>
          </cell>
          <cell r="DS35">
            <v>0</v>
          </cell>
          <cell r="DT35">
            <v>169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302190.46000000002</v>
          </cell>
          <cell r="I36">
            <v>285911.33299999998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2254</v>
          </cell>
          <cell r="P36">
            <v>9647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7392</v>
          </cell>
          <cell r="V36">
            <v>5233</v>
          </cell>
          <cell r="W36">
            <v>771</v>
          </cell>
          <cell r="X36">
            <v>1388</v>
          </cell>
          <cell r="Y36">
            <v>0</v>
          </cell>
          <cell r="Z36">
            <v>0</v>
          </cell>
          <cell r="AA36">
            <v>0</v>
          </cell>
          <cell r="AB36">
            <v>6409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363696</v>
          </cell>
          <cell r="AH36">
            <v>301301</v>
          </cell>
          <cell r="AI36">
            <v>0</v>
          </cell>
          <cell r="AJ36">
            <v>134303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77044</v>
          </cell>
          <cell r="BG36">
            <v>0</v>
          </cell>
          <cell r="BH36">
            <v>613803.79300000006</v>
          </cell>
          <cell r="BI36">
            <v>799300</v>
          </cell>
          <cell r="BJ36">
            <v>0</v>
          </cell>
          <cell r="BK36">
            <v>0</v>
          </cell>
          <cell r="BL36">
            <v>-185496.20699999994</v>
          </cell>
          <cell r="BM36">
            <v>0</v>
          </cell>
          <cell r="BN36">
            <v>-108452.20699999994</v>
          </cell>
          <cell r="BO36">
            <v>285911.33299999998</v>
          </cell>
          <cell r="BP36">
            <v>302190.46000000002</v>
          </cell>
          <cell r="BQ36">
            <v>0</v>
          </cell>
          <cell r="BR36">
            <v>0</v>
          </cell>
          <cell r="BS36">
            <v>588101.79300000006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588101.79300000006</v>
          </cell>
          <cell r="CA36">
            <v>771</v>
          </cell>
          <cell r="CB36">
            <v>363696</v>
          </cell>
          <cell r="CC36">
            <v>435604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355975</v>
          </cell>
          <cell r="CP36">
            <v>522025</v>
          </cell>
          <cell r="CQ36">
            <v>613803.79300000006</v>
          </cell>
          <cell r="CR36">
            <v>799300</v>
          </cell>
          <cell r="CS36">
            <v>613804</v>
          </cell>
          <cell r="CT36">
            <v>799300</v>
          </cell>
          <cell r="CU36">
            <v>0</v>
          </cell>
          <cell r="CV36">
            <v>0</v>
          </cell>
          <cell r="CW36">
            <v>0.20699999993667006</v>
          </cell>
          <cell r="CX36">
            <v>0.79999999998835847</v>
          </cell>
          <cell r="CY36">
            <v>0</v>
          </cell>
          <cell r="CZ36">
            <v>0</v>
          </cell>
          <cell r="DA36">
            <v>799300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344278</v>
          </cell>
          <cell r="DI36">
            <v>284948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9662</v>
          </cell>
          <cell r="DQ36">
            <v>7179</v>
          </cell>
          <cell r="DR36">
            <v>6910</v>
          </cell>
          <cell r="DS36">
            <v>269</v>
          </cell>
          <cell r="DT36">
            <v>0</v>
          </cell>
          <cell r="DU36">
            <v>3710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1778642.9950000001</v>
          </cell>
          <cell r="G37">
            <v>71277.414000000004</v>
          </cell>
          <cell r="H37">
            <v>656682.875</v>
          </cell>
          <cell r="I37">
            <v>2730402.227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115666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69469</v>
          </cell>
          <cell r="V37">
            <v>63429</v>
          </cell>
          <cell r="W37">
            <v>137</v>
          </cell>
          <cell r="X37">
            <v>5903</v>
          </cell>
          <cell r="Y37">
            <v>0</v>
          </cell>
          <cell r="Z37">
            <v>0</v>
          </cell>
          <cell r="AA37">
            <v>0</v>
          </cell>
          <cell r="AB37">
            <v>1574</v>
          </cell>
          <cell r="AC37">
            <v>0</v>
          </cell>
          <cell r="AD37">
            <v>19169</v>
          </cell>
          <cell r="AE37">
            <v>0</v>
          </cell>
          <cell r="AF37">
            <v>0</v>
          </cell>
          <cell r="AG37">
            <v>2481681</v>
          </cell>
          <cell r="AH37">
            <v>1034470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1904514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11949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10613</v>
          </cell>
          <cell r="BC37">
            <v>0</v>
          </cell>
          <cell r="BD37">
            <v>-10234</v>
          </cell>
          <cell r="BE37">
            <v>0</v>
          </cell>
          <cell r="BF37">
            <v>-1206</v>
          </cell>
          <cell r="BG37">
            <v>-33303</v>
          </cell>
          <cell r="BH37">
            <v>3645071.5159999998</v>
          </cell>
          <cell r="BI37">
            <v>3517866</v>
          </cell>
          <cell r="BJ37">
            <v>1797811.9950000001</v>
          </cell>
          <cell r="BK37">
            <v>1915127</v>
          </cell>
          <cell r="BL37">
            <v>127205.51599999983</v>
          </cell>
          <cell r="BM37">
            <v>-117315.00499999989</v>
          </cell>
          <cell r="BN37">
            <v>8684.5109999999404</v>
          </cell>
          <cell r="BO37">
            <v>2730402.227</v>
          </cell>
          <cell r="BP37">
            <v>656682.875</v>
          </cell>
          <cell r="BQ37">
            <v>71277.414000000004</v>
          </cell>
          <cell r="BR37">
            <v>1778642.9950000001</v>
          </cell>
          <cell r="BS37">
            <v>5237005.5109999999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3458362.5159999998</v>
          </cell>
          <cell r="CA37">
            <v>137</v>
          </cell>
          <cell r="CB37">
            <v>2481681</v>
          </cell>
          <cell r="CC37">
            <v>2938984</v>
          </cell>
          <cell r="CD37">
            <v>11949</v>
          </cell>
          <cell r="CE37">
            <v>-28303.034000000451</v>
          </cell>
          <cell r="CF37">
            <v>539595</v>
          </cell>
          <cell r="CG37">
            <v>1790965</v>
          </cell>
          <cell r="CH37">
            <v>12276</v>
          </cell>
          <cell r="CI37">
            <v>0</v>
          </cell>
          <cell r="CJ37">
            <v>0</v>
          </cell>
          <cell r="CK37">
            <v>0</v>
          </cell>
          <cell r="CL37">
            <v>2342836</v>
          </cell>
          <cell r="CM37">
            <v>0</v>
          </cell>
          <cell r="CN37">
            <v>2342836</v>
          </cell>
          <cell r="CO37">
            <v>1563041</v>
          </cell>
          <cell r="CP37">
            <v>180985</v>
          </cell>
          <cell r="CQ37">
            <v>5442883.5109999999</v>
          </cell>
          <cell r="CR37">
            <v>5432993</v>
          </cell>
          <cell r="CS37">
            <v>5442883</v>
          </cell>
          <cell r="CT37">
            <v>5432993</v>
          </cell>
          <cell r="CU37">
            <v>0</v>
          </cell>
          <cell r="CV37">
            <v>0</v>
          </cell>
          <cell r="CW37">
            <v>-0.51099999994039536</v>
          </cell>
          <cell r="CX37">
            <v>0.49599999998463318</v>
          </cell>
          <cell r="CY37">
            <v>0</v>
          </cell>
          <cell r="CZ37">
            <v>0</v>
          </cell>
          <cell r="DA37">
            <v>5422380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2152278</v>
          </cell>
          <cell r="DI37">
            <v>1130048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-0.10900000017136335</v>
          </cell>
          <cell r="DP37">
            <v>93187</v>
          </cell>
          <cell r="DQ37">
            <v>51390</v>
          </cell>
          <cell r="DR37">
            <v>45744</v>
          </cell>
          <cell r="DS37">
            <v>5646</v>
          </cell>
          <cell r="DT37">
            <v>12835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96502608.465000004</v>
          </cell>
          <cell r="G38">
            <v>4767410.3590000002</v>
          </cell>
          <cell r="H38">
            <v>103511929.07599999</v>
          </cell>
          <cell r="I38">
            <v>135306372.96700001</v>
          </cell>
          <cell r="J38">
            <v>8.7311491370201111E-11</v>
          </cell>
          <cell r="K38">
            <v>119075</v>
          </cell>
          <cell r="L38">
            <v>0</v>
          </cell>
          <cell r="M38">
            <v>0</v>
          </cell>
          <cell r="N38">
            <v>0</v>
          </cell>
          <cell r="O38">
            <v>46909</v>
          </cell>
          <cell r="P38">
            <v>6414914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4490250</v>
          </cell>
          <cell r="V38">
            <v>3447079</v>
          </cell>
          <cell r="W38">
            <v>112482</v>
          </cell>
          <cell r="X38">
            <v>930689</v>
          </cell>
          <cell r="Y38">
            <v>0</v>
          </cell>
          <cell r="Z38">
            <v>3600</v>
          </cell>
          <cell r="AA38">
            <v>0</v>
          </cell>
          <cell r="AB38">
            <v>1743609</v>
          </cell>
          <cell r="AC38">
            <v>0</v>
          </cell>
          <cell r="AD38">
            <v>13990002</v>
          </cell>
          <cell r="AE38">
            <v>0</v>
          </cell>
          <cell r="AF38">
            <v>0</v>
          </cell>
          <cell r="AG38">
            <v>150999372</v>
          </cell>
          <cell r="AH38">
            <v>102368636</v>
          </cell>
          <cell r="AI38">
            <v>7912</v>
          </cell>
          <cell r="AJ38">
            <v>7759679</v>
          </cell>
          <cell r="AK38">
            <v>7905</v>
          </cell>
          <cell r="AL38">
            <v>97373</v>
          </cell>
          <cell r="AM38">
            <v>0</v>
          </cell>
          <cell r="AN38">
            <v>0</v>
          </cell>
          <cell r="AO38">
            <v>99646701</v>
          </cell>
          <cell r="AP38">
            <v>0</v>
          </cell>
          <cell r="AQ38">
            <v>1271</v>
          </cell>
          <cell r="AR38">
            <v>15</v>
          </cell>
          <cell r="AS38">
            <v>34656</v>
          </cell>
          <cell r="AT38">
            <v>0</v>
          </cell>
          <cell r="AU38">
            <v>0</v>
          </cell>
          <cell r="AV38">
            <v>226973</v>
          </cell>
          <cell r="AW38">
            <v>324630</v>
          </cell>
          <cell r="AX38">
            <v>266242</v>
          </cell>
          <cell r="AY38">
            <v>55495</v>
          </cell>
          <cell r="AZ38">
            <v>74376</v>
          </cell>
          <cell r="BA38">
            <v>0</v>
          </cell>
          <cell r="BB38">
            <v>13598371</v>
          </cell>
          <cell r="BC38">
            <v>0</v>
          </cell>
          <cell r="BD38">
            <v>-167414</v>
          </cell>
          <cell r="BE38">
            <v>0</v>
          </cell>
          <cell r="BF38">
            <v>1586279.4699999997</v>
          </cell>
          <cell r="BG38">
            <v>198720.55199999828</v>
          </cell>
          <cell r="BH38">
            <v>256404069.40200001</v>
          </cell>
          <cell r="BI38">
            <v>262057121</v>
          </cell>
          <cell r="BJ38">
            <v>110492610.46500002</v>
          </cell>
          <cell r="BK38">
            <v>113245072</v>
          </cell>
          <cell r="BL38">
            <v>-5653051.5980000002</v>
          </cell>
          <cell r="BM38">
            <v>-2752461.5349999983</v>
          </cell>
          <cell r="BN38">
            <v>-6819233.6630000044</v>
          </cell>
          <cell r="BO38">
            <v>135306372.96700001</v>
          </cell>
          <cell r="BP38">
            <v>106930919.07599999</v>
          </cell>
          <cell r="BQ38">
            <v>3051688.6599999992</v>
          </cell>
          <cell r="BR38">
            <v>94799340.16399999</v>
          </cell>
          <cell r="BS38">
            <v>340088320.86699998</v>
          </cell>
          <cell r="BT38">
            <v>-1703268.301</v>
          </cell>
          <cell r="BU38">
            <v>-1715721.699</v>
          </cell>
          <cell r="BV38">
            <v>3418990</v>
          </cell>
          <cell r="BW38">
            <v>0</v>
          </cell>
          <cell r="BX38">
            <v>8.7311491370201111E-11</v>
          </cell>
          <cell r="BY38">
            <v>0</v>
          </cell>
          <cell r="BZ38">
            <v>243585712.40200001</v>
          </cell>
          <cell r="CA38">
            <v>231571</v>
          </cell>
          <cell r="CB38">
            <v>150999372</v>
          </cell>
          <cell r="CC38">
            <v>209889492</v>
          </cell>
          <cell r="CD38">
            <v>982372</v>
          </cell>
          <cell r="CE38">
            <v>45365.394000005064</v>
          </cell>
          <cell r="CF38">
            <v>2738407</v>
          </cell>
          <cell r="CG38">
            <v>133873417</v>
          </cell>
          <cell r="CH38">
            <v>1170349</v>
          </cell>
          <cell r="CI38">
            <v>17565343</v>
          </cell>
          <cell r="CJ38">
            <v>255000</v>
          </cell>
          <cell r="CK38">
            <v>0</v>
          </cell>
          <cell r="CL38">
            <v>155602516</v>
          </cell>
          <cell r="CM38">
            <v>156731</v>
          </cell>
          <cell r="CN38">
            <v>155759247</v>
          </cell>
          <cell r="CO38">
            <v>44032192</v>
          </cell>
          <cell r="CP38">
            <v>56756486</v>
          </cell>
          <cell r="CQ38">
            <v>366896679.86699992</v>
          </cell>
          <cell r="CR38">
            <v>375302193</v>
          </cell>
          <cell r="CS38">
            <v>366896678</v>
          </cell>
          <cell r="CT38">
            <v>375302193.56800002</v>
          </cell>
          <cell r="CU38">
            <v>0</v>
          </cell>
          <cell r="CV38">
            <v>0.56799999997019768</v>
          </cell>
          <cell r="CW38">
            <v>-1.8670000057900324</v>
          </cell>
          <cell r="CX38">
            <v>1.4879999986151233</v>
          </cell>
          <cell r="CY38">
            <v>0</v>
          </cell>
          <cell r="CZ38">
            <v>0</v>
          </cell>
          <cell r="DA38">
            <v>361703822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129961482.442</v>
          </cell>
          <cell r="DI38">
            <v>92576246.039000005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6134119.6869999999</v>
          </cell>
          <cell r="DQ38">
            <v>4785863.3440000005</v>
          </cell>
          <cell r="DR38">
            <v>3481341.5290000001</v>
          </cell>
          <cell r="DS38">
            <v>1304521.8149999999</v>
          </cell>
          <cell r="DT38">
            <v>1128608.8740000001</v>
          </cell>
          <cell r="DU38">
            <v>70714.937000000005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</row>
      </sheetData>
      <sheetData sheetId="12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1131430.895</v>
          </cell>
          <cell r="G5">
            <v>5987.73</v>
          </cell>
          <cell r="H5">
            <v>1211564.2109999999</v>
          </cell>
          <cell r="I5">
            <v>2136808.8360000001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278716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127978</v>
          </cell>
          <cell r="V5">
            <v>127978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4764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2089749</v>
          </cell>
          <cell r="AH5">
            <v>1351629</v>
          </cell>
          <cell r="AI5">
            <v>80</v>
          </cell>
          <cell r="AJ5">
            <v>830419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1081014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2846</v>
          </cell>
          <cell r="AX5">
            <v>7175</v>
          </cell>
          <cell r="AY5">
            <v>15033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-69769</v>
          </cell>
          <cell r="BG5">
            <v>197520</v>
          </cell>
          <cell r="BH5">
            <v>3765818.7769999998</v>
          </cell>
          <cell r="BI5">
            <v>4296931</v>
          </cell>
          <cell r="BJ5">
            <v>1131430.895</v>
          </cell>
          <cell r="BK5">
            <v>1081014</v>
          </cell>
          <cell r="BL5">
            <v>-531112.22300000023</v>
          </cell>
          <cell r="BM5">
            <v>50416.895000000019</v>
          </cell>
          <cell r="BN5">
            <v>-550464.32799999975</v>
          </cell>
          <cell r="BO5">
            <v>2136808.8360000001</v>
          </cell>
          <cell r="BP5">
            <v>1211564.2109999999</v>
          </cell>
          <cell r="BQ5">
            <v>5987.73</v>
          </cell>
          <cell r="BR5">
            <v>1131430.895</v>
          </cell>
          <cell r="BS5">
            <v>4485791.6720000003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3354360.7769999998</v>
          </cell>
          <cell r="CA5">
            <v>0</v>
          </cell>
          <cell r="CB5">
            <v>2089749</v>
          </cell>
          <cell r="CC5">
            <v>3263142</v>
          </cell>
          <cell r="CD5">
            <v>25054</v>
          </cell>
          <cell r="CE5">
            <v>197520.00899999996</v>
          </cell>
          <cell r="CF5">
            <v>5407</v>
          </cell>
          <cell r="CG5">
            <v>733683</v>
          </cell>
          <cell r="CH5">
            <v>129</v>
          </cell>
          <cell r="CI5">
            <v>0</v>
          </cell>
          <cell r="CJ5">
            <v>0</v>
          </cell>
          <cell r="CK5">
            <v>0</v>
          </cell>
          <cell r="CL5">
            <v>739219</v>
          </cell>
          <cell r="CM5">
            <v>0</v>
          </cell>
          <cell r="CN5">
            <v>739219</v>
          </cell>
          <cell r="CO5">
            <v>314728</v>
          </cell>
          <cell r="CP5">
            <v>456278</v>
          </cell>
          <cell r="CQ5">
            <v>4897249.6720000003</v>
          </cell>
          <cell r="CR5">
            <v>5377945</v>
          </cell>
          <cell r="CS5">
            <v>4897249</v>
          </cell>
          <cell r="CT5">
            <v>5377945</v>
          </cell>
          <cell r="CU5">
            <v>0</v>
          </cell>
          <cell r="CV5">
            <v>0</v>
          </cell>
          <cell r="CW5">
            <v>-0.67200000025331974</v>
          </cell>
          <cell r="CX5">
            <v>0</v>
          </cell>
          <cell r="CY5">
            <v>0</v>
          </cell>
          <cell r="CZ5">
            <v>0</v>
          </cell>
          <cell r="DA5">
            <v>5377945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1823253</v>
          </cell>
          <cell r="DI5">
            <v>1021507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124160</v>
          </cell>
          <cell r="DR5">
            <v>59622</v>
          </cell>
          <cell r="DS5">
            <v>59622</v>
          </cell>
          <cell r="DT5">
            <v>0</v>
          </cell>
          <cell r="DU5">
            <v>8403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1423795.473</v>
          </cell>
          <cell r="G6">
            <v>42149.536999999997</v>
          </cell>
          <cell r="H6">
            <v>1440080.0959999999</v>
          </cell>
          <cell r="I6">
            <v>2353546.977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110979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61701</v>
          </cell>
          <cell r="V6">
            <v>48476</v>
          </cell>
          <cell r="W6">
            <v>2179</v>
          </cell>
          <cell r="X6">
            <v>11046</v>
          </cell>
          <cell r="Y6">
            <v>0</v>
          </cell>
          <cell r="Z6">
            <v>0</v>
          </cell>
          <cell r="AA6">
            <v>0</v>
          </cell>
          <cell r="AB6">
            <v>60137</v>
          </cell>
          <cell r="AC6">
            <v>0</v>
          </cell>
          <cell r="AD6">
            <v>215634</v>
          </cell>
          <cell r="AE6">
            <v>0</v>
          </cell>
          <cell r="AF6">
            <v>0</v>
          </cell>
          <cell r="AG6">
            <v>3029564</v>
          </cell>
          <cell r="AH6">
            <v>1512782</v>
          </cell>
          <cell r="AI6">
            <v>0</v>
          </cell>
          <cell r="AJ6">
            <v>335428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1743062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13959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224085</v>
          </cell>
          <cell r="BC6">
            <v>0</v>
          </cell>
          <cell r="BD6">
            <v>0</v>
          </cell>
          <cell r="BE6">
            <v>0</v>
          </cell>
          <cell r="BF6">
            <v>43668</v>
          </cell>
          <cell r="BG6">
            <v>694142</v>
          </cell>
          <cell r="BH6">
            <v>4068593.61</v>
          </cell>
          <cell r="BI6">
            <v>4891733</v>
          </cell>
          <cell r="BJ6">
            <v>1639429.473</v>
          </cell>
          <cell r="BK6">
            <v>1967147</v>
          </cell>
          <cell r="BL6">
            <v>-823139.39000000013</v>
          </cell>
          <cell r="BM6">
            <v>-327717.527</v>
          </cell>
          <cell r="BN6">
            <v>-1107188.9170000004</v>
          </cell>
          <cell r="BO6">
            <v>2353546.977</v>
          </cell>
          <cell r="BP6">
            <v>1440080.0959999999</v>
          </cell>
          <cell r="BQ6">
            <v>42149.536999999997</v>
          </cell>
          <cell r="BR6">
            <v>1423795.473</v>
          </cell>
          <cell r="BS6">
            <v>5259572.0829999996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3835776.61</v>
          </cell>
          <cell r="CA6">
            <v>2179</v>
          </cell>
          <cell r="CB6">
            <v>3029564</v>
          </cell>
          <cell r="CC6">
            <v>3591272</v>
          </cell>
          <cell r="CD6">
            <v>13959</v>
          </cell>
          <cell r="CE6">
            <v>694142.12700000033</v>
          </cell>
          <cell r="CF6">
            <v>0</v>
          </cell>
          <cell r="CG6">
            <v>3153337</v>
          </cell>
          <cell r="CH6">
            <v>34742</v>
          </cell>
          <cell r="CI6">
            <v>786920</v>
          </cell>
          <cell r="CJ6">
            <v>255000</v>
          </cell>
          <cell r="CK6">
            <v>0</v>
          </cell>
          <cell r="CL6">
            <v>4229999</v>
          </cell>
          <cell r="CM6">
            <v>0</v>
          </cell>
          <cell r="CN6">
            <v>4229999</v>
          </cell>
          <cell r="CO6">
            <v>3203631</v>
          </cell>
          <cell r="CP6">
            <v>1900221</v>
          </cell>
          <cell r="CQ6">
            <v>5708023.0829999996</v>
          </cell>
          <cell r="CR6">
            <v>6858880</v>
          </cell>
          <cell r="CS6">
            <v>5708024</v>
          </cell>
          <cell r="CT6">
            <v>6858881</v>
          </cell>
          <cell r="CU6">
            <v>0</v>
          </cell>
          <cell r="CV6">
            <v>-1</v>
          </cell>
          <cell r="CW6">
            <v>0.91700000036507845</v>
          </cell>
          <cell r="CX6">
            <v>0</v>
          </cell>
          <cell r="CY6">
            <v>0</v>
          </cell>
          <cell r="CZ6">
            <v>0</v>
          </cell>
          <cell r="DA6">
            <v>6634795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2633841</v>
          </cell>
          <cell r="DI6">
            <v>1502114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112005</v>
          </cell>
          <cell r="DR6">
            <v>125368</v>
          </cell>
          <cell r="DS6">
            <v>103972</v>
          </cell>
          <cell r="DT6">
            <v>21396</v>
          </cell>
          <cell r="DU6">
            <v>39821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1949848.5049999999</v>
          </cell>
          <cell r="G7">
            <v>17982.455999999998</v>
          </cell>
          <cell r="H7">
            <v>2675472.5279999999</v>
          </cell>
          <cell r="I7">
            <v>4982559.341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5715</v>
          </cell>
          <cell r="P7">
            <v>124579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1486099</v>
          </cell>
          <cell r="V7">
            <v>88673</v>
          </cell>
          <cell r="W7">
            <v>1200</v>
          </cell>
          <cell r="X7">
            <v>1396226</v>
          </cell>
          <cell r="Y7">
            <v>0</v>
          </cell>
          <cell r="Z7">
            <v>0</v>
          </cell>
          <cell r="AA7">
            <v>0</v>
          </cell>
          <cell r="AB7">
            <v>5773</v>
          </cell>
          <cell r="AC7">
            <v>0</v>
          </cell>
          <cell r="AD7">
            <v>145484</v>
          </cell>
          <cell r="AE7">
            <v>0</v>
          </cell>
          <cell r="AF7">
            <v>0</v>
          </cell>
          <cell r="AG7">
            <v>4368834</v>
          </cell>
          <cell r="AH7">
            <v>1983724</v>
          </cell>
          <cell r="AI7">
            <v>0</v>
          </cell>
          <cell r="AJ7">
            <v>527790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2014286</v>
          </cell>
          <cell r="AP7">
            <v>0</v>
          </cell>
          <cell r="AQ7">
            <v>0</v>
          </cell>
          <cell r="AR7">
            <v>0</v>
          </cell>
          <cell r="AS7">
            <v>482</v>
          </cell>
          <cell r="AT7">
            <v>0</v>
          </cell>
          <cell r="AU7">
            <v>0</v>
          </cell>
          <cell r="AV7">
            <v>0</v>
          </cell>
          <cell r="AW7">
            <v>1493</v>
          </cell>
          <cell r="AX7">
            <v>9053</v>
          </cell>
          <cell r="AY7">
            <v>0</v>
          </cell>
          <cell r="AZ7">
            <v>0</v>
          </cell>
          <cell r="BA7">
            <v>0</v>
          </cell>
          <cell r="BB7">
            <v>145484</v>
          </cell>
          <cell r="BC7">
            <v>0</v>
          </cell>
          <cell r="BD7">
            <v>0</v>
          </cell>
          <cell r="BE7">
            <v>0</v>
          </cell>
          <cell r="BF7">
            <v>149288.26300000027</v>
          </cell>
          <cell r="BG7">
            <v>-170196.72999999858</v>
          </cell>
          <cell r="BH7">
            <v>9298180.3249999993</v>
          </cell>
          <cell r="BI7">
            <v>6891376</v>
          </cell>
          <cell r="BJ7">
            <v>2095332.5049999999</v>
          </cell>
          <cell r="BK7">
            <v>2159770</v>
          </cell>
          <cell r="BL7">
            <v>2406804.3249999993</v>
          </cell>
          <cell r="BM7">
            <v>-64437.495000000112</v>
          </cell>
          <cell r="BN7">
            <v>2491655.0929999985</v>
          </cell>
          <cell r="BO7">
            <v>4982559.341</v>
          </cell>
          <cell r="BP7">
            <v>2675472.5279999999</v>
          </cell>
          <cell r="BQ7">
            <v>17982.455999999998</v>
          </cell>
          <cell r="BR7">
            <v>1949848.5049999999</v>
          </cell>
          <cell r="BS7">
            <v>9625862.8300000001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7676014.3249999993</v>
          </cell>
          <cell r="CA7">
            <v>1200</v>
          </cell>
          <cell r="CB7">
            <v>4368834</v>
          </cell>
          <cell r="CC7">
            <v>4525800</v>
          </cell>
          <cell r="CD7">
            <v>11028</v>
          </cell>
          <cell r="CE7">
            <v>-170196.72999999998</v>
          </cell>
          <cell r="CF7">
            <v>0</v>
          </cell>
          <cell r="CG7">
            <v>3182570</v>
          </cell>
          <cell r="CH7">
            <v>22070</v>
          </cell>
          <cell r="CI7">
            <v>141336</v>
          </cell>
          <cell r="CJ7">
            <v>0</v>
          </cell>
          <cell r="CK7">
            <v>0</v>
          </cell>
          <cell r="CL7">
            <v>3345976</v>
          </cell>
          <cell r="CM7">
            <v>0</v>
          </cell>
          <cell r="CN7">
            <v>3345976</v>
          </cell>
          <cell r="CO7">
            <v>2877276</v>
          </cell>
          <cell r="CP7">
            <v>6517659</v>
          </cell>
          <cell r="CQ7">
            <v>11393512.83</v>
          </cell>
          <cell r="CR7">
            <v>9051146</v>
          </cell>
          <cell r="CS7">
            <v>11393512</v>
          </cell>
          <cell r="CT7">
            <v>9051145</v>
          </cell>
          <cell r="CU7">
            <v>0</v>
          </cell>
          <cell r="CV7">
            <v>1</v>
          </cell>
          <cell r="CW7">
            <v>-0.83000000007450581</v>
          </cell>
          <cell r="CX7">
            <v>0</v>
          </cell>
          <cell r="CY7">
            <v>0</v>
          </cell>
          <cell r="CZ7">
            <v>0</v>
          </cell>
          <cell r="DA7">
            <v>8905662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3871376</v>
          </cell>
          <cell r="DI7">
            <v>1934081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134912.935</v>
          </cell>
          <cell r="DR7">
            <v>113239</v>
          </cell>
          <cell r="DS7">
            <v>113133</v>
          </cell>
          <cell r="DT7">
            <v>106</v>
          </cell>
          <cell r="DU7">
            <v>21769</v>
          </cell>
          <cell r="DV7">
            <v>717.59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1320643.983</v>
          </cell>
          <cell r="G8">
            <v>22654.238000000001</v>
          </cell>
          <cell r="H8">
            <v>1262381.4369999999</v>
          </cell>
          <cell r="I8">
            <v>4144233.5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152584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141059</v>
          </cell>
          <cell r="V8">
            <v>132459</v>
          </cell>
          <cell r="W8">
            <v>0</v>
          </cell>
          <cell r="X8">
            <v>8600</v>
          </cell>
          <cell r="Y8">
            <v>0</v>
          </cell>
          <cell r="Z8">
            <v>0</v>
          </cell>
          <cell r="AA8">
            <v>0</v>
          </cell>
          <cell r="AB8">
            <v>11727</v>
          </cell>
          <cell r="AC8">
            <v>0</v>
          </cell>
          <cell r="AD8">
            <v>162940</v>
          </cell>
          <cell r="AE8">
            <v>0</v>
          </cell>
          <cell r="AF8">
            <v>0</v>
          </cell>
          <cell r="AG8">
            <v>2767869</v>
          </cell>
          <cell r="AH8">
            <v>1238180</v>
          </cell>
          <cell r="AI8">
            <v>162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1467771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1056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162940</v>
          </cell>
          <cell r="BC8">
            <v>0</v>
          </cell>
          <cell r="BD8">
            <v>0</v>
          </cell>
          <cell r="BE8">
            <v>0</v>
          </cell>
          <cell r="BF8">
            <v>140902</v>
          </cell>
          <cell r="BG8">
            <v>-148722</v>
          </cell>
          <cell r="BH8">
            <v>5734639.1749999998</v>
          </cell>
          <cell r="BI8">
            <v>4007267</v>
          </cell>
          <cell r="BJ8">
            <v>1483583.983</v>
          </cell>
          <cell r="BK8">
            <v>1630711</v>
          </cell>
          <cell r="BL8">
            <v>1727372.1749999998</v>
          </cell>
          <cell r="BM8">
            <v>-147127.01699999999</v>
          </cell>
          <cell r="BN8">
            <v>1721147.1579999998</v>
          </cell>
          <cell r="BO8">
            <v>4144233.5</v>
          </cell>
          <cell r="BP8">
            <v>1262381.4369999999</v>
          </cell>
          <cell r="BQ8">
            <v>22654.238000000001</v>
          </cell>
          <cell r="BR8">
            <v>1320643.983</v>
          </cell>
          <cell r="BS8">
            <v>6749913.1579999998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5429269.1749999998</v>
          </cell>
          <cell r="CA8">
            <v>0</v>
          </cell>
          <cell r="CB8">
            <v>2767869</v>
          </cell>
          <cell r="CC8">
            <v>2706113</v>
          </cell>
          <cell r="CD8">
            <v>1056</v>
          </cell>
          <cell r="CE8">
            <v>-148721.63600000006</v>
          </cell>
          <cell r="CF8">
            <v>0</v>
          </cell>
          <cell r="CG8">
            <v>339244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339244</v>
          </cell>
          <cell r="CM8">
            <v>0</v>
          </cell>
          <cell r="CN8">
            <v>339244</v>
          </cell>
          <cell r="CO8">
            <v>577947</v>
          </cell>
          <cell r="CP8">
            <v>897749</v>
          </cell>
          <cell r="CQ8">
            <v>7218223.1579999998</v>
          </cell>
          <cell r="CR8">
            <v>5637978</v>
          </cell>
          <cell r="CS8">
            <v>7218224</v>
          </cell>
          <cell r="CT8">
            <v>5637977</v>
          </cell>
          <cell r="CU8">
            <v>0</v>
          </cell>
          <cell r="CV8">
            <v>1</v>
          </cell>
          <cell r="CW8">
            <v>0.84200000017881393</v>
          </cell>
          <cell r="CX8">
            <v>0</v>
          </cell>
          <cell r="CY8">
            <v>0</v>
          </cell>
          <cell r="CZ8">
            <v>0</v>
          </cell>
          <cell r="DA8">
            <v>5475038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2556930</v>
          </cell>
          <cell r="DI8">
            <v>1675871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202885</v>
          </cell>
          <cell r="DR8">
            <v>117307</v>
          </cell>
          <cell r="DS8">
            <v>100000</v>
          </cell>
          <cell r="DT8">
            <v>17307</v>
          </cell>
          <cell r="DU8">
            <v>5529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3226286.4040000001</v>
          </cell>
          <cell r="G9">
            <v>187159.204</v>
          </cell>
          <cell r="H9">
            <v>3362222.807</v>
          </cell>
          <cell r="I9">
            <v>4421084.8859999999</v>
          </cell>
          <cell r="J9">
            <v>0</v>
          </cell>
          <cell r="K9">
            <v>3376</v>
          </cell>
          <cell r="L9">
            <v>0</v>
          </cell>
          <cell r="M9">
            <v>0</v>
          </cell>
          <cell r="N9">
            <v>0</v>
          </cell>
          <cell r="O9">
            <v>649</v>
          </cell>
          <cell r="P9">
            <v>529800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156608</v>
          </cell>
          <cell r="V9">
            <v>150802</v>
          </cell>
          <cell r="W9">
            <v>0</v>
          </cell>
          <cell r="X9">
            <v>5806</v>
          </cell>
          <cell r="Y9">
            <v>0</v>
          </cell>
          <cell r="Z9">
            <v>0</v>
          </cell>
          <cell r="AA9">
            <v>0</v>
          </cell>
          <cell r="AB9">
            <v>91449</v>
          </cell>
          <cell r="AC9">
            <v>0</v>
          </cell>
          <cell r="AD9">
            <v>97241</v>
          </cell>
          <cell r="AE9">
            <v>0</v>
          </cell>
          <cell r="AF9">
            <v>0</v>
          </cell>
          <cell r="AG9">
            <v>5371837</v>
          </cell>
          <cell r="AH9">
            <v>3477996</v>
          </cell>
          <cell r="AI9">
            <v>0</v>
          </cell>
          <cell r="AJ9">
            <v>1273137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3297014</v>
          </cell>
          <cell r="AP9">
            <v>0</v>
          </cell>
          <cell r="AQ9">
            <v>0</v>
          </cell>
          <cell r="AR9">
            <v>0</v>
          </cell>
          <cell r="AS9">
            <v>45000</v>
          </cell>
          <cell r="AT9">
            <v>0</v>
          </cell>
          <cell r="AU9">
            <v>0</v>
          </cell>
          <cell r="AV9">
            <v>0</v>
          </cell>
          <cell r="AW9">
            <v>18046</v>
          </cell>
          <cell r="AX9">
            <v>52338</v>
          </cell>
          <cell r="AY9">
            <v>0</v>
          </cell>
          <cell r="AZ9">
            <v>0</v>
          </cell>
          <cell r="BA9">
            <v>0</v>
          </cell>
          <cell r="BB9">
            <v>44902</v>
          </cell>
          <cell r="BC9">
            <v>0</v>
          </cell>
          <cell r="BD9">
            <v>-229</v>
          </cell>
          <cell r="BE9">
            <v>0</v>
          </cell>
          <cell r="BF9">
            <v>-221974</v>
          </cell>
          <cell r="BG9">
            <v>693357</v>
          </cell>
          <cell r="BH9">
            <v>8752348.8969999999</v>
          </cell>
          <cell r="BI9">
            <v>10238125</v>
          </cell>
          <cell r="BJ9">
            <v>3323527.4040000001</v>
          </cell>
          <cell r="BK9">
            <v>3341916</v>
          </cell>
          <cell r="BL9">
            <v>-1485776.1030000001</v>
          </cell>
          <cell r="BM9">
            <v>-18388.595999999903</v>
          </cell>
          <cell r="BN9">
            <v>-1726138.699000001</v>
          </cell>
          <cell r="BO9">
            <v>4421084.8859999999</v>
          </cell>
          <cell r="BP9">
            <v>3362222.807</v>
          </cell>
          <cell r="BQ9">
            <v>187159.204</v>
          </cell>
          <cell r="BR9">
            <v>3226286.4040000001</v>
          </cell>
          <cell r="BS9">
            <v>11196753.300999999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7970466.8969999999</v>
          </cell>
          <cell r="CA9">
            <v>3376</v>
          </cell>
          <cell r="CB9">
            <v>5371837</v>
          </cell>
          <cell r="CC9">
            <v>8048147</v>
          </cell>
          <cell r="CD9">
            <v>115384</v>
          </cell>
          <cell r="CE9">
            <v>693357.37000000104</v>
          </cell>
          <cell r="CF9">
            <v>0</v>
          </cell>
          <cell r="CG9">
            <v>6166930</v>
          </cell>
          <cell r="CH9">
            <v>35982</v>
          </cell>
          <cell r="CI9">
            <v>0</v>
          </cell>
          <cell r="CJ9">
            <v>0</v>
          </cell>
          <cell r="CK9">
            <v>0</v>
          </cell>
          <cell r="CL9">
            <v>6202912</v>
          </cell>
          <cell r="CM9">
            <v>0</v>
          </cell>
          <cell r="CN9">
            <v>6202912</v>
          </cell>
          <cell r="CO9">
            <v>1988861</v>
          </cell>
          <cell r="CP9">
            <v>3495647</v>
          </cell>
          <cell r="CQ9">
            <v>12075876.300999999</v>
          </cell>
          <cell r="CR9">
            <v>13580041</v>
          </cell>
          <cell r="CS9">
            <v>12075876</v>
          </cell>
          <cell r="CT9">
            <v>13580041</v>
          </cell>
          <cell r="CU9">
            <v>0</v>
          </cell>
          <cell r="CV9">
            <v>0</v>
          </cell>
          <cell r="CW9">
            <v>-0.30099999904632568</v>
          </cell>
          <cell r="CX9">
            <v>0</v>
          </cell>
          <cell r="CY9">
            <v>0</v>
          </cell>
          <cell r="CZ9">
            <v>0</v>
          </cell>
          <cell r="DA9">
            <v>13535139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4876194</v>
          </cell>
          <cell r="DI9">
            <v>3072999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484501</v>
          </cell>
          <cell r="DR9">
            <v>81935</v>
          </cell>
          <cell r="DS9">
            <v>80066</v>
          </cell>
          <cell r="DT9">
            <v>1869</v>
          </cell>
          <cell r="DU9">
            <v>94725</v>
          </cell>
          <cell r="DV9">
            <v>553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1914245.89</v>
          </cell>
          <cell r="G10">
            <v>27923.736000000001</v>
          </cell>
          <cell r="H10">
            <v>3940249.855</v>
          </cell>
          <cell r="I10">
            <v>4072604.122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1678</v>
          </cell>
          <cell r="P10">
            <v>222386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384516</v>
          </cell>
          <cell r="V10">
            <v>376975</v>
          </cell>
          <cell r="W10">
            <v>219</v>
          </cell>
          <cell r="X10">
            <v>7322</v>
          </cell>
          <cell r="Y10">
            <v>0</v>
          </cell>
          <cell r="Z10">
            <v>0</v>
          </cell>
          <cell r="AA10">
            <v>0</v>
          </cell>
          <cell r="AB10">
            <v>100607</v>
          </cell>
          <cell r="AC10">
            <v>0</v>
          </cell>
          <cell r="AD10">
            <v>142350</v>
          </cell>
          <cell r="AE10">
            <v>0</v>
          </cell>
          <cell r="AF10">
            <v>0</v>
          </cell>
          <cell r="AG10">
            <v>4919621</v>
          </cell>
          <cell r="AH10">
            <v>1346443</v>
          </cell>
          <cell r="AI10">
            <v>0</v>
          </cell>
          <cell r="AJ10">
            <v>2056571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2054399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531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268312</v>
          </cell>
          <cell r="BC10">
            <v>0</v>
          </cell>
          <cell r="BD10">
            <v>0</v>
          </cell>
          <cell r="BE10">
            <v>0</v>
          </cell>
          <cell r="BF10">
            <v>-306386</v>
          </cell>
          <cell r="BG10">
            <v>-168721</v>
          </cell>
          <cell r="BH10">
            <v>8749964.7129999995</v>
          </cell>
          <cell r="BI10">
            <v>8323166</v>
          </cell>
          <cell r="BJ10">
            <v>2056595.89</v>
          </cell>
          <cell r="BK10">
            <v>2322711</v>
          </cell>
          <cell r="BL10">
            <v>426798.71299999952</v>
          </cell>
          <cell r="BM10">
            <v>-266115.1100000001</v>
          </cell>
          <cell r="BN10">
            <v>-145702.39699999988</v>
          </cell>
          <cell r="BO10">
            <v>4072604.122</v>
          </cell>
          <cell r="BP10">
            <v>3940249.855</v>
          </cell>
          <cell r="BQ10">
            <v>27923.736000000001</v>
          </cell>
          <cell r="BR10">
            <v>1914245.89</v>
          </cell>
          <cell r="BS10">
            <v>9955023.6030000001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8040777.7129999995</v>
          </cell>
          <cell r="CA10">
            <v>219</v>
          </cell>
          <cell r="CB10">
            <v>4919621</v>
          </cell>
          <cell r="CC10">
            <v>5457413</v>
          </cell>
          <cell r="CD10">
            <v>531</v>
          </cell>
          <cell r="CE10">
            <v>-168720.74500000058</v>
          </cell>
          <cell r="CF10">
            <v>0</v>
          </cell>
          <cell r="CG10">
            <v>4028347</v>
          </cell>
          <cell r="CH10">
            <v>0</v>
          </cell>
          <cell r="CI10">
            <v>70719</v>
          </cell>
          <cell r="CJ10">
            <v>0</v>
          </cell>
          <cell r="CK10">
            <v>0</v>
          </cell>
          <cell r="CL10">
            <v>4099066</v>
          </cell>
          <cell r="CM10">
            <v>0</v>
          </cell>
          <cell r="CN10">
            <v>4099066</v>
          </cell>
          <cell r="CO10">
            <v>1795573</v>
          </cell>
          <cell r="CP10">
            <v>2262263</v>
          </cell>
          <cell r="CQ10">
            <v>10806560.603</v>
          </cell>
          <cell r="CR10">
            <v>10645877</v>
          </cell>
          <cell r="CS10">
            <v>10806560</v>
          </cell>
          <cell r="CT10">
            <v>10645875</v>
          </cell>
          <cell r="CU10">
            <v>0</v>
          </cell>
          <cell r="CV10">
            <v>2</v>
          </cell>
          <cell r="CW10">
            <v>-0.60300000011920929</v>
          </cell>
          <cell r="CX10">
            <v>0</v>
          </cell>
          <cell r="CY10">
            <v>0</v>
          </cell>
          <cell r="CZ10">
            <v>0</v>
          </cell>
          <cell r="DA10">
            <v>10377565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4575731</v>
          </cell>
          <cell r="DI10">
            <v>3302355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238655</v>
          </cell>
          <cell r="DR10">
            <v>201006</v>
          </cell>
          <cell r="DS10">
            <v>194054</v>
          </cell>
          <cell r="DT10">
            <v>6952</v>
          </cell>
          <cell r="DU10">
            <v>27578</v>
          </cell>
          <cell r="DV10">
            <v>2319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4045389.8739999998</v>
          </cell>
          <cell r="G11">
            <v>268601.31699999998</v>
          </cell>
          <cell r="H11">
            <v>5245022.7810000004</v>
          </cell>
          <cell r="I11">
            <v>4922415.9689999996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835</v>
          </cell>
          <cell r="P11">
            <v>161053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245114</v>
          </cell>
          <cell r="V11">
            <v>177606</v>
          </cell>
          <cell r="W11">
            <v>0</v>
          </cell>
          <cell r="X11">
            <v>67508</v>
          </cell>
          <cell r="Y11">
            <v>0</v>
          </cell>
          <cell r="Z11">
            <v>0</v>
          </cell>
          <cell r="AA11">
            <v>0</v>
          </cell>
          <cell r="AB11">
            <v>102195</v>
          </cell>
          <cell r="AC11">
            <v>0</v>
          </cell>
          <cell r="AD11">
            <v>790827</v>
          </cell>
          <cell r="AE11">
            <v>0</v>
          </cell>
          <cell r="AF11">
            <v>0</v>
          </cell>
          <cell r="AG11">
            <v>6713825</v>
          </cell>
          <cell r="AH11">
            <v>4512274</v>
          </cell>
          <cell r="AI11">
            <v>209</v>
          </cell>
          <cell r="AJ11">
            <v>2183739</v>
          </cell>
          <cell r="AK11">
            <v>0</v>
          </cell>
          <cell r="AL11">
            <v>1001823</v>
          </cell>
          <cell r="AM11">
            <v>0</v>
          </cell>
          <cell r="AN11">
            <v>0</v>
          </cell>
          <cell r="AO11">
            <v>4059866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3244</v>
          </cell>
          <cell r="AX11">
            <v>10048</v>
          </cell>
          <cell r="AY11">
            <v>1055</v>
          </cell>
          <cell r="AZ11">
            <v>0</v>
          </cell>
          <cell r="BA11">
            <v>0</v>
          </cell>
          <cell r="BB11">
            <v>789507</v>
          </cell>
          <cell r="BC11">
            <v>0</v>
          </cell>
          <cell r="BD11">
            <v>-9147</v>
          </cell>
          <cell r="BE11">
            <v>0</v>
          </cell>
          <cell r="BF11">
            <v>115780</v>
          </cell>
          <cell r="BG11">
            <v>2659652</v>
          </cell>
          <cell r="BH11">
            <v>10945237.067</v>
          </cell>
          <cell r="BI11">
            <v>14417070</v>
          </cell>
          <cell r="BJ11">
            <v>4836216.8739999998</v>
          </cell>
          <cell r="BK11">
            <v>4849373</v>
          </cell>
          <cell r="BL11">
            <v>-3471832.9330000002</v>
          </cell>
          <cell r="BM11">
            <v>-13156.126000000164</v>
          </cell>
          <cell r="BN11">
            <v>-3369209.0590000004</v>
          </cell>
          <cell r="BO11">
            <v>4922415.9689999996</v>
          </cell>
          <cell r="BP11">
            <v>5245022.7810000004</v>
          </cell>
          <cell r="BQ11">
            <v>268601.31699999998</v>
          </cell>
          <cell r="BR11">
            <v>4045389.8739999998</v>
          </cell>
          <cell r="BS11">
            <v>14481429.941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10436040.067</v>
          </cell>
          <cell r="CA11">
            <v>0</v>
          </cell>
          <cell r="CB11">
            <v>6713825</v>
          </cell>
          <cell r="CC11">
            <v>11757911</v>
          </cell>
          <cell r="CD11">
            <v>14347</v>
          </cell>
          <cell r="CE11">
            <v>2659651.875</v>
          </cell>
          <cell r="CF11">
            <v>0</v>
          </cell>
          <cell r="CG11">
            <v>9629960</v>
          </cell>
          <cell r="CH11">
            <v>25739</v>
          </cell>
          <cell r="CI11">
            <v>1705636</v>
          </cell>
          <cell r="CJ11">
            <v>1197095</v>
          </cell>
          <cell r="CK11">
            <v>0</v>
          </cell>
          <cell r="CL11">
            <v>12558430</v>
          </cell>
          <cell r="CM11">
            <v>0</v>
          </cell>
          <cell r="CN11">
            <v>12558430</v>
          </cell>
          <cell r="CO11">
            <v>7546</v>
          </cell>
          <cell r="CP11">
            <v>3774881</v>
          </cell>
          <cell r="CQ11">
            <v>15781453.941</v>
          </cell>
          <cell r="CR11">
            <v>19266443</v>
          </cell>
          <cell r="CS11">
            <v>15781454</v>
          </cell>
          <cell r="CT11">
            <v>19266442</v>
          </cell>
          <cell r="CU11">
            <v>0</v>
          </cell>
          <cell r="CV11">
            <v>1</v>
          </cell>
          <cell r="CW11">
            <v>5.9000000357627869E-2</v>
          </cell>
          <cell r="CX11">
            <v>0</v>
          </cell>
          <cell r="CY11">
            <v>0</v>
          </cell>
          <cell r="CZ11">
            <v>0</v>
          </cell>
          <cell r="DA11">
            <v>18476936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5800170</v>
          </cell>
          <cell r="DI11">
            <v>4243220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207312</v>
          </cell>
          <cell r="DR11">
            <v>208271</v>
          </cell>
          <cell r="DS11">
            <v>195964</v>
          </cell>
          <cell r="DT11">
            <v>12307</v>
          </cell>
          <cell r="DU11">
            <v>101213</v>
          </cell>
          <cell r="DV11">
            <v>420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929633.57499999995</v>
          </cell>
          <cell r="G12">
            <v>15894.152</v>
          </cell>
          <cell r="H12">
            <v>1616968.835</v>
          </cell>
          <cell r="I12">
            <v>2502689.1740000001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380</v>
          </cell>
          <cell r="P12">
            <v>185740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153170</v>
          </cell>
          <cell r="V12">
            <v>153109</v>
          </cell>
          <cell r="W12">
            <v>0</v>
          </cell>
          <cell r="X12">
            <v>61</v>
          </cell>
          <cell r="Y12">
            <v>0</v>
          </cell>
          <cell r="Z12">
            <v>0</v>
          </cell>
          <cell r="AA12">
            <v>0</v>
          </cell>
          <cell r="AB12">
            <v>693</v>
          </cell>
          <cell r="AC12">
            <v>0</v>
          </cell>
          <cell r="AD12">
            <v>20185</v>
          </cell>
          <cell r="AE12">
            <v>0</v>
          </cell>
          <cell r="AF12">
            <v>0</v>
          </cell>
          <cell r="AG12">
            <v>2838795</v>
          </cell>
          <cell r="AH12">
            <v>1465887</v>
          </cell>
          <cell r="AI12">
            <v>0</v>
          </cell>
          <cell r="AJ12">
            <v>584620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931729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2426</v>
          </cell>
          <cell r="AX12">
            <v>1857</v>
          </cell>
          <cell r="AY12">
            <v>1000</v>
          </cell>
          <cell r="AZ12">
            <v>0</v>
          </cell>
          <cell r="BA12">
            <v>0</v>
          </cell>
          <cell r="BB12">
            <v>20185</v>
          </cell>
          <cell r="BC12">
            <v>0</v>
          </cell>
          <cell r="BD12">
            <v>0</v>
          </cell>
          <cell r="BE12">
            <v>0</v>
          </cell>
          <cell r="BF12">
            <v>5520.2629999993369</v>
          </cell>
          <cell r="BG12">
            <v>972947.90599999949</v>
          </cell>
          <cell r="BH12">
            <v>4475535.1610000003</v>
          </cell>
          <cell r="BI12">
            <v>4894585</v>
          </cell>
          <cell r="BJ12">
            <v>949818.57499999995</v>
          </cell>
          <cell r="BK12">
            <v>951914</v>
          </cell>
          <cell r="BL12">
            <v>-419049.83899999969</v>
          </cell>
          <cell r="BM12">
            <v>-2095.4250000000466</v>
          </cell>
          <cell r="BN12">
            <v>-415625.00100000016</v>
          </cell>
          <cell r="BO12">
            <v>2502689.1740000001</v>
          </cell>
          <cell r="BP12">
            <v>1616968.835</v>
          </cell>
          <cell r="BQ12">
            <v>15894.152</v>
          </cell>
          <cell r="BR12">
            <v>929633.57499999995</v>
          </cell>
          <cell r="BS12">
            <v>5065185.7359999996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4135552.1610000003</v>
          </cell>
          <cell r="CA12">
            <v>0</v>
          </cell>
          <cell r="CB12">
            <v>2838795</v>
          </cell>
          <cell r="CC12">
            <v>2982236</v>
          </cell>
          <cell r="CD12">
            <v>5283</v>
          </cell>
          <cell r="CE12">
            <v>972947.90600000019</v>
          </cell>
          <cell r="CF12">
            <v>755842</v>
          </cell>
          <cell r="CG12">
            <v>1236272</v>
          </cell>
          <cell r="CH12">
            <v>5728</v>
          </cell>
          <cell r="CI12">
            <v>0</v>
          </cell>
          <cell r="CJ12">
            <v>69411</v>
          </cell>
          <cell r="CK12">
            <v>0</v>
          </cell>
          <cell r="CL12">
            <v>2067253</v>
          </cell>
          <cell r="CM12">
            <v>0</v>
          </cell>
          <cell r="CN12">
            <v>2067253</v>
          </cell>
          <cell r="CO12">
            <v>224534</v>
          </cell>
          <cell r="CP12">
            <v>314784</v>
          </cell>
          <cell r="CQ12">
            <v>5425353.7359999996</v>
          </cell>
          <cell r="CR12">
            <v>5846499</v>
          </cell>
          <cell r="CS12">
            <v>5425354</v>
          </cell>
          <cell r="CT12">
            <v>5846497</v>
          </cell>
          <cell r="CU12">
            <v>0</v>
          </cell>
          <cell r="CV12">
            <v>2</v>
          </cell>
          <cell r="CW12">
            <v>0.26400000043213367</v>
          </cell>
          <cell r="CX12">
            <v>0</v>
          </cell>
          <cell r="CY12">
            <v>0</v>
          </cell>
          <cell r="CZ12">
            <v>0</v>
          </cell>
          <cell r="DA12">
            <v>5826314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2521070</v>
          </cell>
          <cell r="DI12">
            <v>1329225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203053</v>
          </cell>
          <cell r="DR12">
            <v>118054</v>
          </cell>
          <cell r="DS12">
            <v>116103</v>
          </cell>
          <cell r="DT12">
            <v>1951</v>
          </cell>
          <cell r="DU12">
            <v>2883</v>
          </cell>
          <cell r="DV12">
            <v>1021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3674054.0580000002</v>
          </cell>
          <cell r="G13">
            <v>65585.096999999994</v>
          </cell>
          <cell r="H13">
            <v>3715521.2930000001</v>
          </cell>
          <cell r="I13">
            <v>5822061.7580000004</v>
          </cell>
          <cell r="J13">
            <v>0</v>
          </cell>
          <cell r="K13">
            <v>5293</v>
          </cell>
          <cell r="L13">
            <v>0</v>
          </cell>
          <cell r="M13">
            <v>0</v>
          </cell>
          <cell r="N13">
            <v>0</v>
          </cell>
          <cell r="O13">
            <v>2221</v>
          </cell>
          <cell r="P13">
            <v>336593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1032304</v>
          </cell>
          <cell r="V13">
            <v>160144</v>
          </cell>
          <cell r="W13">
            <v>855729</v>
          </cell>
          <cell r="X13">
            <v>16431</v>
          </cell>
          <cell r="Y13">
            <v>0</v>
          </cell>
          <cell r="Z13">
            <v>0</v>
          </cell>
          <cell r="AA13">
            <v>0</v>
          </cell>
          <cell r="AB13">
            <v>62777</v>
          </cell>
          <cell r="AC13">
            <v>0</v>
          </cell>
          <cell r="AD13">
            <v>26673</v>
          </cell>
          <cell r="AE13">
            <v>0</v>
          </cell>
          <cell r="AF13">
            <v>0</v>
          </cell>
          <cell r="AG13">
            <v>5587466</v>
          </cell>
          <cell r="AH13">
            <v>3897814</v>
          </cell>
          <cell r="AI13">
            <v>0</v>
          </cell>
          <cell r="AJ13">
            <v>2542465</v>
          </cell>
          <cell r="AK13">
            <v>9084</v>
          </cell>
          <cell r="AL13">
            <v>0</v>
          </cell>
          <cell r="AM13">
            <v>0</v>
          </cell>
          <cell r="AN13">
            <v>0</v>
          </cell>
          <cell r="AO13">
            <v>3822119</v>
          </cell>
          <cell r="AP13">
            <v>0</v>
          </cell>
          <cell r="AQ13">
            <v>0</v>
          </cell>
          <cell r="AR13">
            <v>0</v>
          </cell>
          <cell r="AS13">
            <v>63270</v>
          </cell>
          <cell r="AT13">
            <v>0</v>
          </cell>
          <cell r="AU13">
            <v>0</v>
          </cell>
          <cell r="AV13">
            <v>0</v>
          </cell>
          <cell r="AW13">
            <v>4223</v>
          </cell>
          <cell r="AX13">
            <v>13032</v>
          </cell>
          <cell r="AY13">
            <v>744</v>
          </cell>
          <cell r="AZ13">
            <v>3146</v>
          </cell>
          <cell r="BA13">
            <v>0</v>
          </cell>
          <cell r="BB13">
            <v>38925</v>
          </cell>
          <cell r="BC13">
            <v>0</v>
          </cell>
          <cell r="BD13">
            <v>0</v>
          </cell>
          <cell r="BE13">
            <v>0</v>
          </cell>
          <cell r="BF13">
            <v>300726</v>
          </cell>
          <cell r="BG13">
            <v>1733216</v>
          </cell>
          <cell r="BH13">
            <v>11042356.148</v>
          </cell>
          <cell r="BI13">
            <v>12121244</v>
          </cell>
          <cell r="BJ13">
            <v>3700727.0580000002</v>
          </cell>
          <cell r="BK13">
            <v>3861044</v>
          </cell>
          <cell r="BL13">
            <v>-1078887.852</v>
          </cell>
          <cell r="BM13">
            <v>-160316.94199999981</v>
          </cell>
          <cell r="BN13">
            <v>-938478.79399999976</v>
          </cell>
          <cell r="BO13">
            <v>5822061.7580000004</v>
          </cell>
          <cell r="BP13">
            <v>3715521.2930000001</v>
          </cell>
          <cell r="BQ13">
            <v>65585.096999999994</v>
          </cell>
          <cell r="BR13">
            <v>3674054.0580000002</v>
          </cell>
          <cell r="BS13">
            <v>13277222.206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9603168.148</v>
          </cell>
          <cell r="CA13">
            <v>861022</v>
          </cell>
          <cell r="CB13">
            <v>5587466</v>
          </cell>
          <cell r="CC13">
            <v>10271482</v>
          </cell>
          <cell r="CD13">
            <v>84415</v>
          </cell>
          <cell r="CE13">
            <v>1733215.125</v>
          </cell>
          <cell r="CF13">
            <v>0</v>
          </cell>
          <cell r="CG13">
            <v>4392980</v>
          </cell>
          <cell r="CH13">
            <v>40671</v>
          </cell>
          <cell r="CI13">
            <v>918933</v>
          </cell>
          <cell r="CJ13">
            <v>0</v>
          </cell>
          <cell r="CK13">
            <v>0</v>
          </cell>
          <cell r="CL13">
            <v>5352584</v>
          </cell>
          <cell r="CM13">
            <v>0</v>
          </cell>
          <cell r="CN13">
            <v>5352584</v>
          </cell>
          <cell r="CO13">
            <v>1621685</v>
          </cell>
          <cell r="CP13">
            <v>2334441</v>
          </cell>
          <cell r="CQ13">
            <v>14743083.206</v>
          </cell>
          <cell r="CR13">
            <v>15982288</v>
          </cell>
          <cell r="CS13">
            <v>14743084</v>
          </cell>
          <cell r="CT13">
            <v>15982286</v>
          </cell>
          <cell r="CU13">
            <v>0</v>
          </cell>
          <cell r="CV13">
            <v>2</v>
          </cell>
          <cell r="CW13">
            <v>0.79399999976158142</v>
          </cell>
          <cell r="CX13">
            <v>0</v>
          </cell>
          <cell r="CY13">
            <v>0</v>
          </cell>
          <cell r="CZ13">
            <v>0</v>
          </cell>
          <cell r="DA13">
            <v>15943363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4864083</v>
          </cell>
          <cell r="DI13">
            <v>3588321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343800</v>
          </cell>
          <cell r="DR13">
            <v>207608</v>
          </cell>
          <cell r="DS13">
            <v>153198</v>
          </cell>
          <cell r="DT13">
            <v>54410</v>
          </cell>
          <cell r="DU13">
            <v>85347</v>
          </cell>
          <cell r="DV13">
            <v>1222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5345034.051</v>
          </cell>
          <cell r="G14">
            <v>60285.129000000001</v>
          </cell>
          <cell r="H14">
            <v>4941005.0140000004</v>
          </cell>
          <cell r="I14">
            <v>7455372.75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4176</v>
          </cell>
          <cell r="P14">
            <v>665490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348590</v>
          </cell>
          <cell r="V14">
            <v>339889</v>
          </cell>
          <cell r="W14">
            <v>7916</v>
          </cell>
          <cell r="X14">
            <v>785</v>
          </cell>
          <cell r="Y14">
            <v>0</v>
          </cell>
          <cell r="Z14">
            <v>7949</v>
          </cell>
          <cell r="AA14">
            <v>0</v>
          </cell>
          <cell r="AB14">
            <v>53601</v>
          </cell>
          <cell r="AC14">
            <v>0</v>
          </cell>
          <cell r="AD14">
            <v>36689</v>
          </cell>
          <cell r="AE14">
            <v>0</v>
          </cell>
          <cell r="AF14">
            <v>0</v>
          </cell>
          <cell r="AG14">
            <v>7372518</v>
          </cell>
          <cell r="AH14">
            <v>4479019</v>
          </cell>
          <cell r="AI14">
            <v>0</v>
          </cell>
          <cell r="AJ14">
            <v>2980101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5476529</v>
          </cell>
          <cell r="AP14">
            <v>0</v>
          </cell>
          <cell r="AQ14">
            <v>0</v>
          </cell>
          <cell r="AR14">
            <v>0</v>
          </cell>
          <cell r="AS14">
            <v>65000</v>
          </cell>
          <cell r="AT14">
            <v>0</v>
          </cell>
          <cell r="AU14">
            <v>0</v>
          </cell>
          <cell r="AV14">
            <v>0</v>
          </cell>
          <cell r="AW14">
            <v>189</v>
          </cell>
          <cell r="AX14">
            <v>21647</v>
          </cell>
          <cell r="AY14">
            <v>4070</v>
          </cell>
          <cell r="AZ14">
            <v>0</v>
          </cell>
          <cell r="BA14">
            <v>0</v>
          </cell>
          <cell r="BB14">
            <v>36689</v>
          </cell>
          <cell r="BC14">
            <v>0</v>
          </cell>
          <cell r="BD14">
            <v>-53</v>
          </cell>
          <cell r="BE14">
            <v>0</v>
          </cell>
          <cell r="BF14">
            <v>23377</v>
          </cell>
          <cell r="BG14">
            <v>1375866</v>
          </cell>
          <cell r="BH14">
            <v>13536468.892999999</v>
          </cell>
          <cell r="BI14">
            <v>14922491</v>
          </cell>
          <cell r="BJ14">
            <v>5381723.051</v>
          </cell>
          <cell r="BK14">
            <v>5513218</v>
          </cell>
          <cell r="BL14">
            <v>-1386022.1070000008</v>
          </cell>
          <cell r="BM14">
            <v>-131494.94900000002</v>
          </cell>
          <cell r="BN14">
            <v>-1494140.0560000017</v>
          </cell>
          <cell r="BO14">
            <v>7455372.75</v>
          </cell>
          <cell r="BP14">
            <v>4941005.0140000004</v>
          </cell>
          <cell r="BQ14">
            <v>60285.129000000001</v>
          </cell>
          <cell r="BR14">
            <v>5345034.051</v>
          </cell>
          <cell r="BS14">
            <v>17801696.944000002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12456662.892999999</v>
          </cell>
          <cell r="CA14">
            <v>7916</v>
          </cell>
          <cell r="CB14">
            <v>7372518</v>
          </cell>
          <cell r="CC14">
            <v>12935649</v>
          </cell>
          <cell r="CD14">
            <v>90906</v>
          </cell>
          <cell r="CE14">
            <v>1375866.2780000018</v>
          </cell>
          <cell r="CF14">
            <v>19856</v>
          </cell>
          <cell r="CG14">
            <v>8928491</v>
          </cell>
          <cell r="CH14">
            <v>24470</v>
          </cell>
          <cell r="CI14">
            <v>431343</v>
          </cell>
          <cell r="CJ14">
            <v>0</v>
          </cell>
          <cell r="CK14">
            <v>0</v>
          </cell>
          <cell r="CL14">
            <v>9404160</v>
          </cell>
          <cell r="CM14">
            <v>0</v>
          </cell>
          <cell r="CN14">
            <v>9404160</v>
          </cell>
          <cell r="CO14">
            <v>1022434</v>
          </cell>
          <cell r="CP14">
            <v>1832235</v>
          </cell>
          <cell r="CQ14">
            <v>18918191.943999998</v>
          </cell>
          <cell r="CR14">
            <v>20435709</v>
          </cell>
          <cell r="CS14">
            <v>18918193</v>
          </cell>
          <cell r="CT14">
            <v>20435709</v>
          </cell>
          <cell r="CU14">
            <v>0</v>
          </cell>
          <cell r="CV14">
            <v>0</v>
          </cell>
          <cell r="CW14">
            <v>1.0560000017285347</v>
          </cell>
          <cell r="CX14">
            <v>0</v>
          </cell>
          <cell r="CY14">
            <v>0</v>
          </cell>
          <cell r="CZ14">
            <v>0</v>
          </cell>
          <cell r="DA14">
            <v>20399020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6425255</v>
          </cell>
          <cell r="DI14">
            <v>4179263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595361</v>
          </cell>
          <cell r="DR14">
            <v>195803</v>
          </cell>
          <cell r="DS14">
            <v>178483</v>
          </cell>
          <cell r="DT14">
            <v>17320</v>
          </cell>
          <cell r="DU14">
            <v>36078</v>
          </cell>
          <cell r="DV14">
            <v>2624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2243760.0619999999</v>
          </cell>
          <cell r="G15">
            <v>161024.45499999999</v>
          </cell>
          <cell r="H15">
            <v>2716256.2740000002</v>
          </cell>
          <cell r="I15">
            <v>3443375.2650000001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263</v>
          </cell>
          <cell r="P15">
            <v>162701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177811</v>
          </cell>
          <cell r="V15">
            <v>118951</v>
          </cell>
          <cell r="W15">
            <v>0</v>
          </cell>
          <cell r="X15">
            <v>58860</v>
          </cell>
          <cell r="Y15">
            <v>0</v>
          </cell>
          <cell r="Z15">
            <v>0</v>
          </cell>
          <cell r="AA15">
            <v>0</v>
          </cell>
          <cell r="AB15">
            <v>34576</v>
          </cell>
          <cell r="AC15">
            <v>0</v>
          </cell>
          <cell r="AD15">
            <v>287699</v>
          </cell>
          <cell r="AE15">
            <v>0</v>
          </cell>
          <cell r="AF15">
            <v>0</v>
          </cell>
          <cell r="AG15">
            <v>4652045</v>
          </cell>
          <cell r="AH15">
            <v>2484023</v>
          </cell>
          <cell r="AI15">
            <v>0</v>
          </cell>
          <cell r="AJ15">
            <v>1136799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2255147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15037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287699</v>
          </cell>
          <cell r="BC15">
            <v>0</v>
          </cell>
          <cell r="BD15">
            <v>0</v>
          </cell>
          <cell r="BE15">
            <v>0</v>
          </cell>
          <cell r="BF15">
            <v>-99370</v>
          </cell>
          <cell r="BG15">
            <v>941629</v>
          </cell>
          <cell r="BH15">
            <v>6696006.9940000009</v>
          </cell>
          <cell r="BI15">
            <v>8287904</v>
          </cell>
          <cell r="BJ15">
            <v>2531459.0619999999</v>
          </cell>
          <cell r="BK15">
            <v>2542846</v>
          </cell>
          <cell r="BL15">
            <v>-1591897.0059999991</v>
          </cell>
          <cell r="BM15">
            <v>-11386.938000000082</v>
          </cell>
          <cell r="BN15">
            <v>-1702653.9439999983</v>
          </cell>
          <cell r="BO15">
            <v>3443375.2650000001</v>
          </cell>
          <cell r="BP15">
            <v>2716256.2740000002</v>
          </cell>
          <cell r="BQ15">
            <v>161024.45499999999</v>
          </cell>
          <cell r="BR15">
            <v>2243760.0619999999</v>
          </cell>
          <cell r="BS15">
            <v>8564416.0560000017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6320655.9940000009</v>
          </cell>
          <cell r="CA15">
            <v>0</v>
          </cell>
          <cell r="CB15">
            <v>4652045</v>
          </cell>
          <cell r="CC15">
            <v>5875969</v>
          </cell>
          <cell r="CD15">
            <v>15037</v>
          </cell>
          <cell r="CE15">
            <v>941629.34900000039</v>
          </cell>
          <cell r="CF15">
            <v>99</v>
          </cell>
          <cell r="CG15">
            <v>5800167</v>
          </cell>
          <cell r="CH15">
            <v>40188</v>
          </cell>
          <cell r="CI15">
            <v>498375</v>
          </cell>
          <cell r="CJ15">
            <v>0</v>
          </cell>
          <cell r="CK15">
            <v>0</v>
          </cell>
          <cell r="CL15">
            <v>6338829</v>
          </cell>
          <cell r="CM15">
            <v>0</v>
          </cell>
          <cell r="CN15">
            <v>6338829</v>
          </cell>
          <cell r="CO15">
            <v>1540638</v>
          </cell>
          <cell r="CP15">
            <v>1552154</v>
          </cell>
          <cell r="CQ15">
            <v>9227466.0559999999</v>
          </cell>
          <cell r="CR15">
            <v>10830750</v>
          </cell>
          <cell r="CS15">
            <v>9227465</v>
          </cell>
          <cell r="CT15">
            <v>10830750</v>
          </cell>
          <cell r="CU15">
            <v>0</v>
          </cell>
          <cell r="CV15">
            <v>0</v>
          </cell>
          <cell r="CW15">
            <v>-1.0559999998658895</v>
          </cell>
          <cell r="CX15">
            <v>0</v>
          </cell>
          <cell r="CY15">
            <v>0</v>
          </cell>
          <cell r="CZ15">
            <v>0</v>
          </cell>
          <cell r="DA15">
            <v>10543051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3927862</v>
          </cell>
          <cell r="DI15">
            <v>2043289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94488</v>
          </cell>
          <cell r="DR15">
            <v>202255</v>
          </cell>
          <cell r="DS15">
            <v>164215</v>
          </cell>
          <cell r="DT15">
            <v>38040</v>
          </cell>
          <cell r="DU15">
            <v>20396</v>
          </cell>
          <cell r="DV15">
            <v>342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2385511.446</v>
          </cell>
          <cell r="G16">
            <v>360614.64799999999</v>
          </cell>
          <cell r="H16">
            <v>6298904.6859999998</v>
          </cell>
          <cell r="I16">
            <v>5405809.1140000001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301362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369077</v>
          </cell>
          <cell r="V16">
            <v>134238</v>
          </cell>
          <cell r="W16">
            <v>84776</v>
          </cell>
          <cell r="X16">
            <v>150063</v>
          </cell>
          <cell r="Y16">
            <v>0</v>
          </cell>
          <cell r="Z16">
            <v>0</v>
          </cell>
          <cell r="AA16">
            <v>0</v>
          </cell>
          <cell r="AB16">
            <v>71032</v>
          </cell>
          <cell r="AC16">
            <v>0</v>
          </cell>
          <cell r="AD16">
            <v>200478</v>
          </cell>
          <cell r="AE16">
            <v>0</v>
          </cell>
          <cell r="AF16">
            <v>0</v>
          </cell>
          <cell r="AG16">
            <v>7227413</v>
          </cell>
          <cell r="AH16">
            <v>5262191</v>
          </cell>
          <cell r="AI16">
            <v>685</v>
          </cell>
          <cell r="AJ16">
            <v>1393481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2412122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11594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317760</v>
          </cell>
          <cell r="BC16">
            <v>0</v>
          </cell>
          <cell r="BD16">
            <v>-5901</v>
          </cell>
          <cell r="BE16">
            <v>0</v>
          </cell>
          <cell r="BF16">
            <v>56864</v>
          </cell>
          <cell r="BG16">
            <v>745032</v>
          </cell>
          <cell r="BH16">
            <v>12806799.447999999</v>
          </cell>
          <cell r="BI16">
            <v>13889463</v>
          </cell>
          <cell r="BJ16">
            <v>2585989.446</v>
          </cell>
          <cell r="BK16">
            <v>2729882</v>
          </cell>
          <cell r="BL16">
            <v>-1082663.5520000011</v>
          </cell>
          <cell r="BM16">
            <v>-143892.554</v>
          </cell>
          <cell r="BN16">
            <v>-1169692.1060000006</v>
          </cell>
          <cell r="BO16">
            <v>5405809.1140000001</v>
          </cell>
          <cell r="BP16">
            <v>6298904.6859999998</v>
          </cell>
          <cell r="BQ16">
            <v>360614.64799999999</v>
          </cell>
          <cell r="BR16">
            <v>2385511.446</v>
          </cell>
          <cell r="BS16">
            <v>14450839.894000001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12065328.447999999</v>
          </cell>
          <cell r="CA16">
            <v>84776</v>
          </cell>
          <cell r="CB16">
            <v>7227413</v>
          </cell>
          <cell r="CC16">
            <v>9068479</v>
          </cell>
          <cell r="CD16">
            <v>11594</v>
          </cell>
          <cell r="CE16">
            <v>749533.27099999972</v>
          </cell>
          <cell r="CF16">
            <v>0</v>
          </cell>
          <cell r="CG16">
            <v>8459456</v>
          </cell>
          <cell r="CH16">
            <v>14323</v>
          </cell>
          <cell r="CI16">
            <v>61997</v>
          </cell>
          <cell r="CJ16">
            <v>0</v>
          </cell>
          <cell r="CK16">
            <v>0</v>
          </cell>
          <cell r="CL16">
            <v>8535776</v>
          </cell>
          <cell r="CM16">
            <v>152230</v>
          </cell>
          <cell r="CN16">
            <v>8688006</v>
          </cell>
          <cell r="CO16">
            <v>1312641</v>
          </cell>
          <cell r="CP16">
            <v>5026722</v>
          </cell>
          <cell r="CQ16">
            <v>15392788.893999999</v>
          </cell>
          <cell r="CR16">
            <v>16619345</v>
          </cell>
          <cell r="CS16">
            <v>15392788</v>
          </cell>
          <cell r="CT16">
            <v>16619345</v>
          </cell>
          <cell r="CU16">
            <v>0</v>
          </cell>
          <cell r="CV16">
            <v>0</v>
          </cell>
          <cell r="CW16">
            <v>-0.89399999938905239</v>
          </cell>
          <cell r="CX16">
            <v>0</v>
          </cell>
          <cell r="CY16">
            <v>0</v>
          </cell>
          <cell r="CZ16">
            <v>0</v>
          </cell>
          <cell r="DA16">
            <v>16301585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6440330</v>
          </cell>
          <cell r="DI16">
            <v>3639437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270883</v>
          </cell>
          <cell r="DR16">
            <v>129220</v>
          </cell>
          <cell r="DS16">
            <v>110450</v>
          </cell>
          <cell r="DT16">
            <v>18770</v>
          </cell>
          <cell r="DU16">
            <v>20477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1719290.2949999999</v>
          </cell>
          <cell r="G17">
            <v>201724.82399999999</v>
          </cell>
          <cell r="H17">
            <v>3101327.3369999998</v>
          </cell>
          <cell r="I17">
            <v>2857646.69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151950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37470</v>
          </cell>
          <cell r="V17">
            <v>26868</v>
          </cell>
          <cell r="W17">
            <v>9600</v>
          </cell>
          <cell r="X17">
            <v>1002</v>
          </cell>
          <cell r="Y17">
            <v>0</v>
          </cell>
          <cell r="Z17">
            <v>0</v>
          </cell>
          <cell r="AA17">
            <v>0</v>
          </cell>
          <cell r="AB17">
            <v>23774</v>
          </cell>
          <cell r="AC17">
            <v>0</v>
          </cell>
          <cell r="AD17">
            <v>1411115</v>
          </cell>
          <cell r="AE17">
            <v>0</v>
          </cell>
          <cell r="AF17">
            <v>0</v>
          </cell>
          <cell r="AG17">
            <v>3714017</v>
          </cell>
          <cell r="AH17">
            <v>2367514</v>
          </cell>
          <cell r="AI17">
            <v>0</v>
          </cell>
          <cell r="AJ17">
            <v>1031469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1722264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2113</v>
          </cell>
          <cell r="AX17">
            <v>267</v>
          </cell>
          <cell r="AY17">
            <v>375</v>
          </cell>
          <cell r="AZ17">
            <v>0</v>
          </cell>
          <cell r="BA17">
            <v>0</v>
          </cell>
          <cell r="BB17">
            <v>1402850</v>
          </cell>
          <cell r="BC17">
            <v>0</v>
          </cell>
          <cell r="BD17">
            <v>0</v>
          </cell>
          <cell r="BE17">
            <v>0</v>
          </cell>
          <cell r="BF17">
            <v>154791</v>
          </cell>
          <cell r="BG17">
            <v>477880</v>
          </cell>
          <cell r="BH17">
            <v>6373892.8509999998</v>
          </cell>
          <cell r="BI17">
            <v>7115755</v>
          </cell>
          <cell r="BJ17">
            <v>3130405.2949999999</v>
          </cell>
          <cell r="BK17">
            <v>3125114</v>
          </cell>
          <cell r="BL17">
            <v>-741862.14900000021</v>
          </cell>
          <cell r="BM17">
            <v>5291.2949999999255</v>
          </cell>
          <cell r="BN17">
            <v>-581779.85400000028</v>
          </cell>
          <cell r="BO17">
            <v>2857646.69</v>
          </cell>
          <cell r="BP17">
            <v>3101327.3369999998</v>
          </cell>
          <cell r="BQ17">
            <v>201724.82399999999</v>
          </cell>
          <cell r="BR17">
            <v>1719290.2949999999</v>
          </cell>
          <cell r="BS17">
            <v>7879989.1459999997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6160698.8509999998</v>
          </cell>
          <cell r="CA17">
            <v>9600</v>
          </cell>
          <cell r="CB17">
            <v>3714017</v>
          </cell>
          <cell r="CC17">
            <v>5121247</v>
          </cell>
          <cell r="CD17">
            <v>2755</v>
          </cell>
          <cell r="CE17">
            <v>477879.85400000028</v>
          </cell>
          <cell r="CF17">
            <v>0</v>
          </cell>
          <cell r="CG17">
            <v>4384572</v>
          </cell>
          <cell r="CH17">
            <v>10607</v>
          </cell>
          <cell r="CI17">
            <v>0</v>
          </cell>
          <cell r="CJ17">
            <v>0</v>
          </cell>
          <cell r="CK17">
            <v>0</v>
          </cell>
          <cell r="CL17">
            <v>4395179</v>
          </cell>
          <cell r="CM17">
            <v>0</v>
          </cell>
          <cell r="CN17">
            <v>4395179</v>
          </cell>
          <cell r="CO17">
            <v>498571</v>
          </cell>
          <cell r="CP17">
            <v>2061261</v>
          </cell>
          <cell r="CQ17">
            <v>9504298.1459999997</v>
          </cell>
          <cell r="CR17">
            <v>10240869</v>
          </cell>
          <cell r="CS17">
            <v>9504299</v>
          </cell>
          <cell r="CT17">
            <v>10240869</v>
          </cell>
          <cell r="CU17">
            <v>0</v>
          </cell>
          <cell r="CV17">
            <v>0</v>
          </cell>
          <cell r="CW17">
            <v>0.85400000028312206</v>
          </cell>
          <cell r="CX17">
            <v>0</v>
          </cell>
          <cell r="CY17">
            <v>0</v>
          </cell>
          <cell r="CZ17">
            <v>0</v>
          </cell>
          <cell r="DA17">
            <v>8838019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3249018</v>
          </cell>
          <cell r="DI17">
            <v>2851431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204658</v>
          </cell>
          <cell r="DR17">
            <v>255843</v>
          </cell>
          <cell r="DS17">
            <v>25429</v>
          </cell>
          <cell r="DT17">
            <v>230414</v>
          </cell>
          <cell r="DU17">
            <v>22615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1805475.608</v>
          </cell>
          <cell r="G18">
            <v>363440.04800000001</v>
          </cell>
          <cell r="H18">
            <v>2176992.568</v>
          </cell>
          <cell r="I18">
            <v>3559053.8489999999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154</v>
          </cell>
          <cell r="P18">
            <v>215318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127446</v>
          </cell>
          <cell r="V18">
            <v>126337</v>
          </cell>
          <cell r="W18">
            <v>171</v>
          </cell>
          <cell r="X18">
            <v>938</v>
          </cell>
          <cell r="Y18">
            <v>0</v>
          </cell>
          <cell r="Z18">
            <v>0</v>
          </cell>
          <cell r="AA18">
            <v>0</v>
          </cell>
          <cell r="AB18">
            <v>37392</v>
          </cell>
          <cell r="AC18">
            <v>0</v>
          </cell>
          <cell r="AD18">
            <v>440757</v>
          </cell>
          <cell r="AE18">
            <v>0</v>
          </cell>
          <cell r="AF18">
            <v>0</v>
          </cell>
          <cell r="AG18">
            <v>4142684</v>
          </cell>
          <cell r="AH18">
            <v>2571638</v>
          </cell>
          <cell r="AI18">
            <v>0</v>
          </cell>
          <cell r="AJ18">
            <v>1075362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1855172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609</v>
          </cell>
          <cell r="AX18">
            <v>11255</v>
          </cell>
          <cell r="AY18">
            <v>18790</v>
          </cell>
          <cell r="AZ18">
            <v>11111</v>
          </cell>
          <cell r="BA18">
            <v>0</v>
          </cell>
          <cell r="BB18">
            <v>429836</v>
          </cell>
          <cell r="BC18">
            <v>0</v>
          </cell>
          <cell r="BD18">
            <v>0</v>
          </cell>
          <cell r="BE18">
            <v>0</v>
          </cell>
          <cell r="BF18">
            <v>-52236</v>
          </cell>
          <cell r="BG18">
            <v>1372189</v>
          </cell>
          <cell r="BH18">
            <v>6479796.4649999999</v>
          </cell>
          <cell r="BI18">
            <v>7831449</v>
          </cell>
          <cell r="BJ18">
            <v>2246232.608</v>
          </cell>
          <cell r="BK18">
            <v>2285008</v>
          </cell>
          <cell r="BL18">
            <v>-1351652.5350000001</v>
          </cell>
          <cell r="BM18">
            <v>-38775.391999999993</v>
          </cell>
          <cell r="BN18">
            <v>-1442663.9270000011</v>
          </cell>
          <cell r="BO18">
            <v>3559053.8489999999</v>
          </cell>
          <cell r="BP18">
            <v>2176992.568</v>
          </cell>
          <cell r="BQ18">
            <v>363440.04800000001</v>
          </cell>
          <cell r="BR18">
            <v>1805475.608</v>
          </cell>
          <cell r="BS18">
            <v>7904962.0729999999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6099486.4649999999</v>
          </cell>
          <cell r="CA18">
            <v>171</v>
          </cell>
          <cell r="CB18">
            <v>4142684</v>
          </cell>
          <cell r="CC18">
            <v>5502172</v>
          </cell>
          <cell r="CD18">
            <v>41765</v>
          </cell>
          <cell r="CE18">
            <v>1372188.7940000007</v>
          </cell>
          <cell r="CF18">
            <v>0</v>
          </cell>
          <cell r="CG18">
            <v>4415638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4415638</v>
          </cell>
          <cell r="CM18">
            <v>0</v>
          </cell>
          <cell r="CN18">
            <v>4415638</v>
          </cell>
          <cell r="CO18">
            <v>1007987</v>
          </cell>
          <cell r="CP18">
            <v>1023197</v>
          </cell>
          <cell r="CQ18">
            <v>8726029.0729999989</v>
          </cell>
          <cell r="CR18">
            <v>10116457</v>
          </cell>
          <cell r="CS18">
            <v>8726029</v>
          </cell>
          <cell r="CT18">
            <v>10116458</v>
          </cell>
          <cell r="CU18">
            <v>0</v>
          </cell>
          <cell r="CV18">
            <v>-1</v>
          </cell>
          <cell r="CW18">
            <v>-7.2999998927116394E-2</v>
          </cell>
          <cell r="CX18">
            <v>0</v>
          </cell>
          <cell r="CY18">
            <v>0</v>
          </cell>
          <cell r="CZ18">
            <v>0</v>
          </cell>
          <cell r="DA18">
            <v>9686621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3688376</v>
          </cell>
          <cell r="DI18">
            <v>2587139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184367</v>
          </cell>
          <cell r="DR18">
            <v>121495</v>
          </cell>
          <cell r="DS18">
            <v>120247</v>
          </cell>
          <cell r="DT18">
            <v>1248</v>
          </cell>
          <cell r="DU18">
            <v>24664</v>
          </cell>
          <cell r="DV18">
            <v>97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621795.76599999995</v>
          </cell>
          <cell r="G19">
            <v>19292.685000000001</v>
          </cell>
          <cell r="H19">
            <v>520483.42700000003</v>
          </cell>
          <cell r="I19">
            <v>2640486.9849999999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21278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250673</v>
          </cell>
          <cell r="V19">
            <v>220838</v>
          </cell>
          <cell r="W19">
            <v>0</v>
          </cell>
          <cell r="X19">
            <v>29835</v>
          </cell>
          <cell r="Y19">
            <v>0</v>
          </cell>
          <cell r="Z19">
            <v>0</v>
          </cell>
          <cell r="AA19">
            <v>0</v>
          </cell>
          <cell r="AB19">
            <v>1771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2391244</v>
          </cell>
          <cell r="AH19">
            <v>1080255</v>
          </cell>
          <cell r="AI19">
            <v>0</v>
          </cell>
          <cell r="AJ19">
            <v>652106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595233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1998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-2964</v>
          </cell>
          <cell r="BE19">
            <v>0</v>
          </cell>
          <cell r="BF19">
            <v>-52107</v>
          </cell>
          <cell r="BG19">
            <v>384415</v>
          </cell>
          <cell r="BH19">
            <v>3453985.0970000001</v>
          </cell>
          <cell r="BI19">
            <v>4122639</v>
          </cell>
          <cell r="BJ19">
            <v>621795.76599999995</v>
          </cell>
          <cell r="BK19">
            <v>595233</v>
          </cell>
          <cell r="BL19">
            <v>-668653.90299999993</v>
          </cell>
          <cell r="BM19">
            <v>26562.765999999945</v>
          </cell>
          <cell r="BN19">
            <v>-694198.1370000001</v>
          </cell>
          <cell r="BO19">
            <v>2640486.9849999999</v>
          </cell>
          <cell r="BP19">
            <v>520483.42700000003</v>
          </cell>
          <cell r="BQ19">
            <v>19292.685000000001</v>
          </cell>
          <cell r="BR19">
            <v>621795.76599999995</v>
          </cell>
          <cell r="BS19">
            <v>3802058.8629999999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3180263.0970000001</v>
          </cell>
          <cell r="CA19">
            <v>0</v>
          </cell>
          <cell r="CB19">
            <v>2391244</v>
          </cell>
          <cell r="CC19">
            <v>2327594</v>
          </cell>
          <cell r="CD19">
            <v>1998</v>
          </cell>
          <cell r="CE19">
            <v>384414.54099999974</v>
          </cell>
          <cell r="CF19">
            <v>41</v>
          </cell>
          <cell r="CG19">
            <v>2369967</v>
          </cell>
          <cell r="CH19">
            <v>2393</v>
          </cell>
          <cell r="CI19">
            <v>7011</v>
          </cell>
          <cell r="CJ19">
            <v>0</v>
          </cell>
          <cell r="CK19">
            <v>0</v>
          </cell>
          <cell r="CL19">
            <v>2379412</v>
          </cell>
          <cell r="CM19">
            <v>0</v>
          </cell>
          <cell r="CN19">
            <v>2379412</v>
          </cell>
          <cell r="CO19">
            <v>2072242</v>
          </cell>
          <cell r="CP19">
            <v>226839</v>
          </cell>
          <cell r="CQ19">
            <v>4075780.8629999999</v>
          </cell>
          <cell r="CR19">
            <v>4717872</v>
          </cell>
          <cell r="CS19">
            <v>4075781</v>
          </cell>
          <cell r="CT19">
            <v>4717872</v>
          </cell>
          <cell r="CU19">
            <v>0</v>
          </cell>
          <cell r="CV19">
            <v>0</v>
          </cell>
          <cell r="CW19">
            <v>0.13700000010430813</v>
          </cell>
          <cell r="CX19">
            <v>0</v>
          </cell>
          <cell r="CY19">
            <v>0</v>
          </cell>
          <cell r="CZ19">
            <v>0</v>
          </cell>
          <cell r="DA19">
            <v>4717872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2023535</v>
          </cell>
          <cell r="DI19">
            <v>1035880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28525</v>
          </cell>
          <cell r="DR19">
            <v>99941</v>
          </cell>
          <cell r="DS19">
            <v>94523</v>
          </cell>
          <cell r="DT19">
            <v>5418</v>
          </cell>
          <cell r="DU19">
            <v>3729</v>
          </cell>
          <cell r="DV19">
            <v>273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958247.81900000002</v>
          </cell>
          <cell r="G20">
            <v>24066.241999999998</v>
          </cell>
          <cell r="H20">
            <v>896948.35100000002</v>
          </cell>
          <cell r="I20">
            <v>2295490.6439999999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133068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129491</v>
          </cell>
          <cell r="V20">
            <v>125729</v>
          </cell>
          <cell r="W20">
            <v>3762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4400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2885571</v>
          </cell>
          <cell r="AH20">
            <v>960138</v>
          </cell>
          <cell r="AI20">
            <v>0</v>
          </cell>
          <cell r="AJ20">
            <v>823408</v>
          </cell>
          <cell r="AK20">
            <v>10327</v>
          </cell>
          <cell r="AL20">
            <v>0</v>
          </cell>
          <cell r="AM20">
            <v>0</v>
          </cell>
          <cell r="AN20">
            <v>0</v>
          </cell>
          <cell r="AO20">
            <v>976650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-282</v>
          </cell>
          <cell r="AX20">
            <v>916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12828</v>
          </cell>
          <cell r="BG20">
            <v>976142</v>
          </cell>
          <cell r="BH20">
            <v>3483464.2369999997</v>
          </cell>
          <cell r="BI20">
            <v>4680078</v>
          </cell>
          <cell r="BJ20">
            <v>958247.81900000002</v>
          </cell>
          <cell r="BK20">
            <v>976650</v>
          </cell>
          <cell r="BL20">
            <v>-1196613.7630000003</v>
          </cell>
          <cell r="BM20">
            <v>-18402.180999999982</v>
          </cell>
          <cell r="BN20">
            <v>-1202187.9440000001</v>
          </cell>
          <cell r="BO20">
            <v>2295490.6439999999</v>
          </cell>
          <cell r="BP20">
            <v>896948.35100000002</v>
          </cell>
          <cell r="BQ20">
            <v>24066.241999999998</v>
          </cell>
          <cell r="BR20">
            <v>958247.81900000002</v>
          </cell>
          <cell r="BS20">
            <v>4174753.0560000003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3216505.2369999997</v>
          </cell>
          <cell r="CA20">
            <v>3762</v>
          </cell>
          <cell r="CB20">
            <v>2885571</v>
          </cell>
          <cell r="CC20">
            <v>2770523</v>
          </cell>
          <cell r="CD20">
            <v>634</v>
          </cell>
          <cell r="CE20">
            <v>976141.64999999991</v>
          </cell>
          <cell r="CF20">
            <v>0</v>
          </cell>
          <cell r="CG20">
            <v>3053289</v>
          </cell>
          <cell r="CH20">
            <v>29866</v>
          </cell>
          <cell r="CI20">
            <v>208049</v>
          </cell>
          <cell r="CJ20">
            <v>340935</v>
          </cell>
          <cell r="CK20">
            <v>0</v>
          </cell>
          <cell r="CL20">
            <v>3632139</v>
          </cell>
          <cell r="CM20">
            <v>0</v>
          </cell>
          <cell r="CN20">
            <v>3632139</v>
          </cell>
          <cell r="CO20">
            <v>175264</v>
          </cell>
          <cell r="CP20">
            <v>362141</v>
          </cell>
          <cell r="CQ20">
            <v>4441712.0559999999</v>
          </cell>
          <cell r="CR20">
            <v>5656728</v>
          </cell>
          <cell r="CS20">
            <v>4441713</v>
          </cell>
          <cell r="CT20">
            <v>5656728</v>
          </cell>
          <cell r="CU20">
            <v>0</v>
          </cell>
          <cell r="CV20">
            <v>0</v>
          </cell>
          <cell r="CW20">
            <v>0.94400000013411045</v>
          </cell>
          <cell r="CX20">
            <v>0</v>
          </cell>
          <cell r="CY20">
            <v>0</v>
          </cell>
          <cell r="CZ20">
            <v>0</v>
          </cell>
          <cell r="DA20">
            <v>5656728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2422340</v>
          </cell>
          <cell r="DI20">
            <v>919782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133264</v>
          </cell>
          <cell r="DR20">
            <v>29874</v>
          </cell>
          <cell r="DS20">
            <v>27147</v>
          </cell>
          <cell r="DT20">
            <v>2727</v>
          </cell>
          <cell r="DU20">
            <v>13654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3609675.19</v>
          </cell>
          <cell r="G21">
            <v>193442.734</v>
          </cell>
          <cell r="H21">
            <v>4716494.7429999998</v>
          </cell>
          <cell r="I21">
            <v>6350177.7350000003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169673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237036</v>
          </cell>
          <cell r="V21">
            <v>232519</v>
          </cell>
          <cell r="W21">
            <v>1911</v>
          </cell>
          <cell r="X21">
            <v>2606</v>
          </cell>
          <cell r="Y21">
            <v>0</v>
          </cell>
          <cell r="Z21">
            <v>0</v>
          </cell>
          <cell r="AA21">
            <v>0</v>
          </cell>
          <cell r="AB21">
            <v>18696</v>
          </cell>
          <cell r="AC21">
            <v>0</v>
          </cell>
          <cell r="AD21">
            <v>17573</v>
          </cell>
          <cell r="AE21">
            <v>0</v>
          </cell>
          <cell r="AF21">
            <v>0</v>
          </cell>
          <cell r="AG21">
            <v>6594183</v>
          </cell>
          <cell r="AH21">
            <v>5921775</v>
          </cell>
          <cell r="AI21">
            <v>0</v>
          </cell>
          <cell r="AJ21">
            <v>2268510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3830056</v>
          </cell>
          <cell r="AP21">
            <v>0</v>
          </cell>
          <cell r="AQ21">
            <v>186</v>
          </cell>
          <cell r="AR21">
            <v>0</v>
          </cell>
          <cell r="AS21">
            <v>20030</v>
          </cell>
          <cell r="AT21">
            <v>0</v>
          </cell>
          <cell r="AU21">
            <v>0</v>
          </cell>
          <cell r="AV21">
            <v>0</v>
          </cell>
          <cell r="AW21">
            <v>5365</v>
          </cell>
          <cell r="AX21">
            <v>2444</v>
          </cell>
          <cell r="AY21">
            <v>312</v>
          </cell>
          <cell r="AZ21">
            <v>0</v>
          </cell>
          <cell r="BA21">
            <v>0</v>
          </cell>
          <cell r="BB21">
            <v>1373</v>
          </cell>
          <cell r="BC21">
            <v>0</v>
          </cell>
          <cell r="BD21">
            <v>0</v>
          </cell>
          <cell r="BE21">
            <v>0</v>
          </cell>
          <cell r="BF21">
            <v>142614</v>
          </cell>
          <cell r="BG21">
            <v>3394219</v>
          </cell>
          <cell r="BH21">
            <v>11685520.212000001</v>
          </cell>
          <cell r="BI21">
            <v>14812805</v>
          </cell>
          <cell r="BJ21">
            <v>3627248.19</v>
          </cell>
          <cell r="BK21">
            <v>3831429</v>
          </cell>
          <cell r="BL21">
            <v>-3127284.7879999988</v>
          </cell>
          <cell r="BM21">
            <v>-204180.81000000006</v>
          </cell>
          <cell r="BN21">
            <v>-3188851.5979999993</v>
          </cell>
          <cell r="BO21">
            <v>6350177.7350000003</v>
          </cell>
          <cell r="BP21">
            <v>4716494.7429999998</v>
          </cell>
          <cell r="BQ21">
            <v>193442.734</v>
          </cell>
          <cell r="BR21">
            <v>3609675.19</v>
          </cell>
          <cell r="BS21">
            <v>14869790.401999999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11260115.212000001</v>
          </cell>
          <cell r="CA21">
            <v>1911</v>
          </cell>
          <cell r="CB21">
            <v>6594183</v>
          </cell>
          <cell r="CC21">
            <v>12020527</v>
          </cell>
          <cell r="CD21">
            <v>28151</v>
          </cell>
          <cell r="CE21">
            <v>3394218.6700000018</v>
          </cell>
          <cell r="CF21">
            <v>0</v>
          </cell>
          <cell r="CG21">
            <v>11486531</v>
          </cell>
          <cell r="CH21">
            <v>6597</v>
          </cell>
          <cell r="CI21">
            <v>1026151</v>
          </cell>
          <cell r="CJ21">
            <v>0</v>
          </cell>
          <cell r="CK21">
            <v>0</v>
          </cell>
          <cell r="CL21">
            <v>12519279</v>
          </cell>
          <cell r="CM21">
            <v>0</v>
          </cell>
          <cell r="CN21">
            <v>12519279</v>
          </cell>
          <cell r="CO21">
            <v>1563446</v>
          </cell>
          <cell r="CP21">
            <v>992680</v>
          </cell>
          <cell r="CQ21">
            <v>15312768.401999999</v>
          </cell>
          <cell r="CR21">
            <v>18644234</v>
          </cell>
          <cell r="CS21">
            <v>15312769</v>
          </cell>
          <cell r="CT21">
            <v>18644234</v>
          </cell>
          <cell r="CU21">
            <v>0</v>
          </cell>
          <cell r="CV21">
            <v>0</v>
          </cell>
          <cell r="CW21">
            <v>0.59800000116229057</v>
          </cell>
          <cell r="CX21">
            <v>0</v>
          </cell>
          <cell r="CY21">
            <v>0</v>
          </cell>
          <cell r="CZ21">
            <v>0</v>
          </cell>
          <cell r="DA21">
            <v>18642861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5566679</v>
          </cell>
          <cell r="DI21">
            <v>5130266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165961</v>
          </cell>
          <cell r="DR21">
            <v>190597</v>
          </cell>
          <cell r="DS21">
            <v>162000</v>
          </cell>
          <cell r="DT21">
            <v>28597</v>
          </cell>
          <cell r="DU21">
            <v>6997</v>
          </cell>
          <cell r="DV21">
            <v>113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2026346</v>
          </cell>
          <cell r="G22">
            <v>-20693.800999999999</v>
          </cell>
          <cell r="H22">
            <v>2753320.4380000001</v>
          </cell>
          <cell r="I22">
            <v>4084848.4619999998</v>
          </cell>
          <cell r="J22">
            <v>-5.6999999949766789E-2</v>
          </cell>
          <cell r="K22">
            <v>15422</v>
          </cell>
          <cell r="L22">
            <v>0</v>
          </cell>
          <cell r="M22">
            <v>0</v>
          </cell>
          <cell r="N22">
            <v>0</v>
          </cell>
          <cell r="O22">
            <v>11134</v>
          </cell>
          <cell r="P22">
            <v>144409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95964</v>
          </cell>
          <cell r="V22">
            <v>94822</v>
          </cell>
          <cell r="W22">
            <v>0</v>
          </cell>
          <cell r="X22">
            <v>1142</v>
          </cell>
          <cell r="Y22">
            <v>0</v>
          </cell>
          <cell r="Z22">
            <v>0</v>
          </cell>
          <cell r="AA22">
            <v>0</v>
          </cell>
          <cell r="AB22">
            <v>27781</v>
          </cell>
          <cell r="AC22">
            <v>0</v>
          </cell>
          <cell r="AD22">
            <v>301746</v>
          </cell>
          <cell r="AE22">
            <v>0</v>
          </cell>
          <cell r="AF22">
            <v>0</v>
          </cell>
          <cell r="AG22">
            <v>3884061</v>
          </cell>
          <cell r="AH22">
            <v>3159006</v>
          </cell>
          <cell r="AI22">
            <v>0</v>
          </cell>
          <cell r="AJ22">
            <v>1842799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1992224</v>
          </cell>
          <cell r="AP22">
            <v>0</v>
          </cell>
          <cell r="AQ22">
            <v>1039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1503</v>
          </cell>
          <cell r="AX22">
            <v>2976</v>
          </cell>
          <cell r="AY22">
            <v>2847</v>
          </cell>
          <cell r="AZ22">
            <v>0</v>
          </cell>
          <cell r="BA22">
            <v>0</v>
          </cell>
          <cell r="BB22">
            <v>293233</v>
          </cell>
          <cell r="BC22">
            <v>0</v>
          </cell>
          <cell r="BD22">
            <v>0</v>
          </cell>
          <cell r="BE22">
            <v>0</v>
          </cell>
          <cell r="BF22">
            <v>10778</v>
          </cell>
          <cell r="BG22">
            <v>1030224</v>
          </cell>
          <cell r="BH22">
            <v>7112185.0989999995</v>
          </cell>
          <cell r="BI22">
            <v>8894231</v>
          </cell>
          <cell r="BJ22">
            <v>2328092</v>
          </cell>
          <cell r="BK22">
            <v>2285457</v>
          </cell>
          <cell r="BL22">
            <v>-1782045.9010000005</v>
          </cell>
          <cell r="BM22">
            <v>42635</v>
          </cell>
          <cell r="BN22">
            <v>-1728632.9580000006</v>
          </cell>
          <cell r="BO22">
            <v>4084848.4619999998</v>
          </cell>
          <cell r="BP22">
            <v>2753320.4380000001</v>
          </cell>
          <cell r="BQ22">
            <v>39588.608999999997</v>
          </cell>
          <cell r="BR22">
            <v>1966063.5330000001</v>
          </cell>
          <cell r="BS22">
            <v>8843821.0420000013</v>
          </cell>
          <cell r="BT22">
            <v>0</v>
          </cell>
          <cell r="BU22">
            <v>0</v>
          </cell>
          <cell r="BV22">
            <v>60282.409999999996</v>
          </cell>
          <cell r="BW22">
            <v>-60282.466999999946</v>
          </cell>
          <cell r="BX22">
            <v>-5.6999999949766789E-2</v>
          </cell>
          <cell r="BY22">
            <v>0</v>
          </cell>
          <cell r="BZ22">
            <v>6817475.0989999995</v>
          </cell>
          <cell r="CA22">
            <v>15422</v>
          </cell>
          <cell r="CB22">
            <v>3884061</v>
          </cell>
          <cell r="CC22">
            <v>6995068</v>
          </cell>
          <cell r="CD22">
            <v>7326</v>
          </cell>
          <cell r="CE22">
            <v>1030223.5810000002</v>
          </cell>
          <cell r="CF22">
            <v>0</v>
          </cell>
          <cell r="CG22">
            <v>4320352</v>
          </cell>
          <cell r="CH22">
            <v>5818</v>
          </cell>
          <cell r="CI22">
            <v>0</v>
          </cell>
          <cell r="CJ22">
            <v>0</v>
          </cell>
          <cell r="CK22">
            <v>0</v>
          </cell>
          <cell r="CL22">
            <v>4326170</v>
          </cell>
          <cell r="CM22">
            <v>0</v>
          </cell>
          <cell r="CN22">
            <v>4326170</v>
          </cell>
          <cell r="CO22">
            <v>1013036</v>
          </cell>
          <cell r="CP22">
            <v>1286457</v>
          </cell>
          <cell r="CQ22">
            <v>9440277.0419999994</v>
          </cell>
          <cell r="CR22">
            <v>11179688</v>
          </cell>
          <cell r="CS22">
            <v>9440277</v>
          </cell>
          <cell r="CT22">
            <v>11179688</v>
          </cell>
          <cell r="CU22">
            <v>0</v>
          </cell>
          <cell r="CV22">
            <v>0</v>
          </cell>
          <cell r="CW22">
            <v>-4.1999999433755875E-2</v>
          </cell>
          <cell r="CX22">
            <v>0</v>
          </cell>
          <cell r="CY22">
            <v>0</v>
          </cell>
          <cell r="CZ22">
            <v>0</v>
          </cell>
          <cell r="DA22">
            <v>10886455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3422647</v>
          </cell>
          <cell r="DI22">
            <v>2222290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113254</v>
          </cell>
          <cell r="DR22">
            <v>108074</v>
          </cell>
          <cell r="DS22">
            <v>95932</v>
          </cell>
          <cell r="DT22">
            <v>12142</v>
          </cell>
          <cell r="DU22">
            <v>8982</v>
          </cell>
          <cell r="DV22">
            <v>4879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1132651.9469999999</v>
          </cell>
          <cell r="G23">
            <v>23334.753000000001</v>
          </cell>
          <cell r="H23">
            <v>1573445.5619999999</v>
          </cell>
          <cell r="I23">
            <v>2734076.0449999999</v>
          </cell>
          <cell r="J23">
            <v>0</v>
          </cell>
          <cell r="K23">
            <v>20670</v>
          </cell>
          <cell r="L23">
            <v>0</v>
          </cell>
          <cell r="M23">
            <v>0</v>
          </cell>
          <cell r="N23">
            <v>0</v>
          </cell>
          <cell r="O23">
            <v>577</v>
          </cell>
          <cell r="P23">
            <v>60591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47421</v>
          </cell>
          <cell r="V23">
            <v>37884</v>
          </cell>
          <cell r="W23">
            <v>0</v>
          </cell>
          <cell r="X23">
            <v>9537</v>
          </cell>
          <cell r="Y23">
            <v>0</v>
          </cell>
          <cell r="Z23">
            <v>0</v>
          </cell>
          <cell r="AA23">
            <v>0</v>
          </cell>
          <cell r="AB23">
            <v>3222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3185294</v>
          </cell>
          <cell r="AH23">
            <v>1704240</v>
          </cell>
          <cell r="AI23">
            <v>0</v>
          </cell>
          <cell r="AJ23">
            <v>638006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1168211</v>
          </cell>
          <cell r="AP23">
            <v>0</v>
          </cell>
          <cell r="AQ23">
            <v>0</v>
          </cell>
          <cell r="AR23">
            <v>0</v>
          </cell>
          <cell r="AS23">
            <v>4090</v>
          </cell>
          <cell r="AT23">
            <v>0</v>
          </cell>
          <cell r="AU23">
            <v>0</v>
          </cell>
          <cell r="AV23">
            <v>0</v>
          </cell>
          <cell r="AW23">
            <v>6436</v>
          </cell>
          <cell r="AX23">
            <v>3725</v>
          </cell>
          <cell r="AY23">
            <v>449</v>
          </cell>
          <cell r="AZ23">
            <v>0</v>
          </cell>
          <cell r="BA23">
            <v>0</v>
          </cell>
          <cell r="BB23">
            <v>644</v>
          </cell>
          <cell r="BC23">
            <v>0</v>
          </cell>
          <cell r="BD23">
            <v>0</v>
          </cell>
          <cell r="BE23">
            <v>0</v>
          </cell>
          <cell r="BF23">
            <v>107132</v>
          </cell>
          <cell r="BG23">
            <v>972669</v>
          </cell>
          <cell r="BH23">
            <v>4463337.3599999994</v>
          </cell>
          <cell r="BI23">
            <v>5542240</v>
          </cell>
          <cell r="BJ23">
            <v>1132651.9469999999</v>
          </cell>
          <cell r="BK23">
            <v>1168855</v>
          </cell>
          <cell r="BL23">
            <v>-1078902.6400000006</v>
          </cell>
          <cell r="BM23">
            <v>-36203.053000000073</v>
          </cell>
          <cell r="BN23">
            <v>-1007973.6930000009</v>
          </cell>
          <cell r="BO23">
            <v>2734076.0449999999</v>
          </cell>
          <cell r="BP23">
            <v>1573445.5619999999</v>
          </cell>
          <cell r="BQ23">
            <v>23334.753000000001</v>
          </cell>
          <cell r="BR23">
            <v>1132651.9469999999</v>
          </cell>
          <cell r="BS23">
            <v>5463508.3069999991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4330856.3599999994</v>
          </cell>
          <cell r="CA23">
            <v>20670</v>
          </cell>
          <cell r="CB23">
            <v>3185294</v>
          </cell>
          <cell r="CC23">
            <v>3510457</v>
          </cell>
          <cell r="CD23">
            <v>14700</v>
          </cell>
          <cell r="CE23">
            <v>972669.65700000012</v>
          </cell>
          <cell r="CF23">
            <v>0</v>
          </cell>
          <cell r="CG23">
            <v>3758282</v>
          </cell>
          <cell r="CH23">
            <v>34552</v>
          </cell>
          <cell r="CI23">
            <v>0</v>
          </cell>
          <cell r="CJ23">
            <v>0</v>
          </cell>
          <cell r="CK23">
            <v>0</v>
          </cell>
          <cell r="CL23">
            <v>3792834</v>
          </cell>
          <cell r="CM23">
            <v>0</v>
          </cell>
          <cell r="CN23">
            <v>3792834</v>
          </cell>
          <cell r="CO23">
            <v>64203</v>
          </cell>
          <cell r="CP23">
            <v>465913</v>
          </cell>
          <cell r="CQ23">
            <v>5595989.307</v>
          </cell>
          <cell r="CR23">
            <v>6711095</v>
          </cell>
          <cell r="CS23">
            <v>5595989</v>
          </cell>
          <cell r="CT23">
            <v>6711094</v>
          </cell>
          <cell r="CU23">
            <v>0</v>
          </cell>
          <cell r="CV23">
            <v>1</v>
          </cell>
          <cell r="CW23">
            <v>-0.30700000002980232</v>
          </cell>
          <cell r="CX23">
            <v>0</v>
          </cell>
          <cell r="CY23">
            <v>0</v>
          </cell>
          <cell r="CZ23">
            <v>0</v>
          </cell>
          <cell r="DA23">
            <v>6710451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2747543</v>
          </cell>
          <cell r="DI23">
            <v>1436052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118477</v>
          </cell>
          <cell r="DR23">
            <v>130999</v>
          </cell>
          <cell r="DS23">
            <v>96376</v>
          </cell>
          <cell r="DT23">
            <v>34623</v>
          </cell>
          <cell r="DU23">
            <v>7235</v>
          </cell>
          <cell r="DV23">
            <v>232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1818735.6129999999</v>
          </cell>
          <cell r="G24">
            <v>158725.66899999999</v>
          </cell>
          <cell r="H24">
            <v>2257096.3569999998</v>
          </cell>
          <cell r="I24">
            <v>4750453.523</v>
          </cell>
          <cell r="J24">
            <v>0</v>
          </cell>
          <cell r="K24">
            <v>6605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110487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104678</v>
          </cell>
          <cell r="V24">
            <v>86222</v>
          </cell>
          <cell r="W24">
            <v>6118</v>
          </cell>
          <cell r="X24">
            <v>12338</v>
          </cell>
          <cell r="Y24">
            <v>0</v>
          </cell>
          <cell r="Z24">
            <v>0</v>
          </cell>
          <cell r="AA24">
            <v>0</v>
          </cell>
          <cell r="AB24">
            <v>11009</v>
          </cell>
          <cell r="AC24">
            <v>0</v>
          </cell>
          <cell r="AD24">
            <v>253070</v>
          </cell>
          <cell r="AE24">
            <v>0</v>
          </cell>
          <cell r="AF24">
            <v>0</v>
          </cell>
          <cell r="AG24">
            <v>4508409</v>
          </cell>
          <cell r="AH24">
            <v>2977857</v>
          </cell>
          <cell r="AI24">
            <v>11</v>
          </cell>
          <cell r="AJ24">
            <v>1499035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2124070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3012</v>
          </cell>
          <cell r="AX24">
            <v>4497</v>
          </cell>
          <cell r="AY24">
            <v>23490</v>
          </cell>
          <cell r="AZ24">
            <v>0</v>
          </cell>
          <cell r="BA24">
            <v>0</v>
          </cell>
          <cell r="BB24">
            <v>273751</v>
          </cell>
          <cell r="BC24">
            <v>0</v>
          </cell>
          <cell r="BD24">
            <v>0</v>
          </cell>
          <cell r="BE24">
            <v>0</v>
          </cell>
          <cell r="BF24">
            <v>77870</v>
          </cell>
          <cell r="BG24">
            <v>1387509</v>
          </cell>
          <cell r="BH24">
            <v>7399054.5489999996</v>
          </cell>
          <cell r="BI24">
            <v>9016311</v>
          </cell>
          <cell r="BJ24">
            <v>2071805.6129999999</v>
          </cell>
          <cell r="BK24">
            <v>2397821</v>
          </cell>
          <cell r="BL24">
            <v>-1617256.4510000004</v>
          </cell>
          <cell r="BM24">
            <v>-326015.3870000001</v>
          </cell>
          <cell r="BN24">
            <v>-1865401.8379999995</v>
          </cell>
          <cell r="BO24">
            <v>4750453.523</v>
          </cell>
          <cell r="BP24">
            <v>2257096.3569999998</v>
          </cell>
          <cell r="BQ24">
            <v>158725.66899999999</v>
          </cell>
          <cell r="BR24">
            <v>1818735.6129999999</v>
          </cell>
          <cell r="BS24">
            <v>8985011.1620000005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7166275.5489999996</v>
          </cell>
          <cell r="CA24">
            <v>12723</v>
          </cell>
          <cell r="CB24">
            <v>4508409</v>
          </cell>
          <cell r="CC24">
            <v>6600973</v>
          </cell>
          <cell r="CD24">
            <v>30999</v>
          </cell>
          <cell r="CE24">
            <v>1387508.6010000003</v>
          </cell>
          <cell r="CF24">
            <v>867382</v>
          </cell>
          <cell r="CG24">
            <v>3889555</v>
          </cell>
          <cell r="CH24">
            <v>987</v>
          </cell>
          <cell r="CI24">
            <v>0</v>
          </cell>
          <cell r="CJ24">
            <v>0</v>
          </cell>
          <cell r="CK24">
            <v>0</v>
          </cell>
          <cell r="CL24">
            <v>4757924</v>
          </cell>
          <cell r="CM24">
            <v>0</v>
          </cell>
          <cell r="CN24">
            <v>4757924</v>
          </cell>
          <cell r="CO24">
            <v>1064495</v>
          </cell>
          <cell r="CP24">
            <v>1991462</v>
          </cell>
          <cell r="CQ24">
            <v>9470860.1620000005</v>
          </cell>
          <cell r="CR24">
            <v>11414132</v>
          </cell>
          <cell r="CS24">
            <v>9470860</v>
          </cell>
          <cell r="CT24">
            <v>11414133</v>
          </cell>
          <cell r="CU24">
            <v>0</v>
          </cell>
          <cell r="CV24">
            <v>-1</v>
          </cell>
          <cell r="CW24">
            <v>-0.16200000047683716</v>
          </cell>
          <cell r="CX24">
            <v>0</v>
          </cell>
          <cell r="CY24">
            <v>0</v>
          </cell>
          <cell r="CZ24">
            <v>0</v>
          </cell>
          <cell r="DA24">
            <v>11140381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3376138</v>
          </cell>
          <cell r="DI24">
            <v>2324029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109776</v>
          </cell>
          <cell r="DR24">
            <v>88800</v>
          </cell>
          <cell r="DS24">
            <v>65999</v>
          </cell>
          <cell r="DT24">
            <v>22801</v>
          </cell>
          <cell r="DU24">
            <v>2023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</v>
          </cell>
          <cell r="G25">
            <v>40608.010999999999</v>
          </cell>
          <cell r="H25">
            <v>145355.149</v>
          </cell>
          <cell r="I25">
            <v>3543235.8939999999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464</v>
          </cell>
          <cell r="P25">
            <v>133737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50867</v>
          </cell>
          <cell r="V25">
            <v>49181</v>
          </cell>
          <cell r="W25">
            <v>0</v>
          </cell>
          <cell r="X25">
            <v>1686</v>
          </cell>
          <cell r="Y25">
            <v>0</v>
          </cell>
          <cell r="Z25">
            <v>0</v>
          </cell>
          <cell r="AA25">
            <v>0</v>
          </cell>
          <cell r="AB25">
            <v>20591</v>
          </cell>
          <cell r="AC25">
            <v>0</v>
          </cell>
          <cell r="AD25">
            <v>856963</v>
          </cell>
          <cell r="AE25">
            <v>0</v>
          </cell>
          <cell r="AF25">
            <v>0</v>
          </cell>
          <cell r="AG25">
            <v>3445178</v>
          </cell>
          <cell r="AH25">
            <v>1326921</v>
          </cell>
          <cell r="AI25">
            <v>0</v>
          </cell>
          <cell r="AJ25">
            <v>372130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4521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2258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786971</v>
          </cell>
          <cell r="BC25">
            <v>0</v>
          </cell>
          <cell r="BD25">
            <v>0</v>
          </cell>
          <cell r="BE25">
            <v>0</v>
          </cell>
          <cell r="BF25">
            <v>37139</v>
          </cell>
          <cell r="BG25">
            <v>1090201</v>
          </cell>
          <cell r="BH25">
            <v>3934858.054</v>
          </cell>
          <cell r="BI25">
            <v>5146487</v>
          </cell>
          <cell r="BJ25">
            <v>861009.598</v>
          </cell>
          <cell r="BK25">
            <v>791492</v>
          </cell>
          <cell r="BL25">
            <v>-1211628.946</v>
          </cell>
          <cell r="BM25">
            <v>69517.597999999998</v>
          </cell>
          <cell r="BN25">
            <v>-1104972.3480000002</v>
          </cell>
          <cell r="BO25">
            <v>3543235.8939999999</v>
          </cell>
          <cell r="BP25">
            <v>145355.149</v>
          </cell>
          <cell r="BQ25">
            <v>40608.010999999999</v>
          </cell>
          <cell r="BR25">
            <v>4046.598</v>
          </cell>
          <cell r="BS25">
            <v>3733245.6520000002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3729199.054</v>
          </cell>
          <cell r="CA25">
            <v>0</v>
          </cell>
          <cell r="CB25">
            <v>3445178</v>
          </cell>
          <cell r="CC25">
            <v>1703572</v>
          </cell>
          <cell r="CD25">
            <v>2258</v>
          </cell>
          <cell r="CE25">
            <v>1090200.5449999995</v>
          </cell>
          <cell r="CF25">
            <v>630136</v>
          </cell>
          <cell r="CG25">
            <v>2745193</v>
          </cell>
          <cell r="CH25">
            <v>2470</v>
          </cell>
          <cell r="CI25">
            <v>16969</v>
          </cell>
          <cell r="CJ25">
            <v>0</v>
          </cell>
          <cell r="CK25">
            <v>0</v>
          </cell>
          <cell r="CL25">
            <v>3394768</v>
          </cell>
          <cell r="CM25">
            <v>0</v>
          </cell>
          <cell r="CN25">
            <v>3394768</v>
          </cell>
          <cell r="CO25">
            <v>357000</v>
          </cell>
          <cell r="CP25">
            <v>876498</v>
          </cell>
          <cell r="CQ25">
            <v>4795867.6519999998</v>
          </cell>
          <cell r="CR25">
            <v>5937979</v>
          </cell>
          <cell r="CS25">
            <v>4795868</v>
          </cell>
          <cell r="CT25">
            <v>5937979</v>
          </cell>
          <cell r="CU25">
            <v>0</v>
          </cell>
          <cell r="CV25">
            <v>0</v>
          </cell>
          <cell r="CW25">
            <v>0.348000000230968</v>
          </cell>
          <cell r="CX25">
            <v>0</v>
          </cell>
          <cell r="CY25">
            <v>0</v>
          </cell>
          <cell r="CZ25">
            <v>0</v>
          </cell>
          <cell r="DA25">
            <v>5151008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2887001</v>
          </cell>
          <cell r="DI25">
            <v>1213837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129177</v>
          </cell>
          <cell r="DR25">
            <v>45122</v>
          </cell>
          <cell r="DS25">
            <v>42852</v>
          </cell>
          <cell r="DT25">
            <v>2270</v>
          </cell>
          <cell r="DU25">
            <v>4531</v>
          </cell>
          <cell r="DV25">
            <v>449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684847.49800000002</v>
          </cell>
          <cell r="G26">
            <v>51915.430999999997</v>
          </cell>
          <cell r="H26">
            <v>1112415.919</v>
          </cell>
          <cell r="I26">
            <v>2437935.5830000001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162813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29708</v>
          </cell>
          <cell r="V26">
            <v>23628</v>
          </cell>
          <cell r="W26">
            <v>6025</v>
          </cell>
          <cell r="X26">
            <v>55</v>
          </cell>
          <cell r="Y26">
            <v>0</v>
          </cell>
          <cell r="Z26">
            <v>0</v>
          </cell>
          <cell r="AA26">
            <v>0</v>
          </cell>
          <cell r="AB26">
            <v>21011</v>
          </cell>
          <cell r="AC26">
            <v>1120</v>
          </cell>
          <cell r="AD26">
            <v>18370</v>
          </cell>
          <cell r="AE26">
            <v>0</v>
          </cell>
          <cell r="AF26">
            <v>0</v>
          </cell>
          <cell r="AG26">
            <v>2684124</v>
          </cell>
          <cell r="AH26">
            <v>1514433</v>
          </cell>
          <cell r="AI26">
            <v>0</v>
          </cell>
          <cell r="AJ26">
            <v>480380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697124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1837</v>
          </cell>
          <cell r="AX26">
            <v>3833</v>
          </cell>
          <cell r="AY26">
            <v>3112</v>
          </cell>
          <cell r="AZ26">
            <v>154</v>
          </cell>
          <cell r="BA26">
            <v>11662</v>
          </cell>
          <cell r="BB26">
            <v>20104</v>
          </cell>
          <cell r="BC26">
            <v>0</v>
          </cell>
          <cell r="BD26">
            <v>0</v>
          </cell>
          <cell r="BE26">
            <v>0</v>
          </cell>
          <cell r="BF26">
            <v>147241</v>
          </cell>
          <cell r="BG26">
            <v>480909</v>
          </cell>
          <cell r="BH26">
            <v>3816918.9330000002</v>
          </cell>
          <cell r="BI26">
            <v>4699535</v>
          </cell>
          <cell r="BJ26">
            <v>703217.49800000002</v>
          </cell>
          <cell r="BK26">
            <v>717228</v>
          </cell>
          <cell r="BL26">
            <v>-882616.06699999981</v>
          </cell>
          <cell r="BM26">
            <v>-14010.501999999979</v>
          </cell>
          <cell r="BN26">
            <v>-749385.56900000013</v>
          </cell>
          <cell r="BO26">
            <v>2437935.5830000001</v>
          </cell>
          <cell r="BP26">
            <v>1112415.919</v>
          </cell>
          <cell r="BQ26">
            <v>51915.430999999997</v>
          </cell>
          <cell r="BR26">
            <v>684847.49800000002</v>
          </cell>
          <cell r="BS26">
            <v>4287114.4309999999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3602266.9330000002</v>
          </cell>
          <cell r="CA26">
            <v>6025</v>
          </cell>
          <cell r="CB26">
            <v>2684124</v>
          </cell>
          <cell r="CC26">
            <v>2691937</v>
          </cell>
          <cell r="CD26">
            <v>8936</v>
          </cell>
          <cell r="CE26">
            <v>480908.37999999989</v>
          </cell>
          <cell r="CF26">
            <v>602123</v>
          </cell>
          <cell r="CG26">
            <v>2138900</v>
          </cell>
          <cell r="CH26">
            <v>12536</v>
          </cell>
          <cell r="CI26">
            <v>318912</v>
          </cell>
          <cell r="CJ26">
            <v>0</v>
          </cell>
          <cell r="CK26">
            <v>0</v>
          </cell>
          <cell r="CL26">
            <v>3072471</v>
          </cell>
          <cell r="CM26">
            <v>0</v>
          </cell>
          <cell r="CN26">
            <v>3072471</v>
          </cell>
          <cell r="CO26">
            <v>877062</v>
          </cell>
          <cell r="CP26">
            <v>1192493</v>
          </cell>
          <cell r="CQ26">
            <v>4520136.4309999999</v>
          </cell>
          <cell r="CR26">
            <v>5416763</v>
          </cell>
          <cell r="CS26">
            <v>4520137</v>
          </cell>
          <cell r="CT26">
            <v>5416764</v>
          </cell>
          <cell r="CU26">
            <v>0</v>
          </cell>
          <cell r="CV26">
            <v>-1</v>
          </cell>
          <cell r="CW26">
            <v>0.56900000013411045</v>
          </cell>
          <cell r="CX26">
            <v>0</v>
          </cell>
          <cell r="CY26">
            <v>0</v>
          </cell>
          <cell r="CZ26">
            <v>0</v>
          </cell>
          <cell r="DA26">
            <v>5384997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2381013</v>
          </cell>
          <cell r="DI26">
            <v>1377103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223173</v>
          </cell>
          <cell r="DR26">
            <v>80386.862999999998</v>
          </cell>
          <cell r="DS26">
            <v>80193.862999999998</v>
          </cell>
          <cell r="DT26">
            <v>193</v>
          </cell>
          <cell r="DU26">
            <v>36279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3006018.713</v>
          </cell>
          <cell r="G27">
            <v>26706.268</v>
          </cell>
          <cell r="H27">
            <v>8540500.4230000004</v>
          </cell>
          <cell r="I27">
            <v>7614296.3720000004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625</v>
          </cell>
          <cell r="P27">
            <v>292199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313614</v>
          </cell>
          <cell r="V27">
            <v>270470</v>
          </cell>
          <cell r="W27">
            <v>0</v>
          </cell>
          <cell r="X27">
            <v>43144</v>
          </cell>
          <cell r="Y27">
            <v>0</v>
          </cell>
          <cell r="Z27">
            <v>0</v>
          </cell>
          <cell r="AA27">
            <v>0</v>
          </cell>
          <cell r="AB27">
            <v>91297</v>
          </cell>
          <cell r="AC27">
            <v>0</v>
          </cell>
          <cell r="AD27">
            <v>490646</v>
          </cell>
          <cell r="AE27">
            <v>0</v>
          </cell>
          <cell r="AF27">
            <v>0</v>
          </cell>
          <cell r="AG27">
            <v>7749555</v>
          </cell>
          <cell r="AH27">
            <v>8957136</v>
          </cell>
          <cell r="AI27">
            <v>1800</v>
          </cell>
          <cell r="AJ27">
            <v>2869059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3787882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11924</v>
          </cell>
          <cell r="AX27">
            <v>16475</v>
          </cell>
          <cell r="AY27">
            <v>237</v>
          </cell>
          <cell r="AZ27">
            <v>0</v>
          </cell>
          <cell r="BA27">
            <v>0</v>
          </cell>
          <cell r="BB27">
            <v>492335</v>
          </cell>
          <cell r="BC27">
            <v>0</v>
          </cell>
          <cell r="BD27">
            <v>-2753</v>
          </cell>
          <cell r="BE27">
            <v>0</v>
          </cell>
          <cell r="BF27">
            <v>61414</v>
          </cell>
          <cell r="BG27">
            <v>3410891</v>
          </cell>
          <cell r="BH27">
            <v>16879238.063000001</v>
          </cell>
          <cell r="BI27">
            <v>19603433</v>
          </cell>
          <cell r="BJ27">
            <v>3496664.713</v>
          </cell>
          <cell r="BK27">
            <v>4280217</v>
          </cell>
          <cell r="BL27">
            <v>-2724194.936999999</v>
          </cell>
          <cell r="BM27">
            <v>-783552.28700000001</v>
          </cell>
          <cell r="BN27">
            <v>-3446333.2239999995</v>
          </cell>
          <cell r="BO27">
            <v>7614296.3720000004</v>
          </cell>
          <cell r="BP27">
            <v>8540500.4230000004</v>
          </cell>
          <cell r="BQ27">
            <v>26706.268</v>
          </cell>
          <cell r="BR27">
            <v>3006018.713</v>
          </cell>
          <cell r="BS27">
            <v>19187521.776000001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16181503.063000001</v>
          </cell>
          <cell r="CA27">
            <v>0</v>
          </cell>
          <cell r="CB27">
            <v>7749555</v>
          </cell>
          <cell r="CC27">
            <v>15615877</v>
          </cell>
          <cell r="CD27">
            <v>28636</v>
          </cell>
          <cell r="CE27">
            <v>3410890.7689999975</v>
          </cell>
          <cell r="CF27">
            <v>0</v>
          </cell>
          <cell r="CG27">
            <v>14705696</v>
          </cell>
          <cell r="CH27">
            <v>32843</v>
          </cell>
          <cell r="CI27">
            <v>4030671</v>
          </cell>
          <cell r="CJ27">
            <v>0</v>
          </cell>
          <cell r="CK27">
            <v>0</v>
          </cell>
          <cell r="CL27">
            <v>18769210</v>
          </cell>
          <cell r="CM27">
            <v>0</v>
          </cell>
          <cell r="CN27">
            <v>18769210</v>
          </cell>
          <cell r="CO27">
            <v>1560634</v>
          </cell>
          <cell r="CP27">
            <v>3691366</v>
          </cell>
          <cell r="CQ27">
            <v>20375902.776000001</v>
          </cell>
          <cell r="CR27">
            <v>23883650</v>
          </cell>
          <cell r="CS27">
            <v>20375903</v>
          </cell>
          <cell r="CT27">
            <v>23883649</v>
          </cell>
          <cell r="CU27">
            <v>0</v>
          </cell>
          <cell r="CV27">
            <v>1</v>
          </cell>
          <cell r="CW27">
            <v>0.2239999994635582</v>
          </cell>
          <cell r="CX27">
            <v>0</v>
          </cell>
          <cell r="CY27">
            <v>0</v>
          </cell>
          <cell r="CZ27">
            <v>0</v>
          </cell>
          <cell r="DA27">
            <v>23391315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6740148</v>
          </cell>
          <cell r="DI27">
            <v>8525547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421747</v>
          </cell>
          <cell r="DR27">
            <v>218791</v>
          </cell>
          <cell r="DS27">
            <v>141662</v>
          </cell>
          <cell r="DT27">
            <v>77129</v>
          </cell>
          <cell r="DU27">
            <v>43258</v>
          </cell>
          <cell r="DV27">
            <v>7018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1207589.551</v>
          </cell>
          <cell r="G28">
            <v>204627.27100000001</v>
          </cell>
          <cell r="H28">
            <v>5588801.8679999998</v>
          </cell>
          <cell r="I28">
            <v>7726924.068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15878</v>
          </cell>
          <cell r="P28">
            <v>175581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436688</v>
          </cell>
          <cell r="V28">
            <v>428184</v>
          </cell>
          <cell r="W28">
            <v>0</v>
          </cell>
          <cell r="X28">
            <v>8504</v>
          </cell>
          <cell r="Y28">
            <v>0</v>
          </cell>
          <cell r="Z28">
            <v>0</v>
          </cell>
          <cell r="AA28">
            <v>0</v>
          </cell>
          <cell r="AB28">
            <v>65527</v>
          </cell>
          <cell r="AC28">
            <v>0</v>
          </cell>
          <cell r="AD28">
            <v>430404</v>
          </cell>
          <cell r="AE28">
            <v>0</v>
          </cell>
          <cell r="AF28">
            <v>0</v>
          </cell>
          <cell r="AG28">
            <v>9675883</v>
          </cell>
          <cell r="AH28">
            <v>6176726</v>
          </cell>
          <cell r="AI28">
            <v>283</v>
          </cell>
          <cell r="AJ28">
            <v>1980614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1209278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17458</v>
          </cell>
          <cell r="AX28">
            <v>2294</v>
          </cell>
          <cell r="AY28">
            <v>0</v>
          </cell>
          <cell r="AZ28">
            <v>0</v>
          </cell>
          <cell r="BA28">
            <v>0</v>
          </cell>
          <cell r="BB28">
            <v>412542</v>
          </cell>
          <cell r="BC28">
            <v>0</v>
          </cell>
          <cell r="BD28">
            <v>0</v>
          </cell>
          <cell r="BE28">
            <v>0</v>
          </cell>
          <cell r="BF28">
            <v>78188</v>
          </cell>
          <cell r="BG28">
            <v>3562921</v>
          </cell>
          <cell r="BH28">
            <v>14214027.206999999</v>
          </cell>
          <cell r="BI28">
            <v>17853258</v>
          </cell>
          <cell r="BJ28">
            <v>1637993.551</v>
          </cell>
          <cell r="BK28">
            <v>1621820</v>
          </cell>
          <cell r="BL28">
            <v>-3639230.7930000015</v>
          </cell>
          <cell r="BM28">
            <v>16173.550999999978</v>
          </cell>
          <cell r="BN28">
            <v>-3544869.2420000024</v>
          </cell>
          <cell r="BO28">
            <v>7726924.068</v>
          </cell>
          <cell r="BP28">
            <v>5588801.8679999998</v>
          </cell>
          <cell r="BQ28">
            <v>204627.27100000001</v>
          </cell>
          <cell r="BR28">
            <v>1207589.551</v>
          </cell>
          <cell r="BS28">
            <v>14727942.758000001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13520353.206999999</v>
          </cell>
          <cell r="CA28">
            <v>0</v>
          </cell>
          <cell r="CB28">
            <v>9675883</v>
          </cell>
          <cell r="CC28">
            <v>9366901</v>
          </cell>
          <cell r="CD28">
            <v>19752</v>
          </cell>
          <cell r="CE28">
            <v>3562920.2419999996</v>
          </cell>
          <cell r="CF28">
            <v>0</v>
          </cell>
          <cell r="CG28">
            <v>9525126</v>
          </cell>
          <cell r="CH28">
            <v>0</v>
          </cell>
          <cell r="CI28">
            <v>669339</v>
          </cell>
          <cell r="CJ28">
            <v>0</v>
          </cell>
          <cell r="CK28">
            <v>0</v>
          </cell>
          <cell r="CL28">
            <v>10194465</v>
          </cell>
          <cell r="CM28">
            <v>0</v>
          </cell>
          <cell r="CN28">
            <v>10194465</v>
          </cell>
          <cell r="CO28">
            <v>1966183</v>
          </cell>
          <cell r="CP28">
            <v>2575470</v>
          </cell>
          <cell r="CQ28">
            <v>15852020.757999999</v>
          </cell>
          <cell r="CR28">
            <v>19475078</v>
          </cell>
          <cell r="CS28">
            <v>15852021</v>
          </cell>
          <cell r="CT28">
            <v>19475079</v>
          </cell>
          <cell r="CU28">
            <v>0</v>
          </cell>
          <cell r="CV28">
            <v>-1</v>
          </cell>
          <cell r="CW28">
            <v>0.24200000055134296</v>
          </cell>
          <cell r="CX28">
            <v>0</v>
          </cell>
          <cell r="CY28">
            <v>0</v>
          </cell>
          <cell r="CZ28">
            <v>0</v>
          </cell>
          <cell r="DA28">
            <v>19062536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8147515</v>
          </cell>
          <cell r="DI28">
            <v>6294361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162209</v>
          </cell>
          <cell r="DR28">
            <v>320308</v>
          </cell>
          <cell r="DS28">
            <v>305740</v>
          </cell>
          <cell r="DT28">
            <v>14568</v>
          </cell>
          <cell r="DU28">
            <v>34381</v>
          </cell>
          <cell r="DV28">
            <v>16612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5172310.9189999998</v>
          </cell>
          <cell r="G29">
            <v>68681.357000000004</v>
          </cell>
          <cell r="H29">
            <v>9345095.0960000008</v>
          </cell>
          <cell r="I29">
            <v>6576043.068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305698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453192</v>
          </cell>
          <cell r="V29">
            <v>372329</v>
          </cell>
          <cell r="W29">
            <v>3231</v>
          </cell>
          <cell r="X29">
            <v>77632</v>
          </cell>
          <cell r="Y29">
            <v>0</v>
          </cell>
          <cell r="Z29">
            <v>0</v>
          </cell>
          <cell r="AA29">
            <v>0</v>
          </cell>
          <cell r="AB29">
            <v>7594</v>
          </cell>
          <cell r="AC29">
            <v>0</v>
          </cell>
          <cell r="AD29">
            <v>164041</v>
          </cell>
          <cell r="AE29">
            <v>0</v>
          </cell>
          <cell r="AF29">
            <v>0</v>
          </cell>
          <cell r="AG29">
            <v>7554714</v>
          </cell>
          <cell r="AH29">
            <v>6656256</v>
          </cell>
          <cell r="AI29">
            <v>3167</v>
          </cell>
          <cell r="AJ29">
            <v>3101897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5278814</v>
          </cell>
          <cell r="AP29">
            <v>0</v>
          </cell>
          <cell r="AQ29">
            <v>0</v>
          </cell>
          <cell r="AR29">
            <v>0</v>
          </cell>
          <cell r="AS29">
            <v>650</v>
          </cell>
          <cell r="AT29">
            <v>0</v>
          </cell>
          <cell r="AU29">
            <v>0</v>
          </cell>
          <cell r="AV29">
            <v>0</v>
          </cell>
          <cell r="AW29">
            <v>12177</v>
          </cell>
          <cell r="AX29">
            <v>24095</v>
          </cell>
          <cell r="AY29">
            <v>6058</v>
          </cell>
          <cell r="AZ29">
            <v>0</v>
          </cell>
          <cell r="BA29">
            <v>0</v>
          </cell>
          <cell r="BB29">
            <v>153548</v>
          </cell>
          <cell r="BC29">
            <v>0</v>
          </cell>
          <cell r="BD29">
            <v>0</v>
          </cell>
          <cell r="BE29">
            <v>0</v>
          </cell>
          <cell r="BF29">
            <v>-64453</v>
          </cell>
          <cell r="BG29">
            <v>-30111</v>
          </cell>
          <cell r="BH29">
            <v>16756303.521000002</v>
          </cell>
          <cell r="BI29">
            <v>17359014</v>
          </cell>
          <cell r="BJ29">
            <v>5336351.9189999998</v>
          </cell>
          <cell r="BK29">
            <v>5432362</v>
          </cell>
          <cell r="BL29">
            <v>-602710.47899999842</v>
          </cell>
          <cell r="BM29">
            <v>-96010.081000000238</v>
          </cell>
          <cell r="BN29">
            <v>-763173.55999999866</v>
          </cell>
          <cell r="BO29">
            <v>6576043.068</v>
          </cell>
          <cell r="BP29">
            <v>9345095.0960000008</v>
          </cell>
          <cell r="BQ29">
            <v>68681.357000000004</v>
          </cell>
          <cell r="BR29">
            <v>5172310.9189999998</v>
          </cell>
          <cell r="BS29">
            <v>21162130.440000001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15989819.521000002</v>
          </cell>
          <cell r="CA29">
            <v>3231</v>
          </cell>
          <cell r="CB29">
            <v>7554714</v>
          </cell>
          <cell r="CC29">
            <v>15040134</v>
          </cell>
          <cell r="CD29">
            <v>42980</v>
          </cell>
          <cell r="CE29">
            <v>-30110.79899999965</v>
          </cell>
          <cell r="CF29">
            <v>0</v>
          </cell>
          <cell r="CG29">
            <v>8306454</v>
          </cell>
          <cell r="CH29">
            <v>32157</v>
          </cell>
          <cell r="CI29">
            <v>0</v>
          </cell>
          <cell r="CJ29">
            <v>0</v>
          </cell>
          <cell r="CK29">
            <v>0</v>
          </cell>
          <cell r="CL29">
            <v>8338611</v>
          </cell>
          <cell r="CM29">
            <v>0</v>
          </cell>
          <cell r="CN29">
            <v>8338611</v>
          </cell>
          <cell r="CO29">
            <v>461510</v>
          </cell>
          <cell r="CP29">
            <v>1255244</v>
          </cell>
          <cell r="CQ29">
            <v>22092655.440000001</v>
          </cell>
          <cell r="CR29">
            <v>22791376</v>
          </cell>
          <cell r="CS29">
            <v>22092654</v>
          </cell>
          <cell r="CT29">
            <v>22791376</v>
          </cell>
          <cell r="CU29">
            <v>0</v>
          </cell>
          <cell r="CV29">
            <v>0</v>
          </cell>
          <cell r="CW29">
            <v>-1.4400000013411045</v>
          </cell>
          <cell r="CX29">
            <v>0</v>
          </cell>
          <cell r="CY29">
            <v>0</v>
          </cell>
          <cell r="CZ29">
            <v>0</v>
          </cell>
          <cell r="DA29">
            <v>22637828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6939933</v>
          </cell>
          <cell r="DI29">
            <v>6919989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397177</v>
          </cell>
          <cell r="DR29">
            <v>247757</v>
          </cell>
          <cell r="DS29">
            <v>241292</v>
          </cell>
          <cell r="DT29">
            <v>6465</v>
          </cell>
          <cell r="DU29">
            <v>17440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3046482.139</v>
          </cell>
          <cell r="G30">
            <v>398117.18699999998</v>
          </cell>
          <cell r="H30">
            <v>7006509.6579999998</v>
          </cell>
          <cell r="I30">
            <v>3835081.8130000001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260040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568090</v>
          </cell>
          <cell r="V30">
            <v>237832</v>
          </cell>
          <cell r="W30">
            <v>0</v>
          </cell>
          <cell r="X30">
            <v>330258</v>
          </cell>
          <cell r="Y30">
            <v>0</v>
          </cell>
          <cell r="Z30">
            <v>0</v>
          </cell>
          <cell r="AA30">
            <v>0</v>
          </cell>
          <cell r="AB30">
            <v>25031</v>
          </cell>
          <cell r="AC30">
            <v>0</v>
          </cell>
          <cell r="AD30">
            <v>73327</v>
          </cell>
          <cell r="AE30">
            <v>0</v>
          </cell>
          <cell r="AF30">
            <v>0</v>
          </cell>
          <cell r="AG30">
            <v>6860768</v>
          </cell>
          <cell r="AH30">
            <v>6007540</v>
          </cell>
          <cell r="AI30">
            <v>75</v>
          </cell>
          <cell r="AJ30">
            <v>2517915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3343776</v>
          </cell>
          <cell r="AP30">
            <v>0</v>
          </cell>
          <cell r="AQ30">
            <v>0</v>
          </cell>
          <cell r="AR30">
            <v>0</v>
          </cell>
          <cell r="AS30">
            <v>5000</v>
          </cell>
          <cell r="AT30">
            <v>0</v>
          </cell>
          <cell r="AU30">
            <v>0</v>
          </cell>
          <cell r="AV30">
            <v>0</v>
          </cell>
          <cell r="AW30">
            <v>3259</v>
          </cell>
          <cell r="AX30">
            <v>2329</v>
          </cell>
          <cell r="AY30">
            <v>0</v>
          </cell>
          <cell r="AZ30">
            <v>0</v>
          </cell>
          <cell r="BA30">
            <v>0</v>
          </cell>
          <cell r="BB30">
            <v>90871</v>
          </cell>
          <cell r="BC30">
            <v>0</v>
          </cell>
          <cell r="BD30">
            <v>-705</v>
          </cell>
          <cell r="BE30">
            <v>0</v>
          </cell>
          <cell r="BF30">
            <v>377485</v>
          </cell>
          <cell r="BG30">
            <v>2705834</v>
          </cell>
          <cell r="BH30">
            <v>12092869.658</v>
          </cell>
          <cell r="BI30">
            <v>15396181</v>
          </cell>
          <cell r="BJ30">
            <v>3119809.139</v>
          </cell>
          <cell r="BK30">
            <v>3434647</v>
          </cell>
          <cell r="BL30">
            <v>-3303311.3420000002</v>
          </cell>
          <cell r="BM30">
            <v>-314837.86100000003</v>
          </cell>
          <cell r="BN30">
            <v>-3240664.2029999997</v>
          </cell>
          <cell r="BO30">
            <v>3835081.8130000001</v>
          </cell>
          <cell r="BP30">
            <v>7006509.6579999998</v>
          </cell>
          <cell r="BQ30">
            <v>398117.18699999998</v>
          </cell>
          <cell r="BR30">
            <v>3046482.139</v>
          </cell>
          <cell r="BS30">
            <v>14286190.797000002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11239708.658</v>
          </cell>
          <cell r="CA30">
            <v>0</v>
          </cell>
          <cell r="CB30">
            <v>6860768</v>
          </cell>
          <cell r="CC30">
            <v>11869306</v>
          </cell>
          <cell r="CD30">
            <v>10588</v>
          </cell>
          <cell r="CE30">
            <v>2688291.3280000016</v>
          </cell>
          <cell r="CF30">
            <v>0</v>
          </cell>
          <cell r="CG30">
            <v>11453687</v>
          </cell>
          <cell r="CH30">
            <v>15374</v>
          </cell>
          <cell r="CI30">
            <v>1302336</v>
          </cell>
          <cell r="CJ30">
            <v>1696662</v>
          </cell>
          <cell r="CK30">
            <v>0</v>
          </cell>
          <cell r="CL30">
            <v>14468059</v>
          </cell>
          <cell r="CM30">
            <v>17543</v>
          </cell>
          <cell r="CN30">
            <v>14485602</v>
          </cell>
          <cell r="CO30">
            <v>821459</v>
          </cell>
          <cell r="CP30">
            <v>2457849</v>
          </cell>
          <cell r="CQ30">
            <v>15212678.796999998</v>
          </cell>
          <cell r="CR30">
            <v>18830828</v>
          </cell>
          <cell r="CS30">
            <v>15212678</v>
          </cell>
          <cell r="CT30">
            <v>18830827</v>
          </cell>
          <cell r="CU30">
            <v>0</v>
          </cell>
          <cell r="CV30">
            <v>1</v>
          </cell>
          <cell r="CW30">
            <v>-0.79699999839067459</v>
          </cell>
          <cell r="CX30">
            <v>0</v>
          </cell>
          <cell r="CY30">
            <v>0</v>
          </cell>
          <cell r="CZ30">
            <v>0</v>
          </cell>
          <cell r="DA30">
            <v>18739957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6038387</v>
          </cell>
          <cell r="DI30">
            <v>5756184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322722</v>
          </cell>
          <cell r="DR30">
            <v>213290</v>
          </cell>
          <cell r="DS30">
            <v>196397</v>
          </cell>
          <cell r="DT30">
            <v>16893</v>
          </cell>
          <cell r="DU30">
            <v>10101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5608464.7369999997</v>
          </cell>
          <cell r="G31">
            <v>86530.410999999993</v>
          </cell>
          <cell r="H31">
            <v>7172993.5190000003</v>
          </cell>
          <cell r="I31">
            <v>7030965.8859999999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193</v>
          </cell>
          <cell r="P31">
            <v>345810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262336</v>
          </cell>
          <cell r="V31">
            <v>229605</v>
          </cell>
          <cell r="W31">
            <v>100</v>
          </cell>
          <cell r="X31">
            <v>32631</v>
          </cell>
          <cell r="Y31">
            <v>0</v>
          </cell>
          <cell r="Z31">
            <v>0</v>
          </cell>
          <cell r="AA31">
            <v>0</v>
          </cell>
          <cell r="AB31">
            <v>33019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8278773</v>
          </cell>
          <cell r="AH31">
            <v>6766116</v>
          </cell>
          <cell r="AI31">
            <v>0</v>
          </cell>
          <cell r="AJ31">
            <v>3382780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5614850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14101</v>
          </cell>
          <cell r="AX31">
            <v>0</v>
          </cell>
          <cell r="AY31">
            <v>8639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-9938</v>
          </cell>
          <cell r="BE31">
            <v>0</v>
          </cell>
          <cell r="BF31">
            <v>-8030</v>
          </cell>
          <cell r="BG31">
            <v>2962516</v>
          </cell>
          <cell r="BH31">
            <v>14931847.816</v>
          </cell>
          <cell r="BI31">
            <v>18440471</v>
          </cell>
          <cell r="BJ31">
            <v>5608464.7369999997</v>
          </cell>
          <cell r="BK31">
            <v>5614850</v>
          </cell>
          <cell r="BL31">
            <v>-3508623.1840000004</v>
          </cell>
          <cell r="BM31">
            <v>-6385.2630000002682</v>
          </cell>
          <cell r="BN31">
            <v>-3523038.4470000006</v>
          </cell>
          <cell r="BO31">
            <v>7030965.8859999999</v>
          </cell>
          <cell r="BP31">
            <v>7172993.5190000003</v>
          </cell>
          <cell r="BQ31">
            <v>86530.410999999993</v>
          </cell>
          <cell r="BR31">
            <v>5608464.7369999997</v>
          </cell>
          <cell r="BS31">
            <v>19898954.553000003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14290489.816</v>
          </cell>
          <cell r="CA31">
            <v>100</v>
          </cell>
          <cell r="CB31">
            <v>8278773</v>
          </cell>
          <cell r="CC31">
            <v>15763746</v>
          </cell>
          <cell r="CD31">
            <v>22740</v>
          </cell>
          <cell r="CE31">
            <v>2962515.6989999991</v>
          </cell>
          <cell r="CF31">
            <v>0</v>
          </cell>
          <cell r="CG31">
            <v>14812664</v>
          </cell>
          <cell r="CH31">
            <v>40816</v>
          </cell>
          <cell r="CI31">
            <v>2319930</v>
          </cell>
          <cell r="CJ31">
            <v>0</v>
          </cell>
          <cell r="CK31">
            <v>0</v>
          </cell>
          <cell r="CL31">
            <v>17173410</v>
          </cell>
          <cell r="CM31">
            <v>0</v>
          </cell>
          <cell r="CN31">
            <v>17173410</v>
          </cell>
          <cell r="CO31">
            <v>3777987</v>
          </cell>
          <cell r="CP31">
            <v>1695942</v>
          </cell>
          <cell r="CQ31">
            <v>20540312.552999999</v>
          </cell>
          <cell r="CR31">
            <v>24055321</v>
          </cell>
          <cell r="CS31">
            <v>20540313</v>
          </cell>
          <cell r="CT31">
            <v>24055321</v>
          </cell>
          <cell r="CU31">
            <v>0</v>
          </cell>
          <cell r="CV31">
            <v>0</v>
          </cell>
          <cell r="CW31">
            <v>0.44700000062584877</v>
          </cell>
          <cell r="CX31">
            <v>0</v>
          </cell>
          <cell r="CY31">
            <v>0</v>
          </cell>
          <cell r="CZ31">
            <v>0</v>
          </cell>
          <cell r="DA31">
            <v>24055321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6889423</v>
          </cell>
          <cell r="DI31">
            <v>6245928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294526</v>
          </cell>
          <cell r="DR31">
            <v>319787</v>
          </cell>
          <cell r="DS31">
            <v>315202</v>
          </cell>
          <cell r="DT31">
            <v>4585</v>
          </cell>
          <cell r="DU31">
            <v>16923</v>
          </cell>
          <cell r="DV31">
            <v>335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5596731.2489999998</v>
          </cell>
          <cell r="G32">
            <v>86367.426000000007</v>
          </cell>
          <cell r="H32">
            <v>6486252.6200000001</v>
          </cell>
          <cell r="I32">
            <v>8035451.977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17514</v>
          </cell>
          <cell r="P32">
            <v>123617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212411</v>
          </cell>
          <cell r="V32">
            <v>193412</v>
          </cell>
          <cell r="W32">
            <v>4369</v>
          </cell>
          <cell r="X32">
            <v>14630</v>
          </cell>
          <cell r="Y32">
            <v>0</v>
          </cell>
          <cell r="Z32">
            <v>0</v>
          </cell>
          <cell r="AA32">
            <v>0</v>
          </cell>
          <cell r="AB32">
            <v>361548</v>
          </cell>
          <cell r="AC32">
            <v>0</v>
          </cell>
          <cell r="AD32">
            <v>500699</v>
          </cell>
          <cell r="AE32">
            <v>0</v>
          </cell>
          <cell r="AF32">
            <v>0</v>
          </cell>
          <cell r="AG32">
            <v>10467993</v>
          </cell>
          <cell r="AH32">
            <v>5603457</v>
          </cell>
          <cell r="AI32">
            <v>0</v>
          </cell>
          <cell r="AJ32">
            <v>2200211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5565358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14682</v>
          </cell>
          <cell r="AX32">
            <v>143789</v>
          </cell>
          <cell r="AY32">
            <v>9200</v>
          </cell>
          <cell r="AZ32">
            <v>92111</v>
          </cell>
          <cell r="BA32">
            <v>0</v>
          </cell>
          <cell r="BB32">
            <v>501536</v>
          </cell>
          <cell r="BC32">
            <v>0</v>
          </cell>
          <cell r="BD32">
            <v>0</v>
          </cell>
          <cell r="BE32">
            <v>0</v>
          </cell>
          <cell r="BF32">
            <v>-228055</v>
          </cell>
          <cell r="BG32">
            <v>545021</v>
          </cell>
          <cell r="BH32">
            <v>15323162.023</v>
          </cell>
          <cell r="BI32">
            <v>18531443</v>
          </cell>
          <cell r="BJ32">
            <v>6097430.2489999998</v>
          </cell>
          <cell r="BK32">
            <v>6066894</v>
          </cell>
          <cell r="BL32">
            <v>-3208280.977</v>
          </cell>
          <cell r="BM32">
            <v>30536.248999999836</v>
          </cell>
          <cell r="BN32">
            <v>-3405799.7280000001</v>
          </cell>
          <cell r="BO32">
            <v>8035451.977</v>
          </cell>
          <cell r="BP32">
            <v>6486252.6200000001</v>
          </cell>
          <cell r="BQ32">
            <v>86367.426000000007</v>
          </cell>
          <cell r="BR32">
            <v>5596731.2489999998</v>
          </cell>
          <cell r="BS32">
            <v>20204803.272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14608072.023</v>
          </cell>
          <cell r="CA32">
            <v>4369</v>
          </cell>
          <cell r="CB32">
            <v>10467993</v>
          </cell>
          <cell r="CC32">
            <v>13369026</v>
          </cell>
          <cell r="CD32">
            <v>259782</v>
          </cell>
          <cell r="CE32">
            <v>545020.34400000051</v>
          </cell>
          <cell r="CF32">
            <v>0</v>
          </cell>
          <cell r="CG32">
            <v>5060752</v>
          </cell>
          <cell r="CH32">
            <v>375593</v>
          </cell>
          <cell r="CI32">
            <v>0</v>
          </cell>
          <cell r="CJ32">
            <v>812841</v>
          </cell>
          <cell r="CK32">
            <v>0</v>
          </cell>
          <cell r="CL32">
            <v>6249186</v>
          </cell>
          <cell r="CM32">
            <v>0</v>
          </cell>
          <cell r="CN32">
            <v>6249186</v>
          </cell>
          <cell r="CO32">
            <v>500148</v>
          </cell>
          <cell r="CP32">
            <v>3253579</v>
          </cell>
          <cell r="CQ32">
            <v>21420592.272</v>
          </cell>
          <cell r="CR32">
            <v>24598337</v>
          </cell>
          <cell r="CS32">
            <v>21420593</v>
          </cell>
          <cell r="CT32">
            <v>24598337</v>
          </cell>
          <cell r="CU32">
            <v>0</v>
          </cell>
          <cell r="CV32">
            <v>0</v>
          </cell>
          <cell r="CW32">
            <v>0.72800000011920929</v>
          </cell>
          <cell r="CX32">
            <v>0</v>
          </cell>
          <cell r="CY32">
            <v>0</v>
          </cell>
          <cell r="CZ32">
            <v>0</v>
          </cell>
          <cell r="DA32">
            <v>24096801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6627854</v>
          </cell>
          <cell r="DI32">
            <v>5833866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176255</v>
          </cell>
          <cell r="DR32">
            <v>242145</v>
          </cell>
          <cell r="DS32">
            <v>217209</v>
          </cell>
          <cell r="DT32">
            <v>24936</v>
          </cell>
          <cell r="DU32">
            <v>9601</v>
          </cell>
          <cell r="DV32">
            <v>6572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1270879.3400000001</v>
          </cell>
          <cell r="I34">
            <v>2205742.1669999999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40709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115619</v>
          </cell>
          <cell r="V34">
            <v>115619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21845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2337036</v>
          </cell>
          <cell r="AH34">
            <v>1454519</v>
          </cell>
          <cell r="AI34">
            <v>0</v>
          </cell>
          <cell r="AJ34">
            <v>166880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4934</v>
          </cell>
          <cell r="AX34">
            <v>13070</v>
          </cell>
          <cell r="AY34">
            <v>1314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-631</v>
          </cell>
          <cell r="BE34">
            <v>0</v>
          </cell>
          <cell r="BF34">
            <v>64595</v>
          </cell>
          <cell r="BG34">
            <v>302351</v>
          </cell>
          <cell r="BH34">
            <v>3654794.5070000002</v>
          </cell>
          <cell r="BI34">
            <v>3977122</v>
          </cell>
          <cell r="BJ34">
            <v>0</v>
          </cell>
          <cell r="BK34">
            <v>0</v>
          </cell>
          <cell r="BL34">
            <v>-322327.49299999978</v>
          </cell>
          <cell r="BM34">
            <v>0</v>
          </cell>
          <cell r="BN34">
            <v>-257732.49299999978</v>
          </cell>
          <cell r="BO34">
            <v>2205742.1669999999</v>
          </cell>
          <cell r="BP34">
            <v>1270879.3400000001</v>
          </cell>
          <cell r="BQ34">
            <v>0</v>
          </cell>
          <cell r="BR34">
            <v>0</v>
          </cell>
          <cell r="BS34">
            <v>3476621.5070000002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3476621.5070000002</v>
          </cell>
          <cell r="CA34">
            <v>0</v>
          </cell>
          <cell r="CB34">
            <v>2337036</v>
          </cell>
          <cell r="CC34">
            <v>1621399</v>
          </cell>
          <cell r="CD34">
            <v>19318</v>
          </cell>
          <cell r="CE34">
            <v>302351.31399999978</v>
          </cell>
          <cell r="CF34">
            <v>0</v>
          </cell>
          <cell r="CG34">
            <v>2453453</v>
          </cell>
          <cell r="CH34">
            <v>16212</v>
          </cell>
          <cell r="CI34">
            <v>46717</v>
          </cell>
          <cell r="CJ34">
            <v>0</v>
          </cell>
          <cell r="CK34">
            <v>0</v>
          </cell>
          <cell r="CL34">
            <v>2516382</v>
          </cell>
          <cell r="CM34">
            <v>0</v>
          </cell>
          <cell r="CN34">
            <v>2516382</v>
          </cell>
          <cell r="CO34">
            <v>40669</v>
          </cell>
          <cell r="CP34">
            <v>1159283</v>
          </cell>
          <cell r="CQ34">
            <v>3654794.5070000002</v>
          </cell>
          <cell r="CR34">
            <v>3977122</v>
          </cell>
          <cell r="CS34">
            <v>3654794</v>
          </cell>
          <cell r="CT34">
            <v>3977123</v>
          </cell>
          <cell r="CU34">
            <v>0</v>
          </cell>
          <cell r="CV34">
            <v>-1</v>
          </cell>
          <cell r="CW34">
            <v>-0.50700000021606684</v>
          </cell>
          <cell r="CX34">
            <v>0</v>
          </cell>
          <cell r="CY34">
            <v>0</v>
          </cell>
          <cell r="CZ34">
            <v>0</v>
          </cell>
          <cell r="DA34">
            <v>3977122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2011992</v>
          </cell>
          <cell r="DI34">
            <v>1168666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88316</v>
          </cell>
          <cell r="DR34">
            <v>36654</v>
          </cell>
          <cell r="DS34">
            <v>36654</v>
          </cell>
          <cell r="DT34">
            <v>0</v>
          </cell>
          <cell r="DU34">
            <v>19801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</row>
        <row r="35">
          <cell r="A35">
            <v>31</v>
          </cell>
          <cell r="B35" t="str">
            <v>CRS MAIPÚ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1823.4449999999999</v>
          </cell>
          <cell r="I35">
            <v>293692.33299999998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11702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2728</v>
          </cell>
          <cell r="V35">
            <v>2728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4804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196841</v>
          </cell>
          <cell r="AH35">
            <v>360776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-14553</v>
          </cell>
          <cell r="BG35">
            <v>160219</v>
          </cell>
          <cell r="BH35">
            <v>314749.77799999999</v>
          </cell>
          <cell r="BI35">
            <v>557617</v>
          </cell>
          <cell r="BJ35">
            <v>0</v>
          </cell>
          <cell r="BK35">
            <v>0</v>
          </cell>
          <cell r="BL35">
            <v>-242867.22200000001</v>
          </cell>
          <cell r="BM35">
            <v>0</v>
          </cell>
          <cell r="BN35">
            <v>-257420.22200000001</v>
          </cell>
          <cell r="BO35">
            <v>293692.33299999998</v>
          </cell>
          <cell r="BP35">
            <v>1823.4449999999999</v>
          </cell>
          <cell r="BQ35">
            <v>0</v>
          </cell>
          <cell r="BR35">
            <v>0</v>
          </cell>
          <cell r="BS35">
            <v>295515.77799999999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295515.77799999999</v>
          </cell>
          <cell r="CA35">
            <v>0</v>
          </cell>
          <cell r="CB35">
            <v>196841</v>
          </cell>
          <cell r="CC35">
            <v>360776</v>
          </cell>
          <cell r="CD35">
            <v>0</v>
          </cell>
          <cell r="CE35">
            <v>160219.538</v>
          </cell>
          <cell r="CF35">
            <v>55447</v>
          </cell>
          <cell r="CG35">
            <v>293684</v>
          </cell>
          <cell r="CH35">
            <v>640</v>
          </cell>
          <cell r="CI35">
            <v>0</v>
          </cell>
          <cell r="CJ35">
            <v>0</v>
          </cell>
          <cell r="CK35">
            <v>0</v>
          </cell>
          <cell r="CL35">
            <v>349771</v>
          </cell>
          <cell r="CM35">
            <v>0</v>
          </cell>
          <cell r="CN35">
            <v>349771</v>
          </cell>
          <cell r="CO35">
            <v>887</v>
          </cell>
          <cell r="CP35">
            <v>112034</v>
          </cell>
          <cell r="CQ35">
            <v>314749.77799999999</v>
          </cell>
          <cell r="CR35">
            <v>557617</v>
          </cell>
          <cell r="CS35">
            <v>314750</v>
          </cell>
          <cell r="CT35">
            <v>557616</v>
          </cell>
          <cell r="CU35">
            <v>0</v>
          </cell>
          <cell r="CV35">
            <v>1</v>
          </cell>
          <cell r="CW35">
            <v>0.22200000000884756</v>
          </cell>
          <cell r="CX35">
            <v>0</v>
          </cell>
          <cell r="CY35">
            <v>0</v>
          </cell>
          <cell r="CZ35">
            <v>0</v>
          </cell>
          <cell r="DA35">
            <v>557617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190182</v>
          </cell>
          <cell r="DI35">
            <v>446858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1</v>
          </cell>
          <cell r="DO35">
            <v>0</v>
          </cell>
          <cell r="DP35">
            <v>0</v>
          </cell>
          <cell r="DQ35">
            <v>92</v>
          </cell>
          <cell r="DR35">
            <v>6530</v>
          </cell>
          <cell r="DS35">
            <v>6530</v>
          </cell>
          <cell r="DT35">
            <v>0</v>
          </cell>
          <cell r="DU35">
            <v>0</v>
          </cell>
          <cell r="DV35">
            <v>244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242441.59700000001</v>
          </cell>
          <cell r="I36">
            <v>239948.33300000001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2616</v>
          </cell>
          <cell r="P36">
            <v>11363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19770</v>
          </cell>
          <cell r="V36">
            <v>16016</v>
          </cell>
          <cell r="W36">
            <v>3511</v>
          </cell>
          <cell r="X36">
            <v>243</v>
          </cell>
          <cell r="Y36">
            <v>0</v>
          </cell>
          <cell r="Z36">
            <v>705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485359</v>
          </cell>
          <cell r="AH36">
            <v>346853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60980</v>
          </cell>
          <cell r="BG36">
            <v>0</v>
          </cell>
          <cell r="BH36">
            <v>516843.93000000005</v>
          </cell>
          <cell r="BI36">
            <v>832212</v>
          </cell>
          <cell r="BJ36">
            <v>0</v>
          </cell>
          <cell r="BK36">
            <v>0</v>
          </cell>
          <cell r="BL36">
            <v>-315368.06999999995</v>
          </cell>
          <cell r="BM36">
            <v>0</v>
          </cell>
          <cell r="BN36">
            <v>-254388.06999999995</v>
          </cell>
          <cell r="BO36">
            <v>239948.33300000001</v>
          </cell>
          <cell r="BP36">
            <v>242441.59700000001</v>
          </cell>
          <cell r="BQ36">
            <v>0</v>
          </cell>
          <cell r="BR36">
            <v>0</v>
          </cell>
          <cell r="BS36">
            <v>482389.93000000005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482389.93000000005</v>
          </cell>
          <cell r="CA36">
            <v>3511</v>
          </cell>
          <cell r="CB36">
            <v>485359</v>
          </cell>
          <cell r="CC36">
            <v>346853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32693</v>
          </cell>
          <cell r="CP36">
            <v>583004</v>
          </cell>
          <cell r="CQ36">
            <v>516843.93000000005</v>
          </cell>
          <cell r="CR36">
            <v>832212</v>
          </cell>
          <cell r="CS36">
            <v>516844</v>
          </cell>
          <cell r="CT36">
            <v>832212</v>
          </cell>
          <cell r="CU36">
            <v>0</v>
          </cell>
          <cell r="CV36">
            <v>0</v>
          </cell>
          <cell r="CW36">
            <v>6.9999999948777258E-2</v>
          </cell>
          <cell r="CX36">
            <v>0</v>
          </cell>
          <cell r="CY36">
            <v>0</v>
          </cell>
          <cell r="CZ36">
            <v>0</v>
          </cell>
          <cell r="DA36">
            <v>832212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469505</v>
          </cell>
          <cell r="DI36">
            <v>333023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111789</v>
          </cell>
          <cell r="DR36">
            <v>7447</v>
          </cell>
          <cell r="DS36">
            <v>3432</v>
          </cell>
          <cell r="DT36">
            <v>4015</v>
          </cell>
          <cell r="DU36">
            <v>1195</v>
          </cell>
          <cell r="DV36">
            <v>7773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1239050.0589999999</v>
          </cell>
          <cell r="G37">
            <v>12033.536</v>
          </cell>
          <cell r="H37">
            <v>752287.73899999994</v>
          </cell>
          <cell r="I37">
            <v>2123062.227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74386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66933</v>
          </cell>
          <cell r="V37">
            <v>59384</v>
          </cell>
          <cell r="W37">
            <v>1885</v>
          </cell>
          <cell r="X37">
            <v>5664</v>
          </cell>
          <cell r="Y37">
            <v>0</v>
          </cell>
          <cell r="Z37">
            <v>0</v>
          </cell>
          <cell r="AA37">
            <v>0</v>
          </cell>
          <cell r="AB37">
            <v>8499</v>
          </cell>
          <cell r="AC37">
            <v>22845</v>
          </cell>
          <cell r="AD37">
            <v>38445</v>
          </cell>
          <cell r="AE37">
            <v>0</v>
          </cell>
          <cell r="AF37">
            <v>0</v>
          </cell>
          <cell r="AG37">
            <v>2350874</v>
          </cell>
          <cell r="AH37">
            <v>708264</v>
          </cell>
          <cell r="AI37">
            <v>0</v>
          </cell>
          <cell r="AJ37">
            <v>543631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1273171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2474</v>
          </cell>
          <cell r="AX37">
            <v>320</v>
          </cell>
          <cell r="AY37">
            <v>0</v>
          </cell>
          <cell r="AZ37">
            <v>0</v>
          </cell>
          <cell r="BA37">
            <v>0</v>
          </cell>
          <cell r="BB37">
            <v>38281</v>
          </cell>
          <cell r="BC37">
            <v>0</v>
          </cell>
          <cell r="BD37">
            <v>0</v>
          </cell>
          <cell r="BE37">
            <v>0</v>
          </cell>
          <cell r="BF37">
            <v>30302</v>
          </cell>
          <cell r="BG37">
            <v>593215</v>
          </cell>
          <cell r="BH37">
            <v>3060046.5019999999</v>
          </cell>
          <cell r="BI37">
            <v>3605563</v>
          </cell>
          <cell r="BJ37">
            <v>1277495.0589999999</v>
          </cell>
          <cell r="BK37">
            <v>1311452</v>
          </cell>
          <cell r="BL37">
            <v>-545516.49800000014</v>
          </cell>
          <cell r="BM37">
            <v>-33956.941000000108</v>
          </cell>
          <cell r="BN37">
            <v>-549171.43900000025</v>
          </cell>
          <cell r="BO37">
            <v>2123062.227</v>
          </cell>
          <cell r="BP37">
            <v>752287.73899999994</v>
          </cell>
          <cell r="BQ37">
            <v>12033.536</v>
          </cell>
          <cell r="BR37">
            <v>1239050.0589999999</v>
          </cell>
          <cell r="BS37">
            <v>4126433.5609999998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2887383.5019999999</v>
          </cell>
          <cell r="CA37">
            <v>1885</v>
          </cell>
          <cell r="CB37">
            <v>2350874</v>
          </cell>
          <cell r="CC37">
            <v>2525066</v>
          </cell>
          <cell r="CD37">
            <v>2794</v>
          </cell>
          <cell r="CE37">
            <v>574248.625</v>
          </cell>
          <cell r="CF37">
            <v>524337</v>
          </cell>
          <cell r="CG37">
            <v>2282315</v>
          </cell>
          <cell r="CH37">
            <v>14750</v>
          </cell>
          <cell r="CI37">
            <v>0</v>
          </cell>
          <cell r="CJ37">
            <v>95683</v>
          </cell>
          <cell r="CK37">
            <v>0</v>
          </cell>
          <cell r="CL37">
            <v>2917085</v>
          </cell>
          <cell r="CM37">
            <v>18967</v>
          </cell>
          <cell r="CN37">
            <v>2936052</v>
          </cell>
          <cell r="CO37">
            <v>1525947</v>
          </cell>
          <cell r="CP37">
            <v>211287</v>
          </cell>
          <cell r="CQ37">
            <v>4337541.5609999998</v>
          </cell>
          <cell r="CR37">
            <v>4917015</v>
          </cell>
          <cell r="CS37">
            <v>4337542</v>
          </cell>
          <cell r="CT37">
            <v>4917015</v>
          </cell>
          <cell r="CU37">
            <v>0</v>
          </cell>
          <cell r="CV37">
            <v>0</v>
          </cell>
          <cell r="CW37">
            <v>0.43900000024586916</v>
          </cell>
          <cell r="CX37">
            <v>0</v>
          </cell>
          <cell r="CY37">
            <v>0</v>
          </cell>
          <cell r="CZ37">
            <v>0</v>
          </cell>
          <cell r="DA37">
            <v>4878734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2080986</v>
          </cell>
          <cell r="DI37">
            <v>866113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87431</v>
          </cell>
          <cell r="DR37">
            <v>38556</v>
          </cell>
          <cell r="DS37">
            <v>33745</v>
          </cell>
          <cell r="DT37">
            <v>4811</v>
          </cell>
          <cell r="DU37">
            <v>134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68847393.916999981</v>
          </cell>
          <cell r="G38">
            <v>3174781.7509999997</v>
          </cell>
          <cell r="H38">
            <v>104087114.97299999</v>
          </cell>
          <cell r="I38">
            <v>132597175.34599999</v>
          </cell>
          <cell r="J38">
            <v>-5.6999999949766789E-2</v>
          </cell>
          <cell r="K38">
            <v>51366</v>
          </cell>
          <cell r="L38">
            <v>0</v>
          </cell>
          <cell r="M38">
            <v>0</v>
          </cell>
          <cell r="N38">
            <v>0</v>
          </cell>
          <cell r="O38">
            <v>65072</v>
          </cell>
          <cell r="P38">
            <v>6176412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8246162</v>
          </cell>
          <cell r="V38">
            <v>4958907</v>
          </cell>
          <cell r="W38">
            <v>992702</v>
          </cell>
          <cell r="X38">
            <v>2294553</v>
          </cell>
          <cell r="Y38">
            <v>0</v>
          </cell>
          <cell r="Z38">
            <v>8654</v>
          </cell>
          <cell r="AA38">
            <v>0</v>
          </cell>
          <cell r="AB38">
            <v>1388142</v>
          </cell>
          <cell r="AC38">
            <v>23965</v>
          </cell>
          <cell r="AD38">
            <v>7123356</v>
          </cell>
          <cell r="AE38">
            <v>0</v>
          </cell>
          <cell r="AF38">
            <v>0</v>
          </cell>
          <cell r="AG38">
            <v>150332097</v>
          </cell>
          <cell r="AH38">
            <v>99633382</v>
          </cell>
          <cell r="AI38">
            <v>6472</v>
          </cell>
          <cell r="AJ38">
            <v>43290742</v>
          </cell>
          <cell r="AK38">
            <v>19411</v>
          </cell>
          <cell r="AL38">
            <v>1001823</v>
          </cell>
          <cell r="AM38">
            <v>0</v>
          </cell>
          <cell r="AN38">
            <v>0</v>
          </cell>
          <cell r="AO38">
            <v>71653712</v>
          </cell>
          <cell r="AP38">
            <v>0</v>
          </cell>
          <cell r="AQ38">
            <v>1225</v>
          </cell>
          <cell r="AR38">
            <v>0</v>
          </cell>
          <cell r="AS38">
            <v>203522</v>
          </cell>
          <cell r="AT38">
            <v>0</v>
          </cell>
          <cell r="AU38">
            <v>0</v>
          </cell>
          <cell r="AV38">
            <v>0</v>
          </cell>
          <cell r="AW38">
            <v>180502</v>
          </cell>
          <cell r="AX38">
            <v>347435</v>
          </cell>
          <cell r="AY38">
            <v>96725</v>
          </cell>
          <cell r="AZ38">
            <v>106522</v>
          </cell>
          <cell r="BA38">
            <v>11662</v>
          </cell>
          <cell r="BB38">
            <v>7234363</v>
          </cell>
          <cell r="BC38">
            <v>0</v>
          </cell>
          <cell r="BD38">
            <v>-32321</v>
          </cell>
          <cell r="BE38">
            <v>0</v>
          </cell>
          <cell r="BF38">
            <v>1082549.5259999996</v>
          </cell>
          <cell r="BG38">
            <v>35304936.175999999</v>
          </cell>
          <cell r="BH38">
            <v>255818845.06999993</v>
          </cell>
          <cell r="BI38">
            <v>295199199</v>
          </cell>
          <cell r="BJ38">
            <v>75970749.916999981</v>
          </cell>
          <cell r="BK38">
            <v>78888075</v>
          </cell>
          <cell r="BL38">
            <v>-39380353.930000007</v>
          </cell>
          <cell r="BM38">
            <v>-2917325.083000001</v>
          </cell>
          <cell r="BN38">
            <v>-41215129.544000015</v>
          </cell>
          <cell r="BO38">
            <v>132597175.34599999</v>
          </cell>
          <cell r="BP38">
            <v>104087114.97299999</v>
          </cell>
          <cell r="BQ38">
            <v>3235064.1609999989</v>
          </cell>
          <cell r="BR38">
            <v>68787111.449999973</v>
          </cell>
          <cell r="BS38">
            <v>308706465.93000001</v>
          </cell>
          <cell r="BT38">
            <v>0</v>
          </cell>
          <cell r="BU38">
            <v>0</v>
          </cell>
          <cell r="BV38">
            <v>60282.409999999996</v>
          </cell>
          <cell r="BW38">
            <v>-60282.466999999946</v>
          </cell>
          <cell r="BX38">
            <v>-5.6999999949766789E-2</v>
          </cell>
          <cell r="BY38">
            <v>0</v>
          </cell>
          <cell r="BZ38">
            <v>239859072.06999999</v>
          </cell>
          <cell r="CA38">
            <v>1044068</v>
          </cell>
          <cell r="CB38">
            <v>150332097</v>
          </cell>
          <cell r="CC38">
            <v>215606767</v>
          </cell>
          <cell r="CD38">
            <v>934706</v>
          </cell>
          <cell r="CE38">
            <v>35272925.532000013</v>
          </cell>
          <cell r="CF38">
            <v>3460670</v>
          </cell>
          <cell r="CG38">
            <v>167507547</v>
          </cell>
          <cell r="CH38">
            <v>878253</v>
          </cell>
          <cell r="CI38">
            <v>14561344</v>
          </cell>
          <cell r="CJ38">
            <v>4467627</v>
          </cell>
          <cell r="CK38">
            <v>0</v>
          </cell>
          <cell r="CL38">
            <v>190875441</v>
          </cell>
          <cell r="CM38">
            <v>188740</v>
          </cell>
          <cell r="CN38">
            <v>191064181</v>
          </cell>
          <cell r="CO38">
            <v>35868917</v>
          </cell>
          <cell r="CP38">
            <v>57839033</v>
          </cell>
          <cell r="CQ38">
            <v>331789594.93000001</v>
          </cell>
          <cell r="CR38">
            <v>374087274</v>
          </cell>
          <cell r="CS38">
            <v>331789597</v>
          </cell>
          <cell r="CT38">
            <v>374087267</v>
          </cell>
          <cell r="CU38">
            <v>0</v>
          </cell>
          <cell r="CV38">
            <v>7</v>
          </cell>
          <cell r="CW38">
            <v>2.0700000082724728</v>
          </cell>
          <cell r="CX38">
            <v>0</v>
          </cell>
          <cell r="CY38">
            <v>0</v>
          </cell>
          <cell r="CZ38">
            <v>0</v>
          </cell>
          <cell r="DA38">
            <v>366841249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128216310</v>
          </cell>
          <cell r="DI38">
            <v>95020026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1</v>
          </cell>
          <cell r="DO38">
            <v>0</v>
          </cell>
          <cell r="DP38">
            <v>0</v>
          </cell>
          <cell r="DQ38">
            <v>6484911.9350000005</v>
          </cell>
          <cell r="DR38">
            <v>4562084.8629999999</v>
          </cell>
          <cell r="DS38">
            <v>3877821.8629999999</v>
          </cell>
          <cell r="DT38">
            <v>684263</v>
          </cell>
          <cell r="DU38">
            <v>747762</v>
          </cell>
          <cell r="DV38">
            <v>53815.59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</row>
      </sheetData>
      <sheetData sheetId="13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1562216.4180000001</v>
          </cell>
          <cell r="G5">
            <v>5987.73</v>
          </cell>
          <cell r="H5">
            <v>1156037.2</v>
          </cell>
          <cell r="I5">
            <v>2204472.3360000001</v>
          </cell>
          <cell r="J5">
            <v>0</v>
          </cell>
          <cell r="K5">
            <v>534154.66</v>
          </cell>
          <cell r="L5">
            <v>0</v>
          </cell>
          <cell r="M5">
            <v>0</v>
          </cell>
          <cell r="O5">
            <v>0</v>
          </cell>
          <cell r="P5">
            <v>250952.40299999999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35597.273999999998</v>
          </cell>
          <cell r="V5">
            <v>34920.156999999999</v>
          </cell>
          <cell r="W5">
            <v>0</v>
          </cell>
          <cell r="X5">
            <v>677.11700000000008</v>
          </cell>
          <cell r="Y5">
            <v>0</v>
          </cell>
          <cell r="Z5">
            <v>0</v>
          </cell>
          <cell r="AA5">
            <v>0</v>
          </cell>
          <cell r="AB5">
            <v>3740.4079999999999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2834794.4799999995</v>
          </cell>
          <cell r="AH5">
            <v>1469085.2</v>
          </cell>
          <cell r="AI5">
            <v>0</v>
          </cell>
          <cell r="AJ5">
            <v>35023.457000000002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1569659.013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345.286</v>
          </cell>
          <cell r="AX5">
            <v>3584.4940000000001</v>
          </cell>
          <cell r="AY5">
            <v>4298.6949999999997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-108548.57500000019</v>
          </cell>
          <cell r="BG5">
            <v>583814.91000000108</v>
          </cell>
          <cell r="BH5">
            <v>4190942.0109999999</v>
          </cell>
          <cell r="BI5">
            <v>4347131.6120000007</v>
          </cell>
          <cell r="BJ5">
            <v>1562216.4180000001</v>
          </cell>
          <cell r="BK5">
            <v>1569659.013</v>
          </cell>
          <cell r="BL5">
            <v>-156189.60100000072</v>
          </cell>
          <cell r="BM5">
            <v>-7442.5949999999721</v>
          </cell>
          <cell r="BN5">
            <v>-272180.77100000135</v>
          </cell>
          <cell r="BO5">
            <v>2204472.3360000001</v>
          </cell>
          <cell r="BP5">
            <v>1156037.2</v>
          </cell>
          <cell r="BQ5">
            <v>5987.73</v>
          </cell>
          <cell r="BR5">
            <v>1562216.4180000001</v>
          </cell>
          <cell r="BS5">
            <v>4928713.6840000004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CA5">
            <v>534831.777</v>
          </cell>
          <cell r="CB5">
            <v>534831.777</v>
          </cell>
          <cell r="CC5">
            <v>4303879.68</v>
          </cell>
          <cell r="CD5">
            <v>35023.457000000002</v>
          </cell>
          <cell r="CE5">
            <v>583814.90999999992</v>
          </cell>
          <cell r="CF5">
            <v>6576</v>
          </cell>
          <cell r="CG5">
            <v>1316324</v>
          </cell>
          <cell r="CH5">
            <v>129</v>
          </cell>
          <cell r="CI5">
            <v>0</v>
          </cell>
          <cell r="CJ5">
            <v>0</v>
          </cell>
          <cell r="CK5">
            <v>0</v>
          </cell>
          <cell r="CL5">
            <v>1323029</v>
          </cell>
          <cell r="CM5">
            <v>0</v>
          </cell>
          <cell r="CN5">
            <v>1323029</v>
          </cell>
          <cell r="CO5">
            <v>894126</v>
          </cell>
          <cell r="CP5">
            <v>347729</v>
          </cell>
          <cell r="CQ5">
            <v>5753158.4290000005</v>
          </cell>
          <cell r="CR5">
            <v>5916790.6250000009</v>
          </cell>
          <cell r="CS5">
            <v>5753158.4289999995</v>
          </cell>
          <cell r="CT5">
            <v>5916790.625</v>
          </cell>
          <cell r="CV5">
            <v>0</v>
          </cell>
          <cell r="CW5">
            <v>0</v>
          </cell>
          <cell r="CX5">
            <v>0</v>
          </cell>
          <cell r="DA5">
            <v>0</v>
          </cell>
          <cell r="DC5">
            <v>4347131.6120000007</v>
          </cell>
          <cell r="DG5">
            <v>0</v>
          </cell>
          <cell r="DH5">
            <v>2530935.2200000002</v>
          </cell>
          <cell r="DI5">
            <v>1374049</v>
          </cell>
          <cell r="DJ5">
            <v>0</v>
          </cell>
          <cell r="DK5">
            <v>0</v>
          </cell>
          <cell r="DM5">
            <v>-0.52000000048428774</v>
          </cell>
          <cell r="DN5">
            <v>0.19999999995343387</v>
          </cell>
          <cell r="DP5">
            <v>157928</v>
          </cell>
          <cell r="DQ5">
            <v>83423</v>
          </cell>
          <cell r="DR5">
            <v>72884</v>
          </cell>
          <cell r="DS5">
            <v>10539</v>
          </cell>
          <cell r="DT5">
            <v>0</v>
          </cell>
          <cell r="DU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2072376.7109999999</v>
          </cell>
          <cell r="G6">
            <v>11618.418</v>
          </cell>
          <cell r="H6">
            <v>1581572.118</v>
          </cell>
          <cell r="I6">
            <v>4285187.8099999996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>
            <v>426.15000000000003</v>
          </cell>
          <cell r="P6">
            <v>92017.314999999988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110780.39699999998</v>
          </cell>
          <cell r="V6">
            <v>107187.93599999999</v>
          </cell>
          <cell r="W6">
            <v>0</v>
          </cell>
          <cell r="X6">
            <v>3592.4610000000002</v>
          </cell>
          <cell r="Y6">
            <v>0</v>
          </cell>
          <cell r="Z6">
            <v>0</v>
          </cell>
          <cell r="AA6">
            <v>0</v>
          </cell>
          <cell r="AB6">
            <v>63410.304000000004</v>
          </cell>
          <cell r="AC6">
            <v>0</v>
          </cell>
          <cell r="AD6">
            <v>242149</v>
          </cell>
          <cell r="AE6">
            <v>0</v>
          </cell>
          <cell r="AF6">
            <v>0</v>
          </cell>
          <cell r="AG6">
            <v>3936156.6859999998</v>
          </cell>
          <cell r="AH6">
            <v>1653102.0780000004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2029226</v>
          </cell>
          <cell r="AP6">
            <v>0</v>
          </cell>
          <cell r="AQ6">
            <v>0</v>
          </cell>
          <cell r="AR6">
            <v>0</v>
          </cell>
          <cell r="AS6">
            <v>78735.27</v>
          </cell>
          <cell r="AT6">
            <v>0</v>
          </cell>
          <cell r="AU6">
            <v>0</v>
          </cell>
          <cell r="AV6">
            <v>0</v>
          </cell>
          <cell r="AW6">
            <v>4699.5700000000006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242085.93299999999</v>
          </cell>
          <cell r="BC6">
            <v>0</v>
          </cell>
          <cell r="BD6">
            <v>0</v>
          </cell>
          <cell r="BE6">
            <v>0</v>
          </cell>
          <cell r="BF6">
            <v>8232.3119999989867</v>
          </cell>
          <cell r="BG6">
            <v>-478702.07499999925</v>
          </cell>
          <cell r="BH6">
            <v>6145012.512000001</v>
          </cell>
          <cell r="BI6">
            <v>5672693.6040000003</v>
          </cell>
          <cell r="BJ6">
            <v>2314525.7110000001</v>
          </cell>
          <cell r="BK6">
            <v>2271311.9330000002</v>
          </cell>
          <cell r="BL6">
            <v>472318.90800000075</v>
          </cell>
          <cell r="BM6">
            <v>43213.777999999933</v>
          </cell>
          <cell r="BN6">
            <v>523764.99799999967</v>
          </cell>
          <cell r="BO6">
            <v>4285187.8099999996</v>
          </cell>
          <cell r="BP6">
            <v>1581572.118</v>
          </cell>
          <cell r="BQ6">
            <v>11618.418</v>
          </cell>
          <cell r="BR6">
            <v>2072376.7109999999</v>
          </cell>
          <cell r="BS6">
            <v>7950755.0569999991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CA6">
            <v>5878378.3459999999</v>
          </cell>
          <cell r="CB6">
            <v>3592.4610000000002</v>
          </cell>
          <cell r="CC6">
            <v>5589258.7640000004</v>
          </cell>
          <cell r="CD6">
            <v>78735.27</v>
          </cell>
          <cell r="CE6">
            <v>-478702.07500000019</v>
          </cell>
          <cell r="CF6">
            <v>147</v>
          </cell>
          <cell r="CG6">
            <v>3066278</v>
          </cell>
          <cell r="CH6">
            <v>29477</v>
          </cell>
          <cell r="CI6">
            <v>321659</v>
          </cell>
          <cell r="CJ6">
            <v>333735</v>
          </cell>
          <cell r="CK6">
            <v>0</v>
          </cell>
          <cell r="CL6">
            <v>3751296</v>
          </cell>
          <cell r="CM6">
            <v>0</v>
          </cell>
          <cell r="CN6">
            <v>3751296</v>
          </cell>
          <cell r="CO6">
            <v>3895894</v>
          </cell>
          <cell r="CP6">
            <v>1908453</v>
          </cell>
          <cell r="CQ6">
            <v>8459538.2230000012</v>
          </cell>
          <cell r="CR6">
            <v>7944005.5370000005</v>
          </cell>
          <cell r="CS6">
            <v>8459538.2230000012</v>
          </cell>
          <cell r="CT6">
            <v>7944005.5370000005</v>
          </cell>
          <cell r="CV6">
            <v>0</v>
          </cell>
          <cell r="CW6">
            <v>0</v>
          </cell>
          <cell r="CX6">
            <v>0</v>
          </cell>
          <cell r="DA6">
            <v>0</v>
          </cell>
          <cell r="DC6">
            <v>5672693.6040000003</v>
          </cell>
          <cell r="DG6">
            <v>0</v>
          </cell>
          <cell r="DH6">
            <v>3575788</v>
          </cell>
          <cell r="DI6">
            <v>1668495</v>
          </cell>
          <cell r="DJ6">
            <v>0</v>
          </cell>
          <cell r="DK6">
            <v>0</v>
          </cell>
          <cell r="DM6">
            <v>-0.31400000024586916</v>
          </cell>
          <cell r="DN6">
            <v>7.8000000445172191E-2</v>
          </cell>
          <cell r="DP6">
            <v>158784</v>
          </cell>
          <cell r="DQ6">
            <v>88584</v>
          </cell>
          <cell r="DR6">
            <v>81374</v>
          </cell>
          <cell r="DS6">
            <v>7210</v>
          </cell>
          <cell r="DT6">
            <v>7045</v>
          </cell>
          <cell r="DU6">
            <v>368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2535352.7919999999</v>
          </cell>
          <cell r="G7">
            <v>38864.606</v>
          </cell>
          <cell r="H7">
            <v>3027404.878</v>
          </cell>
          <cell r="I7">
            <v>4869813.841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>
            <v>0</v>
          </cell>
          <cell r="P7">
            <v>153755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-1267003</v>
          </cell>
          <cell r="V7">
            <v>122044</v>
          </cell>
          <cell r="W7">
            <v>0</v>
          </cell>
          <cell r="X7">
            <v>-1389047</v>
          </cell>
          <cell r="Y7">
            <v>0</v>
          </cell>
          <cell r="Z7">
            <v>0</v>
          </cell>
          <cell r="AA7">
            <v>0</v>
          </cell>
          <cell r="AB7">
            <v>41611</v>
          </cell>
          <cell r="AC7">
            <v>0</v>
          </cell>
          <cell r="AD7">
            <v>71429</v>
          </cell>
          <cell r="AE7">
            <v>0</v>
          </cell>
          <cell r="AF7">
            <v>0</v>
          </cell>
          <cell r="AG7">
            <v>5998486</v>
          </cell>
          <cell r="AH7">
            <v>2752894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2447430</v>
          </cell>
          <cell r="AP7">
            <v>0</v>
          </cell>
          <cell r="AQ7">
            <v>0</v>
          </cell>
          <cell r="AR7">
            <v>0</v>
          </cell>
          <cell r="AS7">
            <v>7989</v>
          </cell>
          <cell r="AT7">
            <v>0</v>
          </cell>
          <cell r="AU7">
            <v>0</v>
          </cell>
          <cell r="AV7">
            <v>0</v>
          </cell>
          <cell r="AW7">
            <v>10358</v>
          </cell>
          <cell r="AX7">
            <v>20992</v>
          </cell>
          <cell r="AY7">
            <v>3457</v>
          </cell>
          <cell r="AZ7">
            <v>75</v>
          </cell>
          <cell r="BA7">
            <v>0</v>
          </cell>
          <cell r="BB7">
            <v>71428</v>
          </cell>
          <cell r="BC7">
            <v>0</v>
          </cell>
          <cell r="BD7">
            <v>-9101</v>
          </cell>
          <cell r="BE7">
            <v>0</v>
          </cell>
          <cell r="BF7">
            <v>12076</v>
          </cell>
          <cell r="BG7">
            <v>724555</v>
          </cell>
          <cell r="BH7">
            <v>6864446.3250000002</v>
          </cell>
          <cell r="BI7">
            <v>8785150</v>
          </cell>
          <cell r="BJ7">
            <v>2606781.7919999999</v>
          </cell>
          <cell r="BK7">
            <v>2518858</v>
          </cell>
          <cell r="BL7">
            <v>-1920703.6749999998</v>
          </cell>
          <cell r="BM7">
            <v>87923.791999999899</v>
          </cell>
          <cell r="BN7">
            <v>-1820703.8829999994</v>
          </cell>
          <cell r="BO7">
            <v>4869813.841</v>
          </cell>
          <cell r="BP7">
            <v>3027404.878</v>
          </cell>
          <cell r="BQ7">
            <v>38864.606</v>
          </cell>
          <cell r="BR7">
            <v>2535352.7919999999</v>
          </cell>
          <cell r="BS7">
            <v>10471436.117000001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CA7">
            <v>7936083.3250000002</v>
          </cell>
          <cell r="CB7">
            <v>-1389047</v>
          </cell>
          <cell r="CC7">
            <v>8751380</v>
          </cell>
          <cell r="CD7">
            <v>7989</v>
          </cell>
          <cell r="CE7">
            <v>724554.77899999963</v>
          </cell>
          <cell r="CF7">
            <v>0</v>
          </cell>
          <cell r="CG7">
            <v>3930617</v>
          </cell>
          <cell r="CH7">
            <v>45774</v>
          </cell>
          <cell r="CI7">
            <v>94139</v>
          </cell>
          <cell r="CJ7">
            <v>0</v>
          </cell>
          <cell r="CK7">
            <v>0</v>
          </cell>
          <cell r="CL7">
            <v>4070530</v>
          </cell>
          <cell r="CM7">
            <v>0</v>
          </cell>
          <cell r="CN7">
            <v>4070530</v>
          </cell>
          <cell r="CO7">
            <v>1153747</v>
          </cell>
          <cell r="CP7">
            <v>6529735</v>
          </cell>
          <cell r="CQ7">
            <v>9471228.1170000006</v>
          </cell>
          <cell r="CR7">
            <v>11304008</v>
          </cell>
          <cell r="CS7">
            <v>9471228</v>
          </cell>
          <cell r="CT7">
            <v>11304008</v>
          </cell>
          <cell r="CV7">
            <v>0</v>
          </cell>
          <cell r="CW7">
            <v>-0.11700000055134296</v>
          </cell>
          <cell r="CX7">
            <v>0</v>
          </cell>
          <cell r="DA7">
            <v>0</v>
          </cell>
          <cell r="DC7">
            <v>8794251</v>
          </cell>
          <cell r="DG7">
            <v>0</v>
          </cell>
          <cell r="DH7">
            <v>5236504</v>
          </cell>
          <cell r="DI7">
            <v>2827950</v>
          </cell>
          <cell r="DJ7">
            <v>0</v>
          </cell>
          <cell r="DK7">
            <v>0</v>
          </cell>
          <cell r="DM7">
            <v>0</v>
          </cell>
          <cell r="DN7">
            <v>0</v>
          </cell>
          <cell r="DP7">
            <v>379309</v>
          </cell>
          <cell r="DQ7">
            <v>107469</v>
          </cell>
          <cell r="DR7">
            <v>107468</v>
          </cell>
          <cell r="DS7">
            <v>1</v>
          </cell>
          <cell r="DT7">
            <v>31843</v>
          </cell>
          <cell r="DU7">
            <v>11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1829225.932</v>
          </cell>
          <cell r="G8">
            <v>67323.053</v>
          </cell>
          <cell r="H8">
            <v>1237140.3729999999</v>
          </cell>
          <cell r="I8">
            <v>3937743.5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>
            <v>0</v>
          </cell>
          <cell r="P8">
            <v>257740.72299999997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272323.674</v>
          </cell>
          <cell r="V8">
            <v>170470.67600000001</v>
          </cell>
          <cell r="W8">
            <v>0</v>
          </cell>
          <cell r="X8">
            <v>101852.99800000001</v>
          </cell>
          <cell r="Y8">
            <v>0</v>
          </cell>
          <cell r="Z8">
            <v>0</v>
          </cell>
          <cell r="AA8">
            <v>0</v>
          </cell>
          <cell r="AB8">
            <v>12302.183000000001</v>
          </cell>
          <cell r="AC8">
            <v>0</v>
          </cell>
          <cell r="AD8">
            <v>572655</v>
          </cell>
          <cell r="AE8">
            <v>0</v>
          </cell>
          <cell r="AF8">
            <v>0</v>
          </cell>
          <cell r="AG8">
            <v>3935690.3149999976</v>
          </cell>
          <cell r="AH8">
            <v>3005407.7989999987</v>
          </cell>
          <cell r="AI8">
            <v>208.85</v>
          </cell>
          <cell r="AJ8">
            <v>521389.53499999997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1931273.064</v>
          </cell>
          <cell r="AP8">
            <v>0</v>
          </cell>
          <cell r="AQ8">
            <v>188.90800000000002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5453.514000000001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572765.30899999989</v>
          </cell>
          <cell r="BC8">
            <v>0</v>
          </cell>
          <cell r="BD8">
            <v>0</v>
          </cell>
          <cell r="BE8">
            <v>0</v>
          </cell>
          <cell r="BF8">
            <v>-160669.75</v>
          </cell>
          <cell r="BG8">
            <v>266895.87700000033</v>
          </cell>
          <cell r="BH8">
            <v>5784573.5060000001</v>
          </cell>
          <cell r="BI8">
            <v>7468338.9209999964</v>
          </cell>
          <cell r="BJ8">
            <v>2401880.932</v>
          </cell>
          <cell r="BK8">
            <v>2504038.3729999997</v>
          </cell>
          <cell r="BL8">
            <v>-1683765.4149999963</v>
          </cell>
          <cell r="BM8">
            <v>-102157.44099999964</v>
          </cell>
          <cell r="BN8">
            <v>-1946592.605999996</v>
          </cell>
          <cell r="BO8">
            <v>3937743.5</v>
          </cell>
          <cell r="BP8">
            <v>1237140.3729999999</v>
          </cell>
          <cell r="BQ8">
            <v>67323.053</v>
          </cell>
          <cell r="BR8">
            <v>1829225.932</v>
          </cell>
          <cell r="BS8">
            <v>7071432.858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CA8">
            <v>5242206.926</v>
          </cell>
          <cell r="CB8">
            <v>101852.99800000001</v>
          </cell>
          <cell r="CC8">
            <v>6941098.1139999963</v>
          </cell>
          <cell r="CD8">
            <v>521787.29299999995</v>
          </cell>
          <cell r="CE8">
            <v>266895.87700000027</v>
          </cell>
          <cell r="CF8">
            <v>0</v>
          </cell>
          <cell r="CG8">
            <v>606139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606139</v>
          </cell>
          <cell r="CM8">
            <v>0</v>
          </cell>
          <cell r="CN8">
            <v>606139</v>
          </cell>
          <cell r="CO8">
            <v>640095</v>
          </cell>
          <cell r="CP8">
            <v>737079</v>
          </cell>
          <cell r="CQ8">
            <v>8186454.4380000001</v>
          </cell>
          <cell r="CR8">
            <v>9972377.293999996</v>
          </cell>
          <cell r="CS8">
            <v>8186454.4380000001</v>
          </cell>
          <cell r="CT8">
            <v>9972377.293999996</v>
          </cell>
          <cell r="CV8">
            <v>0</v>
          </cell>
          <cell r="CW8">
            <v>0</v>
          </cell>
          <cell r="CX8">
            <v>0</v>
          </cell>
          <cell r="DA8">
            <v>0</v>
          </cell>
          <cell r="DC8">
            <v>7468338.9209999964</v>
          </cell>
          <cell r="DG8">
            <v>0</v>
          </cell>
          <cell r="DH8">
            <v>3195936</v>
          </cell>
          <cell r="DI8">
            <v>1747326</v>
          </cell>
          <cell r="DJ8">
            <v>0</v>
          </cell>
          <cell r="DK8">
            <v>0</v>
          </cell>
          <cell r="DM8">
            <v>0.31499999761581421</v>
          </cell>
          <cell r="DN8">
            <v>-0.20100000128149986</v>
          </cell>
          <cell r="DP8">
            <v>215928</v>
          </cell>
          <cell r="DQ8">
            <v>207872</v>
          </cell>
          <cell r="DR8">
            <v>167964</v>
          </cell>
          <cell r="DS8">
            <v>39908</v>
          </cell>
          <cell r="DT8">
            <v>405</v>
          </cell>
          <cell r="DU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4083926.4709999999</v>
          </cell>
          <cell r="G9">
            <v>424788.45600000001</v>
          </cell>
          <cell r="H9">
            <v>3068889.53</v>
          </cell>
          <cell r="I9">
            <v>5422337.3439999996</v>
          </cell>
          <cell r="J9">
            <v>0</v>
          </cell>
          <cell r="K9">
            <v>36680</v>
          </cell>
          <cell r="L9">
            <v>0</v>
          </cell>
          <cell r="M9">
            <v>0</v>
          </cell>
          <cell r="O9">
            <v>649</v>
          </cell>
          <cell r="P9">
            <v>468649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260445</v>
          </cell>
          <cell r="V9">
            <v>258716</v>
          </cell>
          <cell r="W9">
            <v>0</v>
          </cell>
          <cell r="X9">
            <v>1729</v>
          </cell>
          <cell r="Y9">
            <v>0</v>
          </cell>
          <cell r="Z9">
            <v>0</v>
          </cell>
          <cell r="AA9">
            <v>0</v>
          </cell>
          <cell r="AB9">
            <v>151194</v>
          </cell>
          <cell r="AC9">
            <v>0</v>
          </cell>
          <cell r="AD9">
            <v>15492</v>
          </cell>
          <cell r="AE9">
            <v>0</v>
          </cell>
          <cell r="AF9">
            <v>0</v>
          </cell>
          <cell r="AG9">
            <v>6729491</v>
          </cell>
          <cell r="AH9">
            <v>3693287</v>
          </cell>
          <cell r="AI9">
            <v>0</v>
          </cell>
          <cell r="AJ9">
            <v>0</v>
          </cell>
          <cell r="AK9">
            <v>0</v>
          </cell>
          <cell r="AL9">
            <v>2955</v>
          </cell>
          <cell r="AM9">
            <v>0</v>
          </cell>
          <cell r="AN9">
            <v>0</v>
          </cell>
          <cell r="AO9">
            <v>4065534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17564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15492</v>
          </cell>
          <cell r="BC9">
            <v>0</v>
          </cell>
          <cell r="BD9">
            <v>-867</v>
          </cell>
          <cell r="BE9">
            <v>0</v>
          </cell>
          <cell r="BF9">
            <v>60837</v>
          </cell>
          <cell r="BG9">
            <v>704905.39299999923</v>
          </cell>
          <cell r="BH9">
            <v>9833632.3299999982</v>
          </cell>
          <cell r="BI9">
            <v>10442430</v>
          </cell>
          <cell r="BJ9">
            <v>4099418.4709999999</v>
          </cell>
          <cell r="BK9">
            <v>4081026</v>
          </cell>
          <cell r="BL9">
            <v>-608797.67000000179</v>
          </cell>
          <cell r="BM9">
            <v>18392.470999999903</v>
          </cell>
          <cell r="BN9">
            <v>-529568.19900000095</v>
          </cell>
          <cell r="BO9">
            <v>5422337.3439999996</v>
          </cell>
          <cell r="BP9">
            <v>3068889.53</v>
          </cell>
          <cell r="BQ9">
            <v>424788.45600000001</v>
          </cell>
          <cell r="BR9">
            <v>4083926.4709999999</v>
          </cell>
          <cell r="BS9">
            <v>12999941.800999999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CA9">
            <v>8916015.3299999982</v>
          </cell>
          <cell r="CB9">
            <v>38409</v>
          </cell>
          <cell r="CC9">
            <v>10422778</v>
          </cell>
          <cell r="CD9">
            <v>2955</v>
          </cell>
          <cell r="CE9">
            <v>704905.34499999904</v>
          </cell>
          <cell r="CF9">
            <v>-41</v>
          </cell>
          <cell r="CG9">
            <v>6863084</v>
          </cell>
          <cell r="CH9">
            <v>44733</v>
          </cell>
          <cell r="CI9">
            <v>0</v>
          </cell>
          <cell r="CJ9">
            <v>0</v>
          </cell>
          <cell r="CK9">
            <v>0</v>
          </cell>
          <cell r="CL9">
            <v>6907776</v>
          </cell>
          <cell r="CM9">
            <v>0</v>
          </cell>
          <cell r="CN9">
            <v>6907776</v>
          </cell>
          <cell r="CO9">
            <v>1969393</v>
          </cell>
          <cell r="CP9">
            <v>3556483</v>
          </cell>
          <cell r="CQ9">
            <v>13933050.800999999</v>
          </cell>
          <cell r="CR9">
            <v>14523456</v>
          </cell>
          <cell r="CS9">
            <v>13933049</v>
          </cell>
          <cell r="CT9">
            <v>14523455</v>
          </cell>
          <cell r="CV9">
            <v>1</v>
          </cell>
          <cell r="CW9">
            <v>-1.8009999990463257</v>
          </cell>
          <cell r="CX9">
            <v>0</v>
          </cell>
          <cell r="DA9">
            <v>0</v>
          </cell>
          <cell r="DC9">
            <v>10443297</v>
          </cell>
          <cell r="DG9">
            <v>0</v>
          </cell>
          <cell r="DH9">
            <v>6101540.9479999999</v>
          </cell>
          <cell r="DI9">
            <v>3490188.7930000001</v>
          </cell>
          <cell r="DJ9">
            <v>0</v>
          </cell>
          <cell r="DK9">
            <v>0</v>
          </cell>
          <cell r="DM9">
            <v>0</v>
          </cell>
          <cell r="DN9">
            <v>0</v>
          </cell>
          <cell r="DP9">
            <v>470604.97200000001</v>
          </cell>
          <cell r="DQ9">
            <v>201015.71699999998</v>
          </cell>
          <cell r="DR9">
            <v>199250.14499999999</v>
          </cell>
          <cell r="DS9">
            <v>1765.5719999999999</v>
          </cell>
          <cell r="DT9">
            <v>185498.75899999999</v>
          </cell>
          <cell r="DU9">
            <v>635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2796179.642</v>
          </cell>
          <cell r="G10">
            <v>58188.538999999997</v>
          </cell>
          <cell r="H10">
            <v>3995740.4380000001</v>
          </cell>
          <cell r="I10">
            <v>4648293.2050000001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>
            <v>1525</v>
          </cell>
          <cell r="P10">
            <v>193436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236380</v>
          </cell>
          <cell r="V10">
            <v>209954</v>
          </cell>
          <cell r="W10">
            <v>17775</v>
          </cell>
          <cell r="X10">
            <v>8651</v>
          </cell>
          <cell r="Y10">
            <v>0</v>
          </cell>
          <cell r="Z10">
            <v>0</v>
          </cell>
          <cell r="AA10">
            <v>0</v>
          </cell>
          <cell r="AB10">
            <v>39794</v>
          </cell>
          <cell r="AC10">
            <v>0</v>
          </cell>
          <cell r="AD10">
            <v>113287</v>
          </cell>
          <cell r="AE10">
            <v>0</v>
          </cell>
          <cell r="AF10">
            <v>0</v>
          </cell>
          <cell r="AG10">
            <v>6543383</v>
          </cell>
          <cell r="AH10">
            <v>3027494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2576452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79465</v>
          </cell>
          <cell r="AV10">
            <v>0</v>
          </cell>
          <cell r="AW10">
            <v>15235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263396</v>
          </cell>
          <cell r="BC10">
            <v>0</v>
          </cell>
          <cell r="BD10">
            <v>0</v>
          </cell>
          <cell r="BE10">
            <v>0</v>
          </cell>
          <cell r="BF10">
            <v>52956</v>
          </cell>
          <cell r="BG10">
            <v>59192</v>
          </cell>
          <cell r="BH10">
            <v>9173357.182</v>
          </cell>
          <cell r="BI10">
            <v>9665577</v>
          </cell>
          <cell r="BJ10">
            <v>2909466.642</v>
          </cell>
          <cell r="BK10">
            <v>2839848</v>
          </cell>
          <cell r="BL10">
            <v>-492219.81799999997</v>
          </cell>
          <cell r="BM10">
            <v>69618.641999999993</v>
          </cell>
          <cell r="BN10">
            <v>-369645.17599999905</v>
          </cell>
          <cell r="BO10">
            <v>4648293.2050000001</v>
          </cell>
          <cell r="BP10">
            <v>3995740.4380000001</v>
          </cell>
          <cell r="BQ10">
            <v>58188.538999999997</v>
          </cell>
          <cell r="BR10">
            <v>2796179.642</v>
          </cell>
          <cell r="BS10">
            <v>11498401.824000001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CA10">
            <v>8702222.182</v>
          </cell>
          <cell r="CB10">
            <v>8651</v>
          </cell>
          <cell r="CC10">
            <v>9570877</v>
          </cell>
          <cell r="CD10">
            <v>0</v>
          </cell>
          <cell r="CE10">
            <v>59192.259999999776</v>
          </cell>
          <cell r="CF10">
            <v>0</v>
          </cell>
          <cell r="CG10">
            <v>4083299.6009999998</v>
          </cell>
          <cell r="CH10">
            <v>4240</v>
          </cell>
          <cell r="CI10">
            <v>70719</v>
          </cell>
          <cell r="CJ10">
            <v>0</v>
          </cell>
          <cell r="CK10">
            <v>0</v>
          </cell>
          <cell r="CL10">
            <v>4158258.6009999998</v>
          </cell>
          <cell r="CM10">
            <v>0</v>
          </cell>
          <cell r="CN10">
            <v>4158258.6009999998</v>
          </cell>
          <cell r="CO10">
            <v>1491218</v>
          </cell>
          <cell r="CP10">
            <v>2315219</v>
          </cell>
          <cell r="CQ10">
            <v>12082823.824000001</v>
          </cell>
          <cell r="CR10">
            <v>12505425</v>
          </cell>
          <cell r="CS10">
            <v>12082824</v>
          </cell>
          <cell r="CT10">
            <v>12505425</v>
          </cell>
          <cell r="CV10">
            <v>0</v>
          </cell>
          <cell r="CW10">
            <v>0.17599999904632568</v>
          </cell>
          <cell r="CX10">
            <v>0</v>
          </cell>
          <cell r="DA10">
            <v>0</v>
          </cell>
          <cell r="DC10">
            <v>9665577</v>
          </cell>
          <cell r="DG10">
            <v>0</v>
          </cell>
          <cell r="DH10">
            <v>5970678</v>
          </cell>
          <cell r="DI10">
            <v>3396860</v>
          </cell>
          <cell r="DJ10">
            <v>0</v>
          </cell>
          <cell r="DK10">
            <v>0</v>
          </cell>
          <cell r="DM10">
            <v>0</v>
          </cell>
          <cell r="DN10">
            <v>0</v>
          </cell>
          <cell r="DP10">
            <v>134625.69099999999</v>
          </cell>
          <cell r="DQ10">
            <v>90537.614000000001</v>
          </cell>
          <cell r="DR10">
            <v>76683.129000000001</v>
          </cell>
          <cell r="DS10">
            <v>13854.485000000001</v>
          </cell>
          <cell r="DT10">
            <v>6345.7669999999998</v>
          </cell>
          <cell r="DU10">
            <v>1941.2950000000001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5043645.1509999996</v>
          </cell>
          <cell r="G11">
            <v>48403.832000000002</v>
          </cell>
          <cell r="H11">
            <v>5099018.3190000001</v>
          </cell>
          <cell r="I11">
            <v>8924304.5940000005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>
            <v>270.90100000000001</v>
          </cell>
          <cell r="P11">
            <v>208918.946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306899.86</v>
          </cell>
          <cell r="V11">
            <v>295674.59499999997</v>
          </cell>
          <cell r="W11">
            <v>0</v>
          </cell>
          <cell r="X11">
            <v>11225.265000000003</v>
          </cell>
          <cell r="Y11">
            <v>0</v>
          </cell>
          <cell r="Z11">
            <v>0</v>
          </cell>
          <cell r="AA11">
            <v>0</v>
          </cell>
          <cell r="AB11">
            <v>62406.567999999999</v>
          </cell>
          <cell r="AC11">
            <v>0</v>
          </cell>
          <cell r="AD11">
            <v>1062518</v>
          </cell>
          <cell r="AE11">
            <v>0</v>
          </cell>
          <cell r="AF11">
            <v>0</v>
          </cell>
          <cell r="AG11">
            <v>8394799.6720000096</v>
          </cell>
          <cell r="AH11">
            <v>5054538.5949999969</v>
          </cell>
          <cell r="AI11">
            <v>340.84500000000003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5043645.1399999997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13916.681</v>
          </cell>
          <cell r="AW11">
            <v>8036.223</v>
          </cell>
          <cell r="AX11">
            <v>58323.752000000008</v>
          </cell>
          <cell r="AY11">
            <v>918.14100000000008</v>
          </cell>
          <cell r="AZ11">
            <v>0</v>
          </cell>
          <cell r="BA11">
            <v>0</v>
          </cell>
          <cell r="BB11">
            <v>1059638.2879999999</v>
          </cell>
          <cell r="BC11">
            <v>0</v>
          </cell>
          <cell r="BD11">
            <v>-1462.001</v>
          </cell>
          <cell r="BE11">
            <v>0</v>
          </cell>
          <cell r="BF11">
            <v>-5809.8349999971688</v>
          </cell>
          <cell r="BG11">
            <v>200735.79100000113</v>
          </cell>
          <cell r="BH11">
            <v>14650223.020000001</v>
          </cell>
          <cell r="BI11">
            <v>13529411.908000007</v>
          </cell>
          <cell r="BJ11">
            <v>6106163.1509999996</v>
          </cell>
          <cell r="BK11">
            <v>6103283.4279999994</v>
          </cell>
          <cell r="BL11">
            <v>1120811.1119999941</v>
          </cell>
          <cell r="BM11">
            <v>2879.723000000231</v>
          </cell>
          <cell r="BN11">
            <v>1117880.9999999963</v>
          </cell>
          <cell r="BO11">
            <v>8924304.5940000005</v>
          </cell>
          <cell r="BP11">
            <v>5099018.3190000001</v>
          </cell>
          <cell r="BQ11">
            <v>48403.832000000002</v>
          </cell>
          <cell r="BR11">
            <v>5043645.1509999996</v>
          </cell>
          <cell r="BS11">
            <v>19115371.896000002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CA11">
            <v>14071726.745000001</v>
          </cell>
          <cell r="CB11">
            <v>11225.265000000003</v>
          </cell>
          <cell r="CC11">
            <v>13449338.267000007</v>
          </cell>
          <cell r="CD11">
            <v>340.84500000000003</v>
          </cell>
          <cell r="CE11">
            <v>200735.791000003</v>
          </cell>
          <cell r="CF11">
            <v>0</v>
          </cell>
          <cell r="CG11">
            <v>11085265</v>
          </cell>
          <cell r="CH11">
            <v>36757</v>
          </cell>
          <cell r="CI11">
            <v>440048</v>
          </cell>
          <cell r="CJ11">
            <v>1197095</v>
          </cell>
          <cell r="CK11">
            <v>0</v>
          </cell>
          <cell r="CL11">
            <v>12759165</v>
          </cell>
          <cell r="CM11">
            <v>0</v>
          </cell>
          <cell r="CN11">
            <v>12759165</v>
          </cell>
          <cell r="CO11">
            <v>4082</v>
          </cell>
          <cell r="CP11">
            <v>3769072</v>
          </cell>
          <cell r="CQ11">
            <v>20756386.171</v>
          </cell>
          <cell r="CR11">
            <v>19632695.33600001</v>
          </cell>
          <cell r="CS11">
            <v>20756386.170999996</v>
          </cell>
          <cell r="CT11">
            <v>19632695.336000007</v>
          </cell>
          <cell r="CV11">
            <v>0</v>
          </cell>
          <cell r="CW11">
            <v>0</v>
          </cell>
          <cell r="CX11">
            <v>0</v>
          </cell>
          <cell r="DA11">
            <v>0</v>
          </cell>
          <cell r="DC11">
            <v>13530873.909000007</v>
          </cell>
          <cell r="DG11">
            <v>0</v>
          </cell>
          <cell r="DH11">
            <v>7281207</v>
          </cell>
          <cell r="DI11">
            <v>5127196</v>
          </cell>
          <cell r="DJ11">
            <v>0</v>
          </cell>
          <cell r="DK11">
            <v>0</v>
          </cell>
          <cell r="DM11">
            <v>-0.32799999043345451</v>
          </cell>
          <cell r="DN11">
            <v>-0.40500000305473804</v>
          </cell>
          <cell r="DP11">
            <v>210580</v>
          </cell>
          <cell r="DQ11">
            <v>328477</v>
          </cell>
          <cell r="DR11">
            <v>306338</v>
          </cell>
          <cell r="DS11">
            <v>22139</v>
          </cell>
          <cell r="DT11">
            <v>21678</v>
          </cell>
          <cell r="DU11">
            <v>811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1244192.5830000001</v>
          </cell>
          <cell r="G12">
            <v>22873.278999999999</v>
          </cell>
          <cell r="H12">
            <v>1565955.2139999999</v>
          </cell>
          <cell r="I12">
            <v>2920215.1740000001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>
            <v>1186</v>
          </cell>
          <cell r="P12">
            <v>188353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163258</v>
          </cell>
          <cell r="V12">
            <v>155511</v>
          </cell>
          <cell r="W12">
            <v>0</v>
          </cell>
          <cell r="X12">
            <v>7747</v>
          </cell>
          <cell r="Y12">
            <v>0</v>
          </cell>
          <cell r="Z12">
            <v>0</v>
          </cell>
          <cell r="AA12">
            <v>0</v>
          </cell>
          <cell r="AB12">
            <v>2312</v>
          </cell>
          <cell r="AC12">
            <v>0</v>
          </cell>
          <cell r="AD12">
            <v>414582</v>
          </cell>
          <cell r="AE12">
            <v>0</v>
          </cell>
          <cell r="AF12">
            <v>0</v>
          </cell>
          <cell r="AG12">
            <v>3704320</v>
          </cell>
          <cell r="AH12">
            <v>1704340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1226128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4223</v>
          </cell>
          <cell r="AX12">
            <v>934</v>
          </cell>
          <cell r="AY12">
            <v>3414</v>
          </cell>
          <cell r="AZ12">
            <v>0</v>
          </cell>
          <cell r="BA12">
            <v>0</v>
          </cell>
          <cell r="BB12">
            <v>414582</v>
          </cell>
          <cell r="BC12">
            <v>0</v>
          </cell>
          <cell r="BD12">
            <v>0</v>
          </cell>
          <cell r="BE12">
            <v>0</v>
          </cell>
          <cell r="BF12">
            <v>14949</v>
          </cell>
          <cell r="BG12">
            <v>790686</v>
          </cell>
          <cell r="BH12">
            <v>4864152.6670000004</v>
          </cell>
          <cell r="BI12">
            <v>5417231</v>
          </cell>
          <cell r="BJ12">
            <v>1658774.5830000001</v>
          </cell>
          <cell r="BK12">
            <v>1640710</v>
          </cell>
          <cell r="BL12">
            <v>-553078.33299999963</v>
          </cell>
          <cell r="BM12">
            <v>18064.583000000101</v>
          </cell>
          <cell r="BN12">
            <v>-520064.75</v>
          </cell>
          <cell r="BO12">
            <v>2920215.1740000001</v>
          </cell>
          <cell r="BP12">
            <v>1565955.2139999999</v>
          </cell>
          <cell r="BQ12">
            <v>22873.278999999999</v>
          </cell>
          <cell r="BR12">
            <v>1244192.5830000001</v>
          </cell>
          <cell r="BS12">
            <v>5753236.25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CA12">
            <v>4509043.6670000004</v>
          </cell>
          <cell r="CB12">
            <v>7747</v>
          </cell>
          <cell r="CC12">
            <v>5408660</v>
          </cell>
          <cell r="CD12">
            <v>0</v>
          </cell>
          <cell r="CE12">
            <v>790686.14700000058</v>
          </cell>
          <cell r="CF12">
            <v>928365</v>
          </cell>
          <cell r="CG12">
            <v>1923811</v>
          </cell>
          <cell r="CH12">
            <v>5763</v>
          </cell>
          <cell r="CI12">
            <v>0</v>
          </cell>
          <cell r="CJ12">
            <v>0</v>
          </cell>
          <cell r="CK12">
            <v>0</v>
          </cell>
          <cell r="CL12">
            <v>2857939</v>
          </cell>
          <cell r="CM12">
            <v>0</v>
          </cell>
          <cell r="CN12">
            <v>2857939</v>
          </cell>
          <cell r="CO12">
            <v>249717</v>
          </cell>
          <cell r="CP12">
            <v>329732</v>
          </cell>
          <cell r="CQ12">
            <v>6522927.25</v>
          </cell>
          <cell r="CR12">
            <v>7057941</v>
          </cell>
          <cell r="CS12">
            <v>6522927</v>
          </cell>
          <cell r="CT12">
            <v>7057941</v>
          </cell>
          <cell r="CV12">
            <v>0</v>
          </cell>
          <cell r="CW12">
            <v>-0.25</v>
          </cell>
          <cell r="CX12">
            <v>0</v>
          </cell>
          <cell r="DA12">
            <v>0</v>
          </cell>
          <cell r="DC12">
            <v>5417231</v>
          </cell>
          <cell r="DG12">
            <v>0</v>
          </cell>
          <cell r="DH12">
            <v>3285573</v>
          </cell>
          <cell r="DI12">
            <v>1618595</v>
          </cell>
          <cell r="DJ12">
            <v>0</v>
          </cell>
          <cell r="DK12">
            <v>0</v>
          </cell>
          <cell r="DM12">
            <v>0</v>
          </cell>
          <cell r="DN12">
            <v>0</v>
          </cell>
          <cell r="DP12">
            <v>199173</v>
          </cell>
          <cell r="DQ12">
            <v>75583</v>
          </cell>
          <cell r="DR12">
            <v>75583</v>
          </cell>
          <cell r="DS12">
            <v>0</v>
          </cell>
          <cell r="DT12">
            <v>996</v>
          </cell>
          <cell r="DU12">
            <v>989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5350994.0369999995</v>
          </cell>
          <cell r="G13">
            <v>364424.42300000001</v>
          </cell>
          <cell r="H13">
            <v>3697775.923</v>
          </cell>
          <cell r="I13">
            <v>5373117.2580000004</v>
          </cell>
          <cell r="J13">
            <v>0</v>
          </cell>
          <cell r="K13">
            <v>14916.113000000001</v>
          </cell>
          <cell r="L13">
            <v>0</v>
          </cell>
          <cell r="M13">
            <v>0</v>
          </cell>
          <cell r="O13">
            <v>551.65599999999995</v>
          </cell>
          <cell r="P13">
            <v>360060.99599999998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270360.27699999994</v>
          </cell>
          <cell r="V13">
            <v>264480.42799999996</v>
          </cell>
          <cell r="W13">
            <v>0</v>
          </cell>
          <cell r="X13">
            <v>5879.8490000000011</v>
          </cell>
          <cell r="Y13">
            <v>0</v>
          </cell>
          <cell r="Z13">
            <v>0</v>
          </cell>
          <cell r="AA13">
            <v>0</v>
          </cell>
          <cell r="AB13">
            <v>30011.123</v>
          </cell>
          <cell r="AC13">
            <v>0</v>
          </cell>
          <cell r="AD13">
            <v>163680</v>
          </cell>
          <cell r="AE13">
            <v>0</v>
          </cell>
          <cell r="AF13">
            <v>0</v>
          </cell>
          <cell r="AG13">
            <v>6977322.2770000007</v>
          </cell>
          <cell r="AH13">
            <v>5417421.2169999983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5267177.6739999996</v>
          </cell>
          <cell r="AP13">
            <v>0</v>
          </cell>
          <cell r="AQ13">
            <v>0</v>
          </cell>
          <cell r="AR13">
            <v>0</v>
          </cell>
          <cell r="AS13">
            <v>26000</v>
          </cell>
          <cell r="AT13">
            <v>0</v>
          </cell>
          <cell r="AU13">
            <v>0</v>
          </cell>
          <cell r="AV13">
            <v>0</v>
          </cell>
          <cell r="AW13">
            <v>10175.712</v>
          </cell>
          <cell r="AX13">
            <v>14108.940999999999</v>
          </cell>
          <cell r="AY13">
            <v>1481.684</v>
          </cell>
          <cell r="AZ13">
            <v>0</v>
          </cell>
          <cell r="BA13">
            <v>0</v>
          </cell>
          <cell r="BB13">
            <v>112240.321</v>
          </cell>
          <cell r="BC13">
            <v>0</v>
          </cell>
          <cell r="BD13">
            <v>0</v>
          </cell>
          <cell r="BE13">
            <v>0</v>
          </cell>
          <cell r="BF13">
            <v>21352.890000002459</v>
          </cell>
          <cell r="BG13">
            <v>2396752.0549999997</v>
          </cell>
          <cell r="BH13">
            <v>10111217.768999999</v>
          </cell>
          <cell r="BI13">
            <v>12446509.830999998</v>
          </cell>
          <cell r="BJ13">
            <v>5514674.0369999995</v>
          </cell>
          <cell r="BK13">
            <v>5379417.9949999992</v>
          </cell>
          <cell r="BL13">
            <v>-2335292.061999999</v>
          </cell>
          <cell r="BM13">
            <v>135256.04200000037</v>
          </cell>
          <cell r="BN13">
            <v>-2178683.1299999971</v>
          </cell>
          <cell r="BO13">
            <v>5373117.2580000004</v>
          </cell>
          <cell r="BP13">
            <v>3697775.923</v>
          </cell>
          <cell r="BQ13">
            <v>364424.42300000001</v>
          </cell>
          <cell r="BR13">
            <v>5350994.0369999995</v>
          </cell>
          <cell r="BS13">
            <v>14786311.640999999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CA13">
            <v>9435317.6040000003</v>
          </cell>
          <cell r="CB13">
            <v>20795.962000000003</v>
          </cell>
          <cell r="CC13">
            <v>12394743.493999999</v>
          </cell>
          <cell r="CD13">
            <v>26000</v>
          </cell>
          <cell r="CE13">
            <v>2396752.0550000006</v>
          </cell>
          <cell r="CF13">
            <v>0</v>
          </cell>
          <cell r="CG13">
            <v>6943241</v>
          </cell>
          <cell r="CH13">
            <v>27649</v>
          </cell>
          <cell r="CI13">
            <v>778446</v>
          </cell>
          <cell r="CJ13">
            <v>0</v>
          </cell>
          <cell r="CK13">
            <v>0</v>
          </cell>
          <cell r="CL13">
            <v>7749336</v>
          </cell>
          <cell r="CM13">
            <v>0</v>
          </cell>
          <cell r="CN13">
            <v>7749336</v>
          </cell>
          <cell r="CO13">
            <v>1880248</v>
          </cell>
          <cell r="CP13">
            <v>2355794</v>
          </cell>
          <cell r="CQ13">
            <v>15625891.805999998</v>
          </cell>
          <cell r="CR13">
            <v>17825927.825999998</v>
          </cell>
          <cell r="CS13">
            <v>15625891.805999998</v>
          </cell>
          <cell r="CT13">
            <v>17825927.825999998</v>
          </cell>
          <cell r="CV13">
            <v>0</v>
          </cell>
          <cell r="CW13">
            <v>0</v>
          </cell>
          <cell r="CX13">
            <v>0</v>
          </cell>
          <cell r="DA13">
            <v>0</v>
          </cell>
          <cell r="DC13">
            <v>12446509.830999998</v>
          </cell>
          <cell r="DG13">
            <v>0</v>
          </cell>
          <cell r="DH13">
            <v>6276278</v>
          </cell>
          <cell r="DI13">
            <v>2865008</v>
          </cell>
          <cell r="DJ13">
            <v>0</v>
          </cell>
          <cell r="DK13">
            <v>0</v>
          </cell>
          <cell r="DM13">
            <v>0.27700000070035458</v>
          </cell>
          <cell r="DN13">
            <v>0.21699999831616879</v>
          </cell>
          <cell r="DP13">
            <v>366914</v>
          </cell>
          <cell r="DQ13">
            <v>378760</v>
          </cell>
          <cell r="DR13">
            <v>375151</v>
          </cell>
          <cell r="DS13">
            <v>3609</v>
          </cell>
          <cell r="DT13">
            <v>43294</v>
          </cell>
          <cell r="DU13">
            <v>6837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7176258.4160000002</v>
          </cell>
          <cell r="G14">
            <v>82599.429000000004</v>
          </cell>
          <cell r="H14">
            <v>4699972.1330000004</v>
          </cell>
          <cell r="I14">
            <v>8922385.75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1986.431</v>
          </cell>
          <cell r="P14">
            <v>652037.11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402345.13300000003</v>
          </cell>
          <cell r="V14">
            <v>382893.32799999998</v>
          </cell>
          <cell r="W14">
            <v>16572.063000000002</v>
          </cell>
          <cell r="X14">
            <v>2879.7420000000002</v>
          </cell>
          <cell r="Y14">
            <v>0</v>
          </cell>
          <cell r="Z14">
            <v>0</v>
          </cell>
          <cell r="AA14">
            <v>0</v>
          </cell>
          <cell r="AB14">
            <v>57085.981999999996</v>
          </cell>
          <cell r="AC14">
            <v>0</v>
          </cell>
          <cell r="AD14">
            <v>1843890</v>
          </cell>
          <cell r="AE14">
            <v>0</v>
          </cell>
          <cell r="AF14">
            <v>0</v>
          </cell>
          <cell r="AG14">
            <v>9525171.6670000087</v>
          </cell>
          <cell r="AH14">
            <v>4932886.544999999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7124201.0979999993</v>
          </cell>
          <cell r="AP14">
            <v>0</v>
          </cell>
          <cell r="AQ14">
            <v>0</v>
          </cell>
          <cell r="AR14">
            <v>0</v>
          </cell>
          <cell r="AS14">
            <v>12874.362000000001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22705.911999999997</v>
          </cell>
          <cell r="AY14">
            <v>736.07400000000007</v>
          </cell>
          <cell r="AZ14">
            <v>0</v>
          </cell>
          <cell r="BA14">
            <v>0</v>
          </cell>
          <cell r="BB14">
            <v>1839488.966</v>
          </cell>
          <cell r="BC14">
            <v>0</v>
          </cell>
          <cell r="BD14">
            <v>-2854.6480000000001</v>
          </cell>
          <cell r="BE14">
            <v>0</v>
          </cell>
          <cell r="BF14">
            <v>115439.57699999958</v>
          </cell>
          <cell r="BG14">
            <v>-149375.41199999303</v>
          </cell>
          <cell r="BH14">
            <v>14818411.968</v>
          </cell>
          <cell r="BI14">
            <v>14491519.912000008</v>
          </cell>
          <cell r="BJ14">
            <v>9020148.4160000011</v>
          </cell>
          <cell r="BK14">
            <v>8963690.0639999993</v>
          </cell>
          <cell r="BL14">
            <v>326892.05599999242</v>
          </cell>
          <cell r="BM14">
            <v>56458.352000001818</v>
          </cell>
          <cell r="BN14">
            <v>498789.98499999568</v>
          </cell>
          <cell r="BO14">
            <v>8922385.75</v>
          </cell>
          <cell r="BP14">
            <v>4699972.1330000004</v>
          </cell>
          <cell r="BQ14">
            <v>82599.429000000004</v>
          </cell>
          <cell r="BR14">
            <v>7176258.4160000002</v>
          </cell>
          <cell r="BS14">
            <v>20881215.728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CA14">
            <v>13704957.312000001</v>
          </cell>
          <cell r="CB14">
            <v>2879.7420000000002</v>
          </cell>
          <cell r="CC14">
            <v>14458058.212000009</v>
          </cell>
          <cell r="CD14">
            <v>12874.362000000001</v>
          </cell>
          <cell r="CE14">
            <v>-149375.41200000234</v>
          </cell>
          <cell r="CF14">
            <v>21821</v>
          </cell>
          <cell r="CG14">
            <v>9011268</v>
          </cell>
          <cell r="CH14">
            <v>35728</v>
          </cell>
          <cell r="CI14">
            <v>185968</v>
          </cell>
          <cell r="CJ14">
            <v>0</v>
          </cell>
          <cell r="CK14">
            <v>0</v>
          </cell>
          <cell r="CL14">
            <v>9254785</v>
          </cell>
          <cell r="CM14">
            <v>0</v>
          </cell>
          <cell r="CN14">
            <v>9254785</v>
          </cell>
          <cell r="CO14">
            <v>1231244</v>
          </cell>
          <cell r="CP14">
            <v>1947675</v>
          </cell>
          <cell r="CQ14">
            <v>23838560.384000003</v>
          </cell>
          <cell r="CR14">
            <v>23455209.976000015</v>
          </cell>
          <cell r="CS14">
            <v>23838560.384000003</v>
          </cell>
          <cell r="CT14">
            <v>23455209.976000015</v>
          </cell>
          <cell r="CV14">
            <v>0</v>
          </cell>
          <cell r="CW14">
            <v>0</v>
          </cell>
          <cell r="CX14">
            <v>0</v>
          </cell>
          <cell r="DA14">
            <v>0</v>
          </cell>
          <cell r="DC14">
            <v>14494374.560000008</v>
          </cell>
          <cell r="DG14">
            <v>0</v>
          </cell>
          <cell r="DH14">
            <v>8486926</v>
          </cell>
          <cell r="DI14">
            <v>4164677</v>
          </cell>
          <cell r="DJ14">
            <v>0</v>
          </cell>
          <cell r="DK14">
            <v>0</v>
          </cell>
          <cell r="DM14">
            <v>-0.33299999125301838</v>
          </cell>
          <cell r="DN14">
            <v>-0.45500000100582838</v>
          </cell>
          <cell r="DP14">
            <v>682886</v>
          </cell>
          <cell r="DQ14">
            <v>98622</v>
          </cell>
          <cell r="DR14">
            <v>60898</v>
          </cell>
          <cell r="DS14">
            <v>37724</v>
          </cell>
          <cell r="DT14">
            <v>6233</v>
          </cell>
          <cell r="DU14">
            <v>2491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3096722.9920000001</v>
          </cell>
          <cell r="G15">
            <v>77026.539000000004</v>
          </cell>
          <cell r="H15">
            <v>2882653.591</v>
          </cell>
          <cell r="I15">
            <v>5515840.3480000002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268</v>
          </cell>
          <cell r="P15">
            <v>121321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391246</v>
          </cell>
          <cell r="V15">
            <v>263774</v>
          </cell>
          <cell r="W15">
            <v>75988</v>
          </cell>
          <cell r="X15">
            <v>51484</v>
          </cell>
          <cell r="Y15">
            <v>0</v>
          </cell>
          <cell r="Z15">
            <v>0</v>
          </cell>
          <cell r="AA15">
            <v>0</v>
          </cell>
          <cell r="AB15">
            <v>30205</v>
          </cell>
          <cell r="AC15">
            <v>0</v>
          </cell>
          <cell r="AD15">
            <v>178133</v>
          </cell>
          <cell r="AE15">
            <v>0</v>
          </cell>
          <cell r="AF15">
            <v>0</v>
          </cell>
          <cell r="AG15">
            <v>5871283</v>
          </cell>
          <cell r="AH15">
            <v>3199758</v>
          </cell>
          <cell r="AI15">
            <v>0</v>
          </cell>
          <cell r="AJ15">
            <v>1305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2815768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10539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178133</v>
          </cell>
          <cell r="BC15">
            <v>0</v>
          </cell>
          <cell r="BD15">
            <v>-121</v>
          </cell>
          <cell r="BE15">
            <v>0</v>
          </cell>
          <cell r="BF15">
            <v>43620</v>
          </cell>
          <cell r="BG15">
            <v>109662</v>
          </cell>
          <cell r="BH15">
            <v>9018560.4780000001</v>
          </cell>
          <cell r="BI15">
            <v>9082764</v>
          </cell>
          <cell r="BJ15">
            <v>3274855.9920000001</v>
          </cell>
          <cell r="BK15">
            <v>2993901</v>
          </cell>
          <cell r="BL15">
            <v>-64203.521999999881</v>
          </cell>
          <cell r="BM15">
            <v>280954.99200000009</v>
          </cell>
          <cell r="BN15">
            <v>260371.47000000067</v>
          </cell>
          <cell r="BO15">
            <v>5515840.3480000002</v>
          </cell>
          <cell r="BP15">
            <v>2882653.591</v>
          </cell>
          <cell r="BQ15">
            <v>77026.539000000004</v>
          </cell>
          <cell r="BR15">
            <v>3096722.9920000001</v>
          </cell>
          <cell r="BS15">
            <v>11572243.470000001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CA15">
            <v>8475520.4780000001</v>
          </cell>
          <cell r="CB15">
            <v>51484</v>
          </cell>
          <cell r="CC15">
            <v>9071041</v>
          </cell>
          <cell r="CD15">
            <v>1305</v>
          </cell>
          <cell r="CE15">
            <v>109661.91999999993</v>
          </cell>
          <cell r="CF15">
            <v>0</v>
          </cell>
          <cell r="CG15">
            <v>6324595</v>
          </cell>
          <cell r="CH15">
            <v>47240</v>
          </cell>
          <cell r="CI15">
            <v>76656</v>
          </cell>
          <cell r="CJ15">
            <v>0</v>
          </cell>
          <cell r="CK15">
            <v>0</v>
          </cell>
          <cell r="CL15">
            <v>6448491</v>
          </cell>
          <cell r="CM15">
            <v>0</v>
          </cell>
          <cell r="CN15">
            <v>6448491</v>
          </cell>
          <cell r="CO15">
            <v>1716626</v>
          </cell>
          <cell r="CP15">
            <v>1595774</v>
          </cell>
          <cell r="CQ15">
            <v>12293416.469999999</v>
          </cell>
          <cell r="CR15">
            <v>12076665</v>
          </cell>
          <cell r="CS15">
            <v>12293417</v>
          </cell>
          <cell r="CT15">
            <v>12076665</v>
          </cell>
          <cell r="CV15">
            <v>0</v>
          </cell>
          <cell r="CW15">
            <v>0.5300000011920929</v>
          </cell>
          <cell r="CX15">
            <v>0</v>
          </cell>
          <cell r="DA15">
            <v>0</v>
          </cell>
          <cell r="DC15">
            <v>9082885</v>
          </cell>
          <cell r="DG15">
            <v>0</v>
          </cell>
          <cell r="DH15">
            <v>5063543</v>
          </cell>
          <cell r="DI15">
            <v>2115824</v>
          </cell>
          <cell r="DJ15">
            <v>0</v>
          </cell>
          <cell r="DK15">
            <v>0</v>
          </cell>
          <cell r="DM15">
            <v>0</v>
          </cell>
          <cell r="DN15">
            <v>0</v>
          </cell>
          <cell r="DP15">
            <v>132085</v>
          </cell>
          <cell r="DQ15">
            <v>202981</v>
          </cell>
          <cell r="DR15">
            <v>158852</v>
          </cell>
          <cell r="DS15">
            <v>44129</v>
          </cell>
          <cell r="DT15">
            <v>33138</v>
          </cell>
          <cell r="DU15">
            <v>343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3927888.57</v>
          </cell>
          <cell r="G16">
            <v>144294.867</v>
          </cell>
          <cell r="H16">
            <v>5292460.8729999997</v>
          </cell>
          <cell r="I16">
            <v>6094904.7810000004</v>
          </cell>
          <cell r="J16">
            <v>0</v>
          </cell>
          <cell r="K16">
            <v>17353</v>
          </cell>
          <cell r="L16">
            <v>0</v>
          </cell>
          <cell r="M16">
            <v>0</v>
          </cell>
          <cell r="O16">
            <v>0</v>
          </cell>
          <cell r="P16">
            <v>274805.32499999995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557280.61100000003</v>
          </cell>
          <cell r="V16">
            <v>154679.88600000003</v>
          </cell>
          <cell r="W16">
            <v>343794.11000000004</v>
          </cell>
          <cell r="X16">
            <v>58806.615000000005</v>
          </cell>
          <cell r="Y16">
            <v>0</v>
          </cell>
          <cell r="Z16">
            <v>0</v>
          </cell>
          <cell r="AA16">
            <v>0</v>
          </cell>
          <cell r="AB16">
            <v>70099.660999999993</v>
          </cell>
          <cell r="AC16">
            <v>0</v>
          </cell>
          <cell r="AD16">
            <v>236091</v>
          </cell>
          <cell r="AE16">
            <v>0</v>
          </cell>
          <cell r="AF16">
            <v>0</v>
          </cell>
          <cell r="AG16">
            <v>9558699.2009999957</v>
          </cell>
          <cell r="AH16">
            <v>5592730.260999999</v>
          </cell>
          <cell r="AI16">
            <v>1888.9970000000001</v>
          </cell>
          <cell r="AJ16">
            <v>1653091.5819999999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3767708.8939999999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15477.649000000001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189745.307</v>
          </cell>
          <cell r="BC16">
            <v>0</v>
          </cell>
          <cell r="BD16">
            <v>-529.50200000000007</v>
          </cell>
          <cell r="BE16">
            <v>0</v>
          </cell>
          <cell r="BF16">
            <v>135626.50600000098</v>
          </cell>
          <cell r="BG16">
            <v>3557659.1039999984</v>
          </cell>
          <cell r="BH16">
            <v>12451199.117999999</v>
          </cell>
          <cell r="BI16">
            <v>16821358.187999994</v>
          </cell>
          <cell r="BJ16">
            <v>4163979.57</v>
          </cell>
          <cell r="BK16">
            <v>3957454.2009999999</v>
          </cell>
          <cell r="BL16">
            <v>-4370159.0699999947</v>
          </cell>
          <cell r="BM16">
            <v>206525.36899999995</v>
          </cell>
          <cell r="BN16">
            <v>-4028007.1949999933</v>
          </cell>
          <cell r="BO16">
            <v>6094904.7810000004</v>
          </cell>
          <cell r="BP16">
            <v>5292460.8729999997</v>
          </cell>
          <cell r="BQ16">
            <v>144294.867</v>
          </cell>
          <cell r="BR16">
            <v>3927888.57</v>
          </cell>
          <cell r="BS16">
            <v>15459549.091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CA16">
            <v>11531660.521</v>
          </cell>
          <cell r="CB16">
            <v>76159.615000000005</v>
          </cell>
          <cell r="CC16">
            <v>15151429.461999994</v>
          </cell>
          <cell r="CD16">
            <v>1654980.5789999999</v>
          </cell>
          <cell r="CE16">
            <v>3677180.9890000001</v>
          </cell>
          <cell r="CF16">
            <v>0</v>
          </cell>
          <cell r="CG16">
            <v>12127767</v>
          </cell>
          <cell r="CH16">
            <v>24643</v>
          </cell>
          <cell r="CI16">
            <v>59343</v>
          </cell>
          <cell r="CJ16">
            <v>1204</v>
          </cell>
          <cell r="CK16">
            <v>0</v>
          </cell>
          <cell r="CL16">
            <v>12212957</v>
          </cell>
          <cell r="CM16">
            <v>32708</v>
          </cell>
          <cell r="CN16">
            <v>12245665</v>
          </cell>
          <cell r="CO16">
            <v>1279232</v>
          </cell>
          <cell r="CP16">
            <v>5162348</v>
          </cell>
          <cell r="CQ16">
            <v>16615178.687999997</v>
          </cell>
          <cell r="CR16">
            <v>20778812.388999995</v>
          </cell>
          <cell r="CS16">
            <v>16615178.688000001</v>
          </cell>
          <cell r="CT16">
            <v>20778812.388999995</v>
          </cell>
          <cell r="CV16">
            <v>0</v>
          </cell>
          <cell r="CW16">
            <v>0</v>
          </cell>
          <cell r="CX16">
            <v>0</v>
          </cell>
          <cell r="DA16">
            <v>0</v>
          </cell>
          <cell r="DC16">
            <v>16821887.689999994</v>
          </cell>
          <cell r="DG16">
            <v>0</v>
          </cell>
          <cell r="DH16">
            <v>8193844</v>
          </cell>
          <cell r="DI16">
            <v>4633459</v>
          </cell>
          <cell r="DJ16">
            <v>0</v>
          </cell>
          <cell r="DK16">
            <v>0</v>
          </cell>
          <cell r="DM16">
            <v>0.20099999569356441</v>
          </cell>
          <cell r="DN16">
            <v>0.26099999900907278</v>
          </cell>
          <cell r="DP16">
            <v>282898.67700000003</v>
          </cell>
          <cell r="DQ16">
            <v>870910</v>
          </cell>
          <cell r="DR16">
            <v>94513</v>
          </cell>
          <cell r="DS16">
            <v>776397</v>
          </cell>
          <cell r="DT16">
            <v>18738</v>
          </cell>
          <cell r="DU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2344639.6140000001</v>
          </cell>
          <cell r="G17">
            <v>25015.098999999998</v>
          </cell>
          <cell r="H17">
            <v>2549036.5019999999</v>
          </cell>
          <cell r="I17">
            <v>3636148.1669999999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155061.45699999999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177780.80500000002</v>
          </cell>
          <cell r="V17">
            <v>156836.90600000002</v>
          </cell>
          <cell r="W17">
            <v>0</v>
          </cell>
          <cell r="X17">
            <v>20943.899000000001</v>
          </cell>
          <cell r="Y17">
            <v>0</v>
          </cell>
          <cell r="Z17">
            <v>0</v>
          </cell>
          <cell r="AA17">
            <v>0</v>
          </cell>
          <cell r="AB17">
            <v>88720.457999999999</v>
          </cell>
          <cell r="AC17">
            <v>0</v>
          </cell>
          <cell r="AD17">
            <v>2355280</v>
          </cell>
          <cell r="AE17">
            <v>0</v>
          </cell>
          <cell r="AF17">
            <v>0</v>
          </cell>
          <cell r="AG17">
            <v>4633669.8079999955</v>
          </cell>
          <cell r="AH17">
            <v>2895991.986</v>
          </cell>
          <cell r="AI17">
            <v>0</v>
          </cell>
          <cell r="AJ17">
            <v>67200.577999999994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2247466.0269999998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8337.9880000000012</v>
          </cell>
          <cell r="AX17">
            <v>462.16900000000004</v>
          </cell>
          <cell r="AY17">
            <v>36.071000000000005</v>
          </cell>
          <cell r="AZ17">
            <v>0</v>
          </cell>
          <cell r="BA17">
            <v>0</v>
          </cell>
          <cell r="BB17">
            <v>2367770.6920000003</v>
          </cell>
          <cell r="BC17">
            <v>0</v>
          </cell>
          <cell r="BD17">
            <v>0</v>
          </cell>
          <cell r="BE17">
            <v>0</v>
          </cell>
          <cell r="BF17">
            <v>-53033.642000000924</v>
          </cell>
          <cell r="BG17">
            <v>775844.56300000101</v>
          </cell>
          <cell r="BH17">
            <v>6631762.487999999</v>
          </cell>
          <cell r="BI17">
            <v>7605698.5999999959</v>
          </cell>
          <cell r="BJ17">
            <v>4699919.6140000001</v>
          </cell>
          <cell r="BK17">
            <v>4615236.7190000005</v>
          </cell>
          <cell r="BL17">
            <v>-973936.11199999694</v>
          </cell>
          <cell r="BM17">
            <v>84682.894999999553</v>
          </cell>
          <cell r="BN17">
            <v>-942286.85899999924</v>
          </cell>
          <cell r="BO17">
            <v>3636148.1669999999</v>
          </cell>
          <cell r="BP17">
            <v>2549036.5019999999</v>
          </cell>
          <cell r="BQ17">
            <v>25015.098999999998</v>
          </cell>
          <cell r="BR17">
            <v>2344639.6140000001</v>
          </cell>
          <cell r="BS17">
            <v>8554839.3819999993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CA17">
            <v>6210199.7679999992</v>
          </cell>
          <cell r="CB17">
            <v>20943.899000000001</v>
          </cell>
          <cell r="CC17">
            <v>7529661.793999996</v>
          </cell>
          <cell r="CD17">
            <v>67200.577999999994</v>
          </cell>
          <cell r="CE17">
            <v>775844.56299999915</v>
          </cell>
          <cell r="CF17">
            <v>0</v>
          </cell>
          <cell r="CG17">
            <v>5158570</v>
          </cell>
          <cell r="CH17">
            <v>12454</v>
          </cell>
          <cell r="CI17">
            <v>0</v>
          </cell>
          <cell r="CJ17">
            <v>0</v>
          </cell>
          <cell r="CK17">
            <v>0</v>
          </cell>
          <cell r="CL17">
            <v>5171024</v>
          </cell>
          <cell r="CM17">
            <v>0</v>
          </cell>
          <cell r="CN17">
            <v>5171024</v>
          </cell>
          <cell r="CO17">
            <v>765962</v>
          </cell>
          <cell r="CP17">
            <v>2008227</v>
          </cell>
          <cell r="CQ17">
            <v>11331682.102</v>
          </cell>
          <cell r="CR17">
            <v>12220935.318999996</v>
          </cell>
          <cell r="CS17">
            <v>11331682.101</v>
          </cell>
          <cell r="CT17">
            <v>12220935.318999996</v>
          </cell>
          <cell r="CV17">
            <v>0</v>
          </cell>
          <cell r="CW17">
            <v>-1.0000001639127731E-3</v>
          </cell>
          <cell r="CX17">
            <v>0</v>
          </cell>
          <cell r="DA17">
            <v>0</v>
          </cell>
          <cell r="DC17">
            <v>7605698.5999999959</v>
          </cell>
          <cell r="DG17">
            <v>0</v>
          </cell>
          <cell r="DH17">
            <v>3992340</v>
          </cell>
          <cell r="DI17">
            <v>3074200</v>
          </cell>
          <cell r="DJ17">
            <v>0</v>
          </cell>
          <cell r="DK17">
            <v>0</v>
          </cell>
          <cell r="DM17">
            <v>-0.19200000446289778</v>
          </cell>
          <cell r="DN17">
            <v>-1.3999999966472387E-2</v>
          </cell>
          <cell r="DP17">
            <v>212773</v>
          </cell>
          <cell r="DQ17">
            <v>123960</v>
          </cell>
          <cell r="DR17">
            <v>117899</v>
          </cell>
          <cell r="DS17">
            <v>6061</v>
          </cell>
          <cell r="DT17">
            <v>19281</v>
          </cell>
          <cell r="DU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2549780.2459999998</v>
          </cell>
          <cell r="G18">
            <v>228641.61499999999</v>
          </cell>
          <cell r="H18">
            <v>2133414.21</v>
          </cell>
          <cell r="I18">
            <v>4272311.8490000004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187459.67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334725.39799999999</v>
          </cell>
          <cell r="V18">
            <v>327596.88299999997</v>
          </cell>
          <cell r="W18">
            <v>4626.9059999999999</v>
          </cell>
          <cell r="X18">
            <v>2501.6089999999999</v>
          </cell>
          <cell r="Y18">
            <v>0</v>
          </cell>
          <cell r="Z18">
            <v>0</v>
          </cell>
          <cell r="AA18">
            <v>0</v>
          </cell>
          <cell r="AB18">
            <v>20536.507000000005</v>
          </cell>
          <cell r="AC18">
            <v>0</v>
          </cell>
          <cell r="AD18">
            <v>1284289</v>
          </cell>
          <cell r="AE18">
            <v>0</v>
          </cell>
          <cell r="AF18">
            <v>0</v>
          </cell>
          <cell r="AG18">
            <v>5122941.8709999975</v>
          </cell>
          <cell r="AH18">
            <v>3097928.839999998</v>
          </cell>
          <cell r="AI18">
            <v>0</v>
          </cell>
          <cell r="AJ18">
            <v>226304.93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2446059.6059999997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5120.8660000000009</v>
          </cell>
          <cell r="AX18">
            <v>1754.527</v>
          </cell>
          <cell r="AY18">
            <v>13869.036</v>
          </cell>
          <cell r="AZ18">
            <v>0</v>
          </cell>
          <cell r="BA18">
            <v>0</v>
          </cell>
          <cell r="BB18">
            <v>1295459.5639999998</v>
          </cell>
          <cell r="BC18">
            <v>0</v>
          </cell>
          <cell r="BD18">
            <v>0</v>
          </cell>
          <cell r="BE18">
            <v>0</v>
          </cell>
          <cell r="BF18">
            <v>37188.254000000656</v>
          </cell>
          <cell r="BG18">
            <v>1661190.6609999966</v>
          </cell>
          <cell r="BH18">
            <v>7177089.2490000008</v>
          </cell>
          <cell r="BI18">
            <v>8467920.0699999966</v>
          </cell>
          <cell r="BJ18">
            <v>3834069.2459999998</v>
          </cell>
          <cell r="BK18">
            <v>3741519.1699999995</v>
          </cell>
          <cell r="BL18">
            <v>-1290830.8209999958</v>
          </cell>
          <cell r="BM18">
            <v>92550.07600000035</v>
          </cell>
          <cell r="BN18">
            <v>-1161092.4909999943</v>
          </cell>
          <cell r="BO18">
            <v>4272311.8490000004</v>
          </cell>
          <cell r="BP18">
            <v>2133414.21</v>
          </cell>
          <cell r="BQ18">
            <v>228641.61499999999</v>
          </cell>
          <cell r="BR18">
            <v>2549780.2459999998</v>
          </cell>
          <cell r="BS18">
            <v>9184147.9199999999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CA18">
            <v>6634367.6740000006</v>
          </cell>
          <cell r="CB18">
            <v>2501.6089999999999</v>
          </cell>
          <cell r="CC18">
            <v>8220870.7109999955</v>
          </cell>
          <cell r="CD18">
            <v>226304.93</v>
          </cell>
          <cell r="CE18">
            <v>1661190.6609999994</v>
          </cell>
          <cell r="CF18">
            <v>0</v>
          </cell>
          <cell r="CG18">
            <v>6076829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6076829</v>
          </cell>
          <cell r="CM18">
            <v>0</v>
          </cell>
          <cell r="CN18">
            <v>6076829</v>
          </cell>
          <cell r="CO18">
            <v>1602525</v>
          </cell>
          <cell r="CP18">
            <v>1060385</v>
          </cell>
          <cell r="CQ18">
            <v>11011158.494999999</v>
          </cell>
          <cell r="CR18">
            <v>12209439.239999995</v>
          </cell>
          <cell r="CS18">
            <v>11011158.495000001</v>
          </cell>
          <cell r="CT18">
            <v>12209439.239999993</v>
          </cell>
          <cell r="CV18">
            <v>0</v>
          </cell>
          <cell r="CW18">
            <v>0</v>
          </cell>
          <cell r="CX18">
            <v>0</v>
          </cell>
          <cell r="DA18">
            <v>0</v>
          </cell>
          <cell r="DC18">
            <v>8467920.0699999966</v>
          </cell>
          <cell r="DG18">
            <v>0</v>
          </cell>
          <cell r="DH18">
            <v>4507591</v>
          </cell>
          <cell r="DI18">
            <v>2388066</v>
          </cell>
          <cell r="DJ18">
            <v>0</v>
          </cell>
          <cell r="DK18">
            <v>0</v>
          </cell>
          <cell r="DM18">
            <v>-0.12900000251829624</v>
          </cell>
          <cell r="DN18">
            <v>-0.16000000201165676</v>
          </cell>
          <cell r="DP18">
            <v>137402</v>
          </cell>
          <cell r="DQ18">
            <v>174881</v>
          </cell>
          <cell r="DR18">
            <v>171367</v>
          </cell>
          <cell r="DS18">
            <v>3514</v>
          </cell>
          <cell r="DT18">
            <v>7940</v>
          </cell>
          <cell r="DU18">
            <v>48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816037.07400000002</v>
          </cell>
          <cell r="G19">
            <v>41633.769</v>
          </cell>
          <cell r="H19">
            <v>531426.43999999994</v>
          </cell>
          <cell r="I19">
            <v>3356349.9849999999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246</v>
          </cell>
          <cell r="P19">
            <v>25824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75501</v>
          </cell>
          <cell r="V19">
            <v>58348</v>
          </cell>
          <cell r="W19">
            <v>0</v>
          </cell>
          <cell r="X19">
            <v>17153</v>
          </cell>
          <cell r="Y19">
            <v>0</v>
          </cell>
          <cell r="Z19">
            <v>0</v>
          </cell>
          <cell r="AA19">
            <v>0</v>
          </cell>
          <cell r="AB19">
            <v>48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2974446</v>
          </cell>
          <cell r="AH19">
            <v>963605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850373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14864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-7025</v>
          </cell>
          <cell r="BE19">
            <v>0</v>
          </cell>
          <cell r="BF19">
            <v>10196</v>
          </cell>
          <cell r="BG19">
            <v>-167744</v>
          </cell>
          <cell r="BH19">
            <v>4031029.1939999997</v>
          </cell>
          <cell r="BI19">
            <v>3945890</v>
          </cell>
          <cell r="BJ19">
            <v>816037.07400000002</v>
          </cell>
          <cell r="BK19">
            <v>850373</v>
          </cell>
          <cell r="BL19">
            <v>85139.193999999668</v>
          </cell>
          <cell r="BM19">
            <v>-34335.925999999978</v>
          </cell>
          <cell r="BN19">
            <v>60999.267999999225</v>
          </cell>
          <cell r="BO19">
            <v>3356349.9849999999</v>
          </cell>
          <cell r="BP19">
            <v>531426.43999999994</v>
          </cell>
          <cell r="BQ19">
            <v>41633.769</v>
          </cell>
          <cell r="BR19">
            <v>816037.07400000002</v>
          </cell>
          <cell r="BS19">
            <v>4745447.2679999992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CA19">
            <v>3929410.1939999997</v>
          </cell>
          <cell r="CB19">
            <v>17153</v>
          </cell>
          <cell r="CC19">
            <v>3938051</v>
          </cell>
          <cell r="CD19">
            <v>0</v>
          </cell>
          <cell r="CE19">
            <v>-167743.46699999925</v>
          </cell>
          <cell r="CF19">
            <v>0</v>
          </cell>
          <cell r="CG19">
            <v>2194579</v>
          </cell>
          <cell r="CH19">
            <v>17090</v>
          </cell>
          <cell r="CI19">
            <v>0</v>
          </cell>
          <cell r="CJ19">
            <v>0</v>
          </cell>
          <cell r="CK19">
            <v>0</v>
          </cell>
          <cell r="CL19">
            <v>2211669</v>
          </cell>
          <cell r="CM19">
            <v>0</v>
          </cell>
          <cell r="CN19">
            <v>2211669</v>
          </cell>
          <cell r="CO19">
            <v>2071403</v>
          </cell>
          <cell r="CP19">
            <v>237035</v>
          </cell>
          <cell r="CQ19">
            <v>4847066.2679999992</v>
          </cell>
          <cell r="CR19">
            <v>4796263</v>
          </cell>
          <cell r="CS19">
            <v>4847066</v>
          </cell>
          <cell r="CT19">
            <v>4796263</v>
          </cell>
          <cell r="CU19">
            <v>0</v>
          </cell>
          <cell r="CV19">
            <v>0</v>
          </cell>
          <cell r="CW19">
            <v>-0.26799999922513962</v>
          </cell>
          <cell r="CX19">
            <v>0</v>
          </cell>
          <cell r="CY19">
            <v>0</v>
          </cell>
          <cell r="DA19">
            <v>0</v>
          </cell>
          <cell r="DC19">
            <v>3952915</v>
          </cell>
          <cell r="DG19">
            <v>0</v>
          </cell>
          <cell r="DH19">
            <v>2481167</v>
          </cell>
          <cell r="DI19">
            <v>1033522</v>
          </cell>
          <cell r="DJ19">
            <v>0</v>
          </cell>
          <cell r="DK19">
            <v>0</v>
          </cell>
          <cell r="DM19">
            <v>0</v>
          </cell>
          <cell r="DN19">
            <v>0</v>
          </cell>
          <cell r="DP19">
            <v>26349</v>
          </cell>
          <cell r="DQ19">
            <v>261534</v>
          </cell>
          <cell r="DR19">
            <v>237131</v>
          </cell>
          <cell r="DS19">
            <v>24403</v>
          </cell>
          <cell r="DT19">
            <v>831</v>
          </cell>
          <cell r="DU19">
            <v>173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1438995.5049999999</v>
          </cell>
          <cell r="G20">
            <v>-124959.22900000001</v>
          </cell>
          <cell r="H20">
            <v>794103.91899999999</v>
          </cell>
          <cell r="I20">
            <v>4020149.5610000002</v>
          </cell>
          <cell r="J20">
            <v>0</v>
          </cell>
          <cell r="K20">
            <v>3783</v>
          </cell>
          <cell r="L20">
            <v>0</v>
          </cell>
          <cell r="M20">
            <v>0</v>
          </cell>
          <cell r="O20">
            <v>0</v>
          </cell>
          <cell r="P20">
            <v>123073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159475</v>
          </cell>
          <cell r="V20">
            <v>147732</v>
          </cell>
          <cell r="W20">
            <v>5077</v>
          </cell>
          <cell r="X20">
            <v>6666</v>
          </cell>
          <cell r="Y20">
            <v>0</v>
          </cell>
          <cell r="Z20">
            <v>0</v>
          </cell>
          <cell r="AA20">
            <v>0</v>
          </cell>
          <cell r="AB20">
            <v>1870</v>
          </cell>
          <cell r="AC20">
            <v>0</v>
          </cell>
          <cell r="AD20">
            <v>435949</v>
          </cell>
          <cell r="AE20">
            <v>0</v>
          </cell>
          <cell r="AF20">
            <v>0</v>
          </cell>
          <cell r="AG20">
            <v>3556417</v>
          </cell>
          <cell r="AH20">
            <v>1083265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1358709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620335</v>
          </cell>
          <cell r="AW20">
            <v>13893</v>
          </cell>
          <cell r="AX20">
            <v>6974</v>
          </cell>
          <cell r="AY20">
            <v>0</v>
          </cell>
          <cell r="AZ20">
            <v>0</v>
          </cell>
          <cell r="BA20">
            <v>0</v>
          </cell>
          <cell r="BB20">
            <v>435949</v>
          </cell>
          <cell r="BC20">
            <v>0</v>
          </cell>
          <cell r="BD20">
            <v>-29665</v>
          </cell>
          <cell r="BE20">
            <v>0</v>
          </cell>
          <cell r="BF20">
            <v>30774</v>
          </cell>
          <cell r="BG20">
            <v>-104851</v>
          </cell>
          <cell r="BH20">
            <v>4977495.2510000002</v>
          </cell>
          <cell r="BI20">
            <v>5251219</v>
          </cell>
          <cell r="BJ20">
            <v>1874944.5049999999</v>
          </cell>
          <cell r="BK20">
            <v>1794658</v>
          </cell>
          <cell r="BL20">
            <v>-273723.74899999984</v>
          </cell>
          <cell r="BM20">
            <v>80286.504999999888</v>
          </cell>
          <cell r="BN20">
            <v>-162663.24399999995</v>
          </cell>
          <cell r="BO20">
            <v>4020149.5610000002</v>
          </cell>
          <cell r="BP20">
            <v>794103.91899999999</v>
          </cell>
          <cell r="BQ20">
            <v>49430.775000000001</v>
          </cell>
          <cell r="BR20">
            <v>1264605.5009999999</v>
          </cell>
          <cell r="BS20">
            <v>6128289.756000001</v>
          </cell>
          <cell r="BT20">
            <v>0</v>
          </cell>
          <cell r="BU20">
            <v>0</v>
          </cell>
          <cell r="BV20">
            <v>174390.00400000002</v>
          </cell>
          <cell r="BW20">
            <v>-174390.00399999996</v>
          </cell>
          <cell r="BX20">
            <v>0</v>
          </cell>
          <cell r="BY20">
            <v>5.8207660913467407E-11</v>
          </cell>
          <cell r="CA20">
            <v>4689294.2510000002</v>
          </cell>
          <cell r="CB20">
            <v>10449</v>
          </cell>
          <cell r="CC20">
            <v>4639682</v>
          </cell>
          <cell r="CD20">
            <v>0</v>
          </cell>
          <cell r="CE20">
            <v>-104851.36999999965</v>
          </cell>
          <cell r="CF20">
            <v>0</v>
          </cell>
          <cell r="CG20">
            <v>2548089</v>
          </cell>
          <cell r="CH20">
            <v>648590</v>
          </cell>
          <cell r="CI20">
            <v>0</v>
          </cell>
          <cell r="CJ20">
            <v>330608</v>
          </cell>
          <cell r="CK20">
            <v>0</v>
          </cell>
          <cell r="CL20">
            <v>3527287</v>
          </cell>
          <cell r="CM20">
            <v>0</v>
          </cell>
          <cell r="CN20">
            <v>3527287</v>
          </cell>
          <cell r="CO20">
            <v>181468</v>
          </cell>
          <cell r="CP20">
            <v>392916</v>
          </cell>
          <cell r="CQ20">
            <v>6852439.7560000001</v>
          </cell>
          <cell r="CR20">
            <v>7045877</v>
          </cell>
          <cell r="CS20">
            <v>6852440</v>
          </cell>
          <cell r="CT20">
            <v>7045877</v>
          </cell>
          <cell r="CV20">
            <v>0</v>
          </cell>
          <cell r="CW20">
            <v>0.24399999994784594</v>
          </cell>
          <cell r="CX20">
            <v>0</v>
          </cell>
          <cell r="DA20">
            <v>0</v>
          </cell>
          <cell r="DC20">
            <v>5280884</v>
          </cell>
          <cell r="DG20">
            <v>0</v>
          </cell>
          <cell r="DH20">
            <v>3081925</v>
          </cell>
          <cell r="DI20">
            <v>949522</v>
          </cell>
          <cell r="DJ20">
            <v>0</v>
          </cell>
          <cell r="DK20">
            <v>0</v>
          </cell>
          <cell r="DM20">
            <v>0</v>
          </cell>
          <cell r="DN20">
            <v>0</v>
          </cell>
          <cell r="DP20">
            <v>114784</v>
          </cell>
          <cell r="DQ20">
            <v>145193</v>
          </cell>
          <cell r="DR20">
            <v>133802</v>
          </cell>
          <cell r="DS20">
            <v>11391</v>
          </cell>
          <cell r="DT20">
            <v>5901</v>
          </cell>
          <cell r="DU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4800940.8</v>
          </cell>
          <cell r="G21">
            <v>204940.739</v>
          </cell>
          <cell r="H21">
            <v>4553742.017</v>
          </cell>
          <cell r="I21">
            <v>9222190.2349999994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108</v>
          </cell>
          <cell r="P21">
            <v>204763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328877</v>
          </cell>
          <cell r="V21">
            <v>320826</v>
          </cell>
          <cell r="W21">
            <v>3621</v>
          </cell>
          <cell r="X21">
            <v>4430</v>
          </cell>
          <cell r="Y21">
            <v>0</v>
          </cell>
          <cell r="Z21">
            <v>0</v>
          </cell>
          <cell r="AA21">
            <v>0</v>
          </cell>
          <cell r="AB21">
            <v>12706</v>
          </cell>
          <cell r="AC21">
            <v>0</v>
          </cell>
          <cell r="AD21">
            <v>435919</v>
          </cell>
          <cell r="AE21">
            <v>0</v>
          </cell>
          <cell r="AF21">
            <v>0</v>
          </cell>
          <cell r="AG21">
            <v>8115927</v>
          </cell>
          <cell r="AH21">
            <v>6269069</v>
          </cell>
          <cell r="AI21">
            <v>7971</v>
          </cell>
          <cell r="AJ21">
            <v>0</v>
          </cell>
          <cell r="AK21">
            <v>17914</v>
          </cell>
          <cell r="AL21">
            <v>0</v>
          </cell>
          <cell r="AM21">
            <v>0</v>
          </cell>
          <cell r="AN21">
            <v>0</v>
          </cell>
          <cell r="AO21">
            <v>5063535</v>
          </cell>
          <cell r="AP21">
            <v>0</v>
          </cell>
          <cell r="AQ21">
            <v>216</v>
          </cell>
          <cell r="AR21">
            <v>0</v>
          </cell>
          <cell r="AS21">
            <v>56334</v>
          </cell>
          <cell r="AT21">
            <v>0</v>
          </cell>
          <cell r="AU21">
            <v>0</v>
          </cell>
          <cell r="AV21">
            <v>0</v>
          </cell>
          <cell r="AW21">
            <v>5662</v>
          </cell>
          <cell r="AX21">
            <v>29742</v>
          </cell>
          <cell r="AY21">
            <v>1138</v>
          </cell>
          <cell r="AZ21">
            <v>0</v>
          </cell>
          <cell r="BA21">
            <v>0</v>
          </cell>
          <cell r="BB21">
            <v>428428</v>
          </cell>
          <cell r="BC21">
            <v>0</v>
          </cell>
          <cell r="BD21">
            <v>0</v>
          </cell>
          <cell r="BE21">
            <v>0</v>
          </cell>
          <cell r="BF21">
            <v>529554</v>
          </cell>
          <cell r="BG21">
            <v>162304</v>
          </cell>
          <cell r="BH21">
            <v>14527326.991</v>
          </cell>
          <cell r="BI21">
            <v>14503973</v>
          </cell>
          <cell r="BJ21">
            <v>5236859.8</v>
          </cell>
          <cell r="BK21">
            <v>5491963</v>
          </cell>
          <cell r="BL21">
            <v>23353.991000000387</v>
          </cell>
          <cell r="BM21">
            <v>-255103.20000000019</v>
          </cell>
          <cell r="BN21">
            <v>297804.79100000113</v>
          </cell>
          <cell r="BO21">
            <v>9222190.2349999994</v>
          </cell>
          <cell r="BP21">
            <v>4553742.017</v>
          </cell>
          <cell r="BQ21">
            <v>204940.739</v>
          </cell>
          <cell r="BR21">
            <v>4800940.8</v>
          </cell>
          <cell r="BS21">
            <v>18781813.791000001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CA21">
            <v>13980872.991</v>
          </cell>
          <cell r="CB21">
            <v>4430</v>
          </cell>
          <cell r="CC21">
            <v>14384996</v>
          </cell>
          <cell r="CD21">
            <v>82435</v>
          </cell>
          <cell r="CE21">
            <v>162304.14299999736</v>
          </cell>
          <cell r="CF21">
            <v>0</v>
          </cell>
          <cell r="CG21">
            <v>12657639</v>
          </cell>
          <cell r="CH21">
            <v>23945</v>
          </cell>
          <cell r="CI21">
            <v>0</v>
          </cell>
          <cell r="CJ21">
            <v>0</v>
          </cell>
          <cell r="CK21">
            <v>0</v>
          </cell>
          <cell r="CL21">
            <v>12681584</v>
          </cell>
          <cell r="CM21">
            <v>0</v>
          </cell>
          <cell r="CN21">
            <v>12681584</v>
          </cell>
          <cell r="CO21">
            <v>1813162</v>
          </cell>
          <cell r="CP21">
            <v>1522234</v>
          </cell>
          <cell r="CQ21">
            <v>19764186.791000001</v>
          </cell>
          <cell r="CR21">
            <v>19995936</v>
          </cell>
          <cell r="CS21">
            <v>19764188</v>
          </cell>
          <cell r="CT21">
            <v>19995937</v>
          </cell>
          <cell r="CV21">
            <v>-1</v>
          </cell>
          <cell r="CW21">
            <v>1.2089999988675117</v>
          </cell>
          <cell r="CX21">
            <v>0</v>
          </cell>
          <cell r="DA21">
            <v>0</v>
          </cell>
          <cell r="DC21">
            <v>14503973</v>
          </cell>
          <cell r="DG21">
            <v>0</v>
          </cell>
          <cell r="DH21">
            <v>7142012</v>
          </cell>
          <cell r="DI21">
            <v>4860384</v>
          </cell>
          <cell r="DJ21">
            <v>0</v>
          </cell>
          <cell r="DK21">
            <v>0</v>
          </cell>
          <cell r="DM21">
            <v>0</v>
          </cell>
          <cell r="DN21">
            <v>0</v>
          </cell>
          <cell r="DP21">
            <v>226875</v>
          </cell>
          <cell r="DQ21">
            <v>218298</v>
          </cell>
          <cell r="DR21">
            <v>135557</v>
          </cell>
          <cell r="DS21">
            <v>82741</v>
          </cell>
          <cell r="DT21">
            <v>17484</v>
          </cell>
          <cell r="DU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2957252.1669999999</v>
          </cell>
          <cell r="G22">
            <v>70268.883000000002</v>
          </cell>
          <cell r="H22">
            <v>2488093.8670000001</v>
          </cell>
          <cell r="I22">
            <v>4066236.97</v>
          </cell>
          <cell r="J22">
            <v>-3.7834979593753815E-10</v>
          </cell>
          <cell r="K22">
            <v>70495</v>
          </cell>
          <cell r="L22">
            <v>0</v>
          </cell>
          <cell r="M22">
            <v>0</v>
          </cell>
          <cell r="O22">
            <v>2746</v>
          </cell>
          <cell r="P22">
            <v>237329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168002</v>
          </cell>
          <cell r="V22">
            <v>50174</v>
          </cell>
          <cell r="W22">
            <v>0</v>
          </cell>
          <cell r="X22">
            <v>117828</v>
          </cell>
          <cell r="Y22">
            <v>0</v>
          </cell>
          <cell r="Z22">
            <v>0</v>
          </cell>
          <cell r="AA22">
            <v>0</v>
          </cell>
          <cell r="AB22">
            <v>36802</v>
          </cell>
          <cell r="AC22">
            <v>0</v>
          </cell>
          <cell r="AD22">
            <v>303148</v>
          </cell>
          <cell r="AE22">
            <v>0</v>
          </cell>
          <cell r="AF22">
            <v>0</v>
          </cell>
          <cell r="AG22">
            <v>4820480</v>
          </cell>
          <cell r="AH22">
            <v>3006559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2885958</v>
          </cell>
          <cell r="AP22">
            <v>0</v>
          </cell>
          <cell r="AQ22">
            <v>963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2919</v>
          </cell>
          <cell r="AX22">
            <v>4717</v>
          </cell>
          <cell r="AY22">
            <v>0</v>
          </cell>
          <cell r="AZ22">
            <v>0</v>
          </cell>
          <cell r="BA22">
            <v>0</v>
          </cell>
          <cell r="BB22">
            <v>324373</v>
          </cell>
          <cell r="BC22">
            <v>0</v>
          </cell>
          <cell r="BD22">
            <v>-1499</v>
          </cell>
          <cell r="BE22">
            <v>0</v>
          </cell>
          <cell r="BF22">
            <v>-3157</v>
          </cell>
          <cell r="BG22">
            <v>796922</v>
          </cell>
          <cell r="BH22">
            <v>7139973.7200000007</v>
          </cell>
          <cell r="BI22">
            <v>7834139</v>
          </cell>
          <cell r="BJ22">
            <v>3260400.1669999999</v>
          </cell>
          <cell r="BK22">
            <v>3210331</v>
          </cell>
          <cell r="BL22">
            <v>-694165.27999999933</v>
          </cell>
          <cell r="BM22">
            <v>50069.166999999899</v>
          </cell>
          <cell r="BN22">
            <v>-647253.11300000024</v>
          </cell>
          <cell r="BO22">
            <v>4066144.9619999998</v>
          </cell>
          <cell r="BP22">
            <v>2488093.8670000001</v>
          </cell>
          <cell r="BQ22">
            <v>70360.891000000003</v>
          </cell>
          <cell r="BR22">
            <v>2957252.1669999999</v>
          </cell>
          <cell r="BS22">
            <v>9581851.8870000001</v>
          </cell>
          <cell r="BT22">
            <v>-92.00800000037998</v>
          </cell>
          <cell r="BU22">
            <v>0</v>
          </cell>
          <cell r="BV22">
            <v>92.00800000000163</v>
          </cell>
          <cell r="BW22">
            <v>0</v>
          </cell>
          <cell r="BX22">
            <v>-3.7834979593753815E-10</v>
          </cell>
          <cell r="BY22">
            <v>92.00799999962328</v>
          </cell>
          <cell r="CA22">
            <v>6624599.7200000007</v>
          </cell>
          <cell r="CB22">
            <v>188323</v>
          </cell>
          <cell r="CC22">
            <v>7827039</v>
          </cell>
          <cell r="CD22">
            <v>963</v>
          </cell>
          <cell r="CE22">
            <v>796922.50300000049</v>
          </cell>
          <cell r="CF22">
            <v>0</v>
          </cell>
          <cell r="CG22">
            <v>5113595</v>
          </cell>
          <cell r="CH22">
            <v>9497</v>
          </cell>
          <cell r="CI22">
            <v>0</v>
          </cell>
          <cell r="CJ22">
            <v>0</v>
          </cell>
          <cell r="CK22">
            <v>0</v>
          </cell>
          <cell r="CL22">
            <v>5123092</v>
          </cell>
          <cell r="CM22">
            <v>0</v>
          </cell>
          <cell r="CN22">
            <v>5123092</v>
          </cell>
          <cell r="CO22">
            <v>1537850</v>
          </cell>
          <cell r="CP22">
            <v>1283301</v>
          </cell>
          <cell r="CQ22">
            <v>10400373.887</v>
          </cell>
          <cell r="CR22">
            <v>11044470</v>
          </cell>
          <cell r="CS22">
            <v>10400374</v>
          </cell>
          <cell r="CT22">
            <v>11044469</v>
          </cell>
          <cell r="CV22">
            <v>1</v>
          </cell>
          <cell r="CW22">
            <v>0.11299999989569187</v>
          </cell>
          <cell r="CX22">
            <v>0</v>
          </cell>
          <cell r="DA22">
            <v>0</v>
          </cell>
          <cell r="DC22">
            <v>7835638</v>
          </cell>
          <cell r="DG22">
            <v>0</v>
          </cell>
          <cell r="DH22">
            <v>4380751</v>
          </cell>
          <cell r="DI22">
            <v>2560822</v>
          </cell>
          <cell r="DJ22">
            <v>0</v>
          </cell>
          <cell r="DK22">
            <v>0</v>
          </cell>
          <cell r="DM22">
            <v>0</v>
          </cell>
          <cell r="DN22">
            <v>0</v>
          </cell>
          <cell r="DP22">
            <v>114179</v>
          </cell>
          <cell r="DQ22">
            <v>133609</v>
          </cell>
          <cell r="DR22">
            <v>69747</v>
          </cell>
          <cell r="DS22">
            <v>63862</v>
          </cell>
          <cell r="DT22">
            <v>789</v>
          </cell>
          <cell r="DU22">
            <v>3375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1815479.193</v>
          </cell>
          <cell r="G23">
            <v>57716.040999999997</v>
          </cell>
          <cell r="H23">
            <v>1587887.733</v>
          </cell>
          <cell r="I23">
            <v>3873137.2889999999</v>
          </cell>
          <cell r="J23">
            <v>5.8207660913467407E-11</v>
          </cell>
          <cell r="K23">
            <v>0</v>
          </cell>
          <cell r="L23">
            <v>0</v>
          </cell>
          <cell r="M23">
            <v>0</v>
          </cell>
          <cell r="O23">
            <v>75.987000000000009</v>
          </cell>
          <cell r="P23">
            <v>106522.05200000001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123201.951</v>
          </cell>
          <cell r="V23">
            <v>109743.19500000001</v>
          </cell>
          <cell r="W23">
            <v>0</v>
          </cell>
          <cell r="X23">
            <v>13458.756000000001</v>
          </cell>
          <cell r="Y23">
            <v>0</v>
          </cell>
          <cell r="Z23">
            <v>0</v>
          </cell>
          <cell r="AA23">
            <v>0</v>
          </cell>
          <cell r="AB23">
            <v>3108.598</v>
          </cell>
          <cell r="AC23">
            <v>0</v>
          </cell>
          <cell r="AD23">
            <v>116277.43099999998</v>
          </cell>
          <cell r="AE23">
            <v>0</v>
          </cell>
          <cell r="AF23">
            <v>0</v>
          </cell>
          <cell r="AG23">
            <v>3980017.8320000018</v>
          </cell>
          <cell r="AH23">
            <v>1993919.6860000014</v>
          </cell>
          <cell r="AI23">
            <v>0</v>
          </cell>
          <cell r="AJ23">
            <v>6147.8820000000005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1741596.409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8922.6200000000008</v>
          </cell>
          <cell r="AV23">
            <v>0</v>
          </cell>
          <cell r="AW23">
            <v>1913.643</v>
          </cell>
          <cell r="AX23">
            <v>11213.486000000001</v>
          </cell>
          <cell r="AY23">
            <v>67.694000000000003</v>
          </cell>
          <cell r="AZ23">
            <v>0</v>
          </cell>
          <cell r="BA23">
            <v>0</v>
          </cell>
          <cell r="BB23">
            <v>116277.64000000001</v>
          </cell>
          <cell r="BC23">
            <v>0</v>
          </cell>
          <cell r="BD23">
            <v>0</v>
          </cell>
          <cell r="BE23">
            <v>0</v>
          </cell>
          <cell r="BF23">
            <v>7488.0849999990314</v>
          </cell>
          <cell r="BG23">
            <v>604949.50999999978</v>
          </cell>
          <cell r="BH23">
            <v>5751649.6510000005</v>
          </cell>
          <cell r="BI23">
            <v>6002202.8430000031</v>
          </cell>
          <cell r="BJ23">
            <v>1931756.6239999998</v>
          </cell>
          <cell r="BK23">
            <v>1857874.0490000001</v>
          </cell>
          <cell r="BL23">
            <v>-250553.1920000026</v>
          </cell>
          <cell r="BM23">
            <v>73882.574999999721</v>
          </cell>
          <cell r="BN23">
            <v>-169182.53200000379</v>
          </cell>
          <cell r="BO23">
            <v>3873590.0449999999</v>
          </cell>
          <cell r="BP23">
            <v>1587887.733</v>
          </cell>
          <cell r="BQ23">
            <v>57263.285000000003</v>
          </cell>
          <cell r="BR23">
            <v>1815479.193</v>
          </cell>
          <cell r="BS23">
            <v>7334220.2560000001</v>
          </cell>
          <cell r="BT23">
            <v>452.75600000005215</v>
          </cell>
          <cell r="BU23">
            <v>0</v>
          </cell>
          <cell r="BV23">
            <v>-452.75599999999395</v>
          </cell>
          <cell r="BW23">
            <v>0</v>
          </cell>
          <cell r="BX23">
            <v>5.8207660913467407E-11</v>
          </cell>
          <cell r="BY23">
            <v>-452.75599999993574</v>
          </cell>
          <cell r="CA23">
            <v>5518741.0630000001</v>
          </cell>
          <cell r="CB23">
            <v>13458.756000000001</v>
          </cell>
          <cell r="CC23">
            <v>5973937.518000003</v>
          </cell>
          <cell r="CD23">
            <v>6147.8820000000005</v>
          </cell>
          <cell r="CE23">
            <v>604949.50999999978</v>
          </cell>
          <cell r="CF23">
            <v>0</v>
          </cell>
          <cell r="CG23">
            <v>4345644</v>
          </cell>
          <cell r="CH23">
            <v>52140</v>
          </cell>
          <cell r="CI23">
            <v>0</v>
          </cell>
          <cell r="CJ23">
            <v>0</v>
          </cell>
          <cell r="CK23">
            <v>0</v>
          </cell>
          <cell r="CL23">
            <v>4397784</v>
          </cell>
          <cell r="CM23">
            <v>0</v>
          </cell>
          <cell r="CN23">
            <v>4397784</v>
          </cell>
          <cell r="CO23">
            <v>141554</v>
          </cell>
          <cell r="CP23">
            <v>473401</v>
          </cell>
          <cell r="CQ23">
            <v>7683406.2750000004</v>
          </cell>
          <cell r="CR23">
            <v>7860076.8920000028</v>
          </cell>
          <cell r="CS23">
            <v>7683406.2750000004</v>
          </cell>
          <cell r="CT23">
            <v>7860076.8920000028</v>
          </cell>
          <cell r="CV23">
            <v>0</v>
          </cell>
          <cell r="CW23">
            <v>0</v>
          </cell>
          <cell r="CX23">
            <v>0</v>
          </cell>
          <cell r="DA23">
            <v>0</v>
          </cell>
          <cell r="DC23">
            <v>6002202.8430000031</v>
          </cell>
          <cell r="DG23">
            <v>0</v>
          </cell>
          <cell r="DH23">
            <v>3406011</v>
          </cell>
          <cell r="DI23">
            <v>1579195</v>
          </cell>
          <cell r="DJ23">
            <v>0</v>
          </cell>
          <cell r="DK23">
            <v>0</v>
          </cell>
          <cell r="DM23">
            <v>-0.16799999820068479</v>
          </cell>
          <cell r="DN23">
            <v>-0.31399999861605465</v>
          </cell>
          <cell r="DP23">
            <v>104072</v>
          </cell>
          <cell r="DQ23">
            <v>106929</v>
          </cell>
          <cell r="DR23">
            <v>85454</v>
          </cell>
          <cell r="DS23">
            <v>21475</v>
          </cell>
          <cell r="DT23">
            <v>16433</v>
          </cell>
          <cell r="DU23">
            <v>468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2373480.3840000001</v>
          </cell>
          <cell r="G24">
            <v>331538.93599999999</v>
          </cell>
          <cell r="H24">
            <v>2255570.5830000001</v>
          </cell>
          <cell r="I24">
            <v>5581783.523</v>
          </cell>
          <cell r="J24">
            <v>0</v>
          </cell>
          <cell r="K24">
            <v>19282</v>
          </cell>
          <cell r="L24">
            <v>0</v>
          </cell>
          <cell r="M24">
            <v>0</v>
          </cell>
          <cell r="O24">
            <v>0</v>
          </cell>
          <cell r="P24">
            <v>151681.788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200615.522</v>
          </cell>
          <cell r="V24">
            <v>165984.25799999997</v>
          </cell>
          <cell r="W24">
            <v>1662.88</v>
          </cell>
          <cell r="X24">
            <v>32968.384000000005</v>
          </cell>
          <cell r="Y24">
            <v>0</v>
          </cell>
          <cell r="Z24">
            <v>0</v>
          </cell>
          <cell r="AA24">
            <v>0</v>
          </cell>
          <cell r="AB24">
            <v>19898.432000000001</v>
          </cell>
          <cell r="AC24">
            <v>0</v>
          </cell>
          <cell r="AD24">
            <v>51511</v>
          </cell>
          <cell r="AE24">
            <v>0</v>
          </cell>
          <cell r="AF24">
            <v>0</v>
          </cell>
          <cell r="AG24">
            <v>5336418.2240000051</v>
          </cell>
          <cell r="AH24">
            <v>3983768.0870000008</v>
          </cell>
          <cell r="AI24">
            <v>40.950000000000003</v>
          </cell>
          <cell r="AJ24">
            <v>134741.20200000002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2379489.5269999998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4892.0519999999997</v>
          </cell>
          <cell r="AX24">
            <v>15057.735000000001</v>
          </cell>
          <cell r="AY24">
            <v>3608.1190000000001</v>
          </cell>
          <cell r="AZ24">
            <v>0</v>
          </cell>
          <cell r="BA24">
            <v>0</v>
          </cell>
          <cell r="BB24">
            <v>265578.63100000005</v>
          </cell>
          <cell r="BC24">
            <v>0</v>
          </cell>
          <cell r="BD24">
            <v>0</v>
          </cell>
          <cell r="BE24">
            <v>0</v>
          </cell>
          <cell r="BF24">
            <v>7527.9519999995828</v>
          </cell>
          <cell r="BG24">
            <v>1480725.7080000043</v>
          </cell>
          <cell r="BH24">
            <v>8560370.7840000018</v>
          </cell>
          <cell r="BI24">
            <v>9478526.3690000046</v>
          </cell>
          <cell r="BJ24">
            <v>2424991.3840000001</v>
          </cell>
          <cell r="BK24">
            <v>2645068.1579999998</v>
          </cell>
          <cell r="BL24">
            <v>-918155.58500000276</v>
          </cell>
          <cell r="BM24">
            <v>-220076.77399999974</v>
          </cell>
          <cell r="BN24">
            <v>-1130704.4070000034</v>
          </cell>
          <cell r="BO24">
            <v>5581783.523</v>
          </cell>
          <cell r="BP24">
            <v>2255570.5830000001</v>
          </cell>
          <cell r="BQ24">
            <v>331538.93599999999</v>
          </cell>
          <cell r="BR24">
            <v>2373480.3840000001</v>
          </cell>
          <cell r="BS24">
            <v>10542373.426000001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CA24">
            <v>8168893.0420000004</v>
          </cell>
          <cell r="CB24">
            <v>52250.384000000005</v>
          </cell>
          <cell r="CC24">
            <v>9320186.3110000063</v>
          </cell>
          <cell r="CD24">
            <v>134782.15200000003</v>
          </cell>
          <cell r="CE24">
            <v>1480725.7080000006</v>
          </cell>
          <cell r="CF24">
            <v>1027291</v>
          </cell>
          <cell r="CG24">
            <v>5209086</v>
          </cell>
          <cell r="CH24">
            <v>2272</v>
          </cell>
          <cell r="CI24">
            <v>0</v>
          </cell>
          <cell r="CJ24">
            <v>0</v>
          </cell>
          <cell r="CK24">
            <v>0</v>
          </cell>
          <cell r="CL24">
            <v>6238649</v>
          </cell>
          <cell r="CM24">
            <v>0</v>
          </cell>
          <cell r="CN24">
            <v>6238649</v>
          </cell>
          <cell r="CO24">
            <v>1331795</v>
          </cell>
          <cell r="CP24">
            <v>1998990</v>
          </cell>
          <cell r="CQ24">
            <v>10985362.168000001</v>
          </cell>
          <cell r="CR24">
            <v>12123594.527000006</v>
          </cell>
          <cell r="CS24">
            <v>10985362.168</v>
          </cell>
          <cell r="CT24">
            <v>12123594.527000006</v>
          </cell>
          <cell r="CV24">
            <v>0</v>
          </cell>
          <cell r="CW24">
            <v>0</v>
          </cell>
          <cell r="CX24">
            <v>0</v>
          </cell>
          <cell r="DA24">
            <v>0</v>
          </cell>
          <cell r="DC24">
            <v>9478526.3690000046</v>
          </cell>
          <cell r="DG24">
            <v>0</v>
          </cell>
          <cell r="DH24">
            <v>4326075</v>
          </cell>
          <cell r="DI24">
            <v>2870664</v>
          </cell>
          <cell r="DJ24">
            <v>0</v>
          </cell>
          <cell r="DK24">
            <v>0</v>
          </cell>
          <cell r="DM24">
            <v>0.22400000505149364</v>
          </cell>
          <cell r="DN24">
            <v>8.7000000756233931E-2</v>
          </cell>
          <cell r="DP24">
            <v>94267</v>
          </cell>
          <cell r="DQ24">
            <v>69184</v>
          </cell>
          <cell r="DR24">
            <v>63135</v>
          </cell>
          <cell r="DS24">
            <v>6049</v>
          </cell>
          <cell r="DT24">
            <v>4226</v>
          </cell>
          <cell r="DU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</v>
          </cell>
          <cell r="G25">
            <v>87028.464999999997</v>
          </cell>
          <cell r="H25">
            <v>785340.45400000003</v>
          </cell>
          <cell r="I25">
            <v>4934945.7510000002</v>
          </cell>
          <cell r="J25">
            <v>0</v>
          </cell>
          <cell r="K25">
            <v>5138</v>
          </cell>
          <cell r="L25">
            <v>0</v>
          </cell>
          <cell r="M25">
            <v>0</v>
          </cell>
          <cell r="O25">
            <v>478.82</v>
          </cell>
          <cell r="P25">
            <v>202902.897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45920.976999999999</v>
          </cell>
          <cell r="V25">
            <v>28038</v>
          </cell>
          <cell r="W25">
            <v>11754.089</v>
          </cell>
          <cell r="X25">
            <v>6128.887999999999</v>
          </cell>
          <cell r="Y25">
            <v>0</v>
          </cell>
          <cell r="Z25">
            <v>0</v>
          </cell>
          <cell r="AA25">
            <v>0</v>
          </cell>
          <cell r="AB25">
            <v>8197</v>
          </cell>
          <cell r="AC25">
            <v>0</v>
          </cell>
          <cell r="AD25">
            <v>1466168</v>
          </cell>
          <cell r="AE25">
            <v>0</v>
          </cell>
          <cell r="AF25">
            <v>0</v>
          </cell>
          <cell r="AG25">
            <v>4379226</v>
          </cell>
          <cell r="AH25">
            <v>1283414</v>
          </cell>
          <cell r="AI25">
            <v>0</v>
          </cell>
          <cell r="AJ25">
            <v>22925.942999999999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24.979000000000003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940.55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1437600.0179999999</v>
          </cell>
          <cell r="BC25">
            <v>0</v>
          </cell>
          <cell r="BD25">
            <v>0</v>
          </cell>
          <cell r="BE25">
            <v>0</v>
          </cell>
          <cell r="BF25">
            <v>12955</v>
          </cell>
          <cell r="BG25">
            <v>-344431</v>
          </cell>
          <cell r="BH25">
            <v>6069952.3640000001</v>
          </cell>
          <cell r="BI25">
            <v>5686506.4929999998</v>
          </cell>
          <cell r="BJ25">
            <v>1470214.598</v>
          </cell>
          <cell r="BK25">
            <v>1437624.997</v>
          </cell>
          <cell r="BL25">
            <v>383445.87100000028</v>
          </cell>
          <cell r="BM25">
            <v>32589.601000000024</v>
          </cell>
          <cell r="BN25">
            <v>428990.47200000053</v>
          </cell>
          <cell r="BO25">
            <v>4934945.7510000002</v>
          </cell>
          <cell r="BP25">
            <v>785340.45400000003</v>
          </cell>
          <cell r="BQ25">
            <v>87028.464999999997</v>
          </cell>
          <cell r="BR25">
            <v>4046.598</v>
          </cell>
          <cell r="BS25">
            <v>5811361.2680000002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CA25">
            <v>5807314.6699999999</v>
          </cell>
          <cell r="CB25">
            <v>11266.887999999999</v>
          </cell>
          <cell r="CC25">
            <v>5662640</v>
          </cell>
          <cell r="CD25">
            <v>22925.942999999999</v>
          </cell>
          <cell r="CE25">
            <v>-224434.98099999968</v>
          </cell>
          <cell r="CF25">
            <v>474226</v>
          </cell>
          <cell r="CG25">
            <v>2557802.0669999998</v>
          </cell>
          <cell r="CH25">
            <v>1339</v>
          </cell>
          <cell r="CI25">
            <v>16969</v>
          </cell>
          <cell r="CJ25">
            <v>0</v>
          </cell>
          <cell r="CK25">
            <v>0</v>
          </cell>
          <cell r="CL25">
            <v>3050336.0669999998</v>
          </cell>
          <cell r="CM25">
            <v>0</v>
          </cell>
          <cell r="CN25">
            <v>3050336.0669999998</v>
          </cell>
          <cell r="CO25">
            <v>594579</v>
          </cell>
          <cell r="CP25">
            <v>889453</v>
          </cell>
          <cell r="CQ25">
            <v>7540166.9620000003</v>
          </cell>
          <cell r="CR25">
            <v>7124131.4900000002</v>
          </cell>
          <cell r="CS25">
            <v>7540168</v>
          </cell>
          <cell r="CT25">
            <v>7124132</v>
          </cell>
          <cell r="CV25">
            <v>-0.50999999977648258</v>
          </cell>
          <cell r="CW25">
            <v>1.0379999997094274</v>
          </cell>
          <cell r="CX25">
            <v>0</v>
          </cell>
          <cell r="DA25">
            <v>0</v>
          </cell>
          <cell r="DC25">
            <v>5686506.4929999998</v>
          </cell>
          <cell r="DG25">
            <v>0</v>
          </cell>
          <cell r="DH25">
            <v>3640548</v>
          </cell>
          <cell r="DI25">
            <v>1107553</v>
          </cell>
          <cell r="DJ25">
            <v>0</v>
          </cell>
          <cell r="DK25">
            <v>0</v>
          </cell>
          <cell r="DM25">
            <v>0</v>
          </cell>
          <cell r="DN25">
            <v>0</v>
          </cell>
          <cell r="DP25">
            <v>160761</v>
          </cell>
          <cell r="DQ25">
            <v>58151</v>
          </cell>
          <cell r="DR25">
            <v>52046</v>
          </cell>
          <cell r="DS25">
            <v>6105</v>
          </cell>
          <cell r="DT25">
            <v>1370</v>
          </cell>
          <cell r="DU25">
            <v>325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1090832.429</v>
          </cell>
          <cell r="G26">
            <v>75736.452000000005</v>
          </cell>
          <cell r="H26">
            <v>1332463.584</v>
          </cell>
          <cell r="I26">
            <v>3765880.0830000001</v>
          </cell>
          <cell r="J26">
            <v>0</v>
          </cell>
          <cell r="K26">
            <v>2740</v>
          </cell>
          <cell r="L26">
            <v>0</v>
          </cell>
          <cell r="M26">
            <v>0</v>
          </cell>
          <cell r="O26">
            <v>0</v>
          </cell>
          <cell r="P26">
            <v>155193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120771</v>
          </cell>
          <cell r="V26">
            <v>93682</v>
          </cell>
          <cell r="W26">
            <v>8204</v>
          </cell>
          <cell r="X26">
            <v>18885</v>
          </cell>
          <cell r="Y26">
            <v>0</v>
          </cell>
          <cell r="Z26">
            <v>0</v>
          </cell>
          <cell r="AA26">
            <v>0</v>
          </cell>
          <cell r="AB26">
            <v>62366</v>
          </cell>
          <cell r="AC26">
            <v>0</v>
          </cell>
          <cell r="AD26">
            <v>528384</v>
          </cell>
          <cell r="AE26">
            <v>0</v>
          </cell>
          <cell r="AF26">
            <v>0</v>
          </cell>
          <cell r="AG26">
            <v>3467968</v>
          </cell>
          <cell r="AH26">
            <v>1665951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1114220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9528</v>
          </cell>
          <cell r="AX26">
            <v>4235</v>
          </cell>
          <cell r="AY26">
            <v>4083</v>
          </cell>
          <cell r="AZ26">
            <v>867</v>
          </cell>
          <cell r="BA26">
            <v>344</v>
          </cell>
          <cell r="BB26">
            <v>529173</v>
          </cell>
          <cell r="BC26">
            <v>0</v>
          </cell>
          <cell r="BD26">
            <v>0</v>
          </cell>
          <cell r="BE26">
            <v>0</v>
          </cell>
          <cell r="BF26">
            <v>7501</v>
          </cell>
          <cell r="BG26">
            <v>-319934</v>
          </cell>
          <cell r="BH26">
            <v>5515150.1189999999</v>
          </cell>
          <cell r="BI26">
            <v>5152976</v>
          </cell>
          <cell r="BJ26">
            <v>1619216.429</v>
          </cell>
          <cell r="BK26">
            <v>1643393</v>
          </cell>
          <cell r="BL26">
            <v>362174.11899999995</v>
          </cell>
          <cell r="BM26">
            <v>-24176.570999999996</v>
          </cell>
          <cell r="BN26">
            <v>345498.54800000042</v>
          </cell>
          <cell r="BO26">
            <v>3765880.0830000001</v>
          </cell>
          <cell r="BP26">
            <v>1332463.584</v>
          </cell>
          <cell r="BQ26">
            <v>75736.452000000005</v>
          </cell>
          <cell r="BR26">
            <v>1090832.429</v>
          </cell>
          <cell r="BS26">
            <v>6264912.5480000004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CA26">
            <v>5174080.1189999999</v>
          </cell>
          <cell r="CB26">
            <v>21625</v>
          </cell>
          <cell r="CC26">
            <v>5133919</v>
          </cell>
          <cell r="CD26">
            <v>0</v>
          </cell>
          <cell r="CE26">
            <v>-319933.96699999971</v>
          </cell>
          <cell r="CF26">
            <v>615499</v>
          </cell>
          <cell r="CG26">
            <v>1922131</v>
          </cell>
          <cell r="CH26">
            <v>5431</v>
          </cell>
          <cell r="CI26">
            <v>209477</v>
          </cell>
          <cell r="CJ26">
            <v>0</v>
          </cell>
          <cell r="CK26">
            <v>0</v>
          </cell>
          <cell r="CL26">
            <v>2752538</v>
          </cell>
          <cell r="CM26">
            <v>0</v>
          </cell>
          <cell r="CN26">
            <v>2752538</v>
          </cell>
          <cell r="CO26">
            <v>857109</v>
          </cell>
          <cell r="CP26">
            <v>1199994</v>
          </cell>
          <cell r="CQ26">
            <v>7134366.5480000004</v>
          </cell>
          <cell r="CR26">
            <v>6796369</v>
          </cell>
          <cell r="CS26">
            <v>7134366</v>
          </cell>
          <cell r="CT26">
            <v>6796370</v>
          </cell>
          <cell r="CV26">
            <v>-1</v>
          </cell>
          <cell r="CW26">
            <v>-0.54800000041723251</v>
          </cell>
          <cell r="CX26">
            <v>0</v>
          </cell>
          <cell r="DA26">
            <v>0</v>
          </cell>
          <cell r="DC26">
            <v>5152976</v>
          </cell>
          <cell r="DG26">
            <v>0</v>
          </cell>
          <cell r="DH26">
            <v>3266044</v>
          </cell>
          <cell r="DI26">
            <v>1446101</v>
          </cell>
          <cell r="DJ26">
            <v>0</v>
          </cell>
          <cell r="DK26">
            <v>0</v>
          </cell>
          <cell r="DM26">
            <v>0</v>
          </cell>
          <cell r="DN26">
            <v>0</v>
          </cell>
          <cell r="DP26">
            <v>149418</v>
          </cell>
          <cell r="DQ26">
            <v>79364</v>
          </cell>
          <cell r="DR26">
            <v>76956</v>
          </cell>
          <cell r="DS26">
            <v>2408</v>
          </cell>
          <cell r="DT26">
            <v>12646</v>
          </cell>
          <cell r="DU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4059520.1519999998</v>
          </cell>
          <cell r="G27">
            <v>26876.893</v>
          </cell>
          <cell r="H27">
            <v>8428864.0449999999</v>
          </cell>
          <cell r="I27">
            <v>10564442.372</v>
          </cell>
          <cell r="J27">
            <v>0</v>
          </cell>
          <cell r="K27">
            <v>-41333.200000000012</v>
          </cell>
          <cell r="L27">
            <v>0</v>
          </cell>
          <cell r="M27">
            <v>518522</v>
          </cell>
          <cell r="O27">
            <v>9420.7540000000008</v>
          </cell>
          <cell r="P27">
            <v>449025.22699999996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181637.209</v>
          </cell>
          <cell r="V27">
            <v>150818.038</v>
          </cell>
          <cell r="W27">
            <v>0</v>
          </cell>
          <cell r="X27">
            <v>30819.171000000002</v>
          </cell>
          <cell r="Y27">
            <v>0</v>
          </cell>
          <cell r="Z27">
            <v>0</v>
          </cell>
          <cell r="AA27">
            <v>0</v>
          </cell>
          <cell r="AB27">
            <v>106646.78599999999</v>
          </cell>
          <cell r="AC27">
            <v>588</v>
          </cell>
          <cell r="AD27">
            <v>362640</v>
          </cell>
          <cell r="AE27">
            <v>0</v>
          </cell>
          <cell r="AF27">
            <v>0</v>
          </cell>
          <cell r="AG27">
            <v>9320569.4679999966</v>
          </cell>
          <cell r="AH27">
            <v>8385215.1529999981</v>
          </cell>
          <cell r="AI27">
            <v>2255.94</v>
          </cell>
          <cell r="AJ27">
            <v>288948.58999999997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4275231.2149999999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22952.175999999999</v>
          </cell>
          <cell r="AX27">
            <v>29612.221000000005</v>
          </cell>
          <cell r="AY27">
            <v>1166.539</v>
          </cell>
          <cell r="AZ27">
            <v>0</v>
          </cell>
          <cell r="BA27">
            <v>0</v>
          </cell>
          <cell r="BB27">
            <v>361195.054</v>
          </cell>
          <cell r="BC27">
            <v>0</v>
          </cell>
          <cell r="BD27">
            <v>-13653.256000000001</v>
          </cell>
          <cell r="BE27">
            <v>0</v>
          </cell>
          <cell r="BF27">
            <v>184476.45200000331</v>
          </cell>
          <cell r="BG27">
            <v>-2001522.4719999954</v>
          </cell>
          <cell r="BH27">
            <v>19726168.085999995</v>
          </cell>
          <cell r="BI27">
            <v>18037066.830999997</v>
          </cell>
          <cell r="BJ27">
            <v>4940682.1519999998</v>
          </cell>
          <cell r="BK27">
            <v>4636426.2689999994</v>
          </cell>
          <cell r="BL27">
            <v>1689101.254999999</v>
          </cell>
          <cell r="BM27">
            <v>304255.88300000038</v>
          </cell>
          <cell r="BN27">
            <v>2177833.5900000017</v>
          </cell>
          <cell r="BO27">
            <v>10564442.372</v>
          </cell>
          <cell r="BP27">
            <v>8428864.0449999999</v>
          </cell>
          <cell r="BQ27">
            <v>26876.893</v>
          </cell>
          <cell r="BR27">
            <v>4059520.1519999998</v>
          </cell>
          <cell r="BS27">
            <v>23079703.461999997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CA27">
            <v>19020183.309999999</v>
          </cell>
          <cell r="CB27">
            <v>-10514.02900000001</v>
          </cell>
          <cell r="CC27">
            <v>17705784.620999996</v>
          </cell>
          <cell r="CD27">
            <v>291204.52999999997</v>
          </cell>
          <cell r="CE27">
            <v>-2001522.4719999991</v>
          </cell>
          <cell r="CF27">
            <v>0</v>
          </cell>
          <cell r="CG27">
            <v>16426588</v>
          </cell>
          <cell r="CH27">
            <v>58078</v>
          </cell>
          <cell r="CI27">
            <v>283022</v>
          </cell>
          <cell r="CJ27">
            <v>0</v>
          </cell>
          <cell r="CK27">
            <v>0</v>
          </cell>
          <cell r="CL27">
            <v>16767688</v>
          </cell>
          <cell r="CM27">
            <v>0</v>
          </cell>
          <cell r="CN27">
            <v>16767688</v>
          </cell>
          <cell r="CO27">
            <v>1561301</v>
          </cell>
          <cell r="CP27">
            <v>3875843</v>
          </cell>
          <cell r="CQ27">
            <v>24666850.237999998</v>
          </cell>
          <cell r="CR27">
            <v>22673493.099999998</v>
          </cell>
          <cell r="CS27">
            <v>24666850.237999998</v>
          </cell>
          <cell r="CT27">
            <v>22673493.099999998</v>
          </cell>
          <cell r="CV27">
            <v>0</v>
          </cell>
          <cell r="CW27">
            <v>0</v>
          </cell>
          <cell r="CX27">
            <v>0</v>
          </cell>
          <cell r="DA27">
            <v>0</v>
          </cell>
          <cell r="DC27">
            <v>18050720.086999997</v>
          </cell>
          <cell r="DG27">
            <v>0</v>
          </cell>
          <cell r="DH27">
            <v>8457184</v>
          </cell>
          <cell r="DI27">
            <v>8142452</v>
          </cell>
          <cell r="DJ27">
            <v>0</v>
          </cell>
          <cell r="DK27">
            <v>0</v>
          </cell>
          <cell r="DM27">
            <v>0.46799999661743641</v>
          </cell>
          <cell r="DN27">
            <v>0.15299999807029963</v>
          </cell>
          <cell r="DP27">
            <v>378094</v>
          </cell>
          <cell r="DQ27">
            <v>237934</v>
          </cell>
          <cell r="DR27">
            <v>206452</v>
          </cell>
          <cell r="DS27">
            <v>31482</v>
          </cell>
          <cell r="DT27">
            <v>29732</v>
          </cell>
          <cell r="DU27">
            <v>5425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1631876.47</v>
          </cell>
          <cell r="G28">
            <v>225318.804</v>
          </cell>
          <cell r="H28">
            <v>7088091.5489999996</v>
          </cell>
          <cell r="I28">
            <v>8803876.568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17842</v>
          </cell>
          <cell r="P28">
            <v>231739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538298</v>
          </cell>
          <cell r="V28">
            <v>525149</v>
          </cell>
          <cell r="W28">
            <v>0</v>
          </cell>
          <cell r="X28">
            <v>13149</v>
          </cell>
          <cell r="Y28">
            <v>0</v>
          </cell>
          <cell r="Z28">
            <v>0</v>
          </cell>
          <cell r="AA28">
            <v>0</v>
          </cell>
          <cell r="AB28">
            <v>20699</v>
          </cell>
          <cell r="AC28">
            <v>0</v>
          </cell>
          <cell r="AD28">
            <v>373537</v>
          </cell>
          <cell r="AE28">
            <v>0</v>
          </cell>
          <cell r="AF28">
            <v>0</v>
          </cell>
          <cell r="AG28">
            <v>11910205</v>
          </cell>
          <cell r="AH28">
            <v>6255051</v>
          </cell>
          <cell r="AI28">
            <v>0</v>
          </cell>
          <cell r="AJ28">
            <v>912238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1487893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15672</v>
          </cell>
          <cell r="AX28">
            <v>1611</v>
          </cell>
          <cell r="AY28">
            <v>3245</v>
          </cell>
          <cell r="AZ28">
            <v>0</v>
          </cell>
          <cell r="BA28">
            <v>0</v>
          </cell>
          <cell r="BB28">
            <v>443695</v>
          </cell>
          <cell r="BC28">
            <v>0</v>
          </cell>
          <cell r="BD28">
            <v>-229383</v>
          </cell>
          <cell r="BE28">
            <v>0</v>
          </cell>
          <cell r="BF28">
            <v>-147291</v>
          </cell>
          <cell r="BG28">
            <v>765439</v>
          </cell>
          <cell r="BH28">
            <v>16925864.921</v>
          </cell>
          <cell r="BI28">
            <v>18868639</v>
          </cell>
          <cell r="BJ28">
            <v>2005413.47</v>
          </cell>
          <cell r="BK28">
            <v>1931588</v>
          </cell>
          <cell r="BL28">
            <v>-1942774.0789999999</v>
          </cell>
          <cell r="BM28">
            <v>73825.469999999972</v>
          </cell>
          <cell r="BN28">
            <v>-2016239.6090000011</v>
          </cell>
          <cell r="BO28">
            <v>8803876.568</v>
          </cell>
          <cell r="BP28">
            <v>7088091.5489999996</v>
          </cell>
          <cell r="BQ28">
            <v>225318.804</v>
          </cell>
          <cell r="BR28">
            <v>1631876.47</v>
          </cell>
          <cell r="BS28">
            <v>17749163.390999999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CA28">
            <v>16117286.921</v>
          </cell>
          <cell r="CB28">
            <v>13149</v>
          </cell>
          <cell r="CC28">
            <v>18165256</v>
          </cell>
          <cell r="CD28">
            <v>912238</v>
          </cell>
          <cell r="CE28">
            <v>765439.0700000003</v>
          </cell>
          <cell r="CF28">
            <v>0</v>
          </cell>
          <cell r="CG28">
            <v>10723652</v>
          </cell>
          <cell r="CH28">
            <v>0</v>
          </cell>
          <cell r="CI28">
            <v>236252</v>
          </cell>
          <cell r="CJ28">
            <v>0</v>
          </cell>
          <cell r="CK28">
            <v>0</v>
          </cell>
          <cell r="CL28">
            <v>10959904</v>
          </cell>
          <cell r="CM28">
            <v>0</v>
          </cell>
          <cell r="CN28">
            <v>10959904</v>
          </cell>
          <cell r="CO28">
            <v>1190066</v>
          </cell>
          <cell r="CP28">
            <v>2428179</v>
          </cell>
          <cell r="CQ28">
            <v>18931278.390999999</v>
          </cell>
          <cell r="CR28">
            <v>20800227</v>
          </cell>
          <cell r="CS28">
            <v>18931278</v>
          </cell>
          <cell r="CT28">
            <v>20800227</v>
          </cell>
          <cell r="CV28">
            <v>0</v>
          </cell>
          <cell r="CW28">
            <v>-0.39099999889731407</v>
          </cell>
          <cell r="CX28">
            <v>0</v>
          </cell>
          <cell r="DA28">
            <v>0</v>
          </cell>
          <cell r="DC28">
            <v>19098022</v>
          </cell>
          <cell r="DG28">
            <v>0</v>
          </cell>
          <cell r="DH28">
            <v>10092444</v>
          </cell>
          <cell r="DI28">
            <v>5591377</v>
          </cell>
          <cell r="DJ28">
            <v>0</v>
          </cell>
          <cell r="DK28">
            <v>0</v>
          </cell>
          <cell r="DM28">
            <v>0</v>
          </cell>
          <cell r="DN28">
            <v>0</v>
          </cell>
          <cell r="DP28">
            <v>175726</v>
          </cell>
          <cell r="DQ28">
            <v>275801</v>
          </cell>
          <cell r="DR28">
            <v>269819</v>
          </cell>
          <cell r="DS28">
            <v>5982</v>
          </cell>
          <cell r="DT28">
            <v>5932</v>
          </cell>
          <cell r="DU28">
            <v>18908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8426474.2630000003</v>
          </cell>
          <cell r="G29">
            <v>447605.31099999999</v>
          </cell>
          <cell r="H29">
            <v>8462571.9749999996</v>
          </cell>
          <cell r="I29">
            <v>5926745.568</v>
          </cell>
          <cell r="J29">
            <v>0</v>
          </cell>
          <cell r="K29">
            <v>32093</v>
          </cell>
          <cell r="L29">
            <v>0</v>
          </cell>
          <cell r="M29">
            <v>0</v>
          </cell>
          <cell r="O29">
            <v>0</v>
          </cell>
          <cell r="P29">
            <v>407262.16100000008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233783.054</v>
          </cell>
          <cell r="V29">
            <v>208972.753</v>
          </cell>
          <cell r="W29">
            <v>129.94800000000001</v>
          </cell>
          <cell r="X29">
            <v>24680.353000000003</v>
          </cell>
          <cell r="Y29">
            <v>0</v>
          </cell>
          <cell r="Z29">
            <v>0</v>
          </cell>
          <cell r="AA29">
            <v>0</v>
          </cell>
          <cell r="AB29">
            <v>21130.831000000002</v>
          </cell>
          <cell r="AC29">
            <v>0</v>
          </cell>
          <cell r="AD29">
            <v>3289644</v>
          </cell>
          <cell r="AE29">
            <v>0</v>
          </cell>
          <cell r="AF29">
            <v>0</v>
          </cell>
          <cell r="AG29">
            <v>9480616.6879999936</v>
          </cell>
          <cell r="AH29">
            <v>7220409.6240000017</v>
          </cell>
          <cell r="AI29">
            <v>3772.83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8302448.8870000001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14424.344000000001</v>
          </cell>
          <cell r="AX29">
            <v>5913.561999999999</v>
          </cell>
          <cell r="AY29">
            <v>724.62900000000002</v>
          </cell>
          <cell r="AZ29">
            <v>0</v>
          </cell>
          <cell r="BA29">
            <v>0</v>
          </cell>
          <cell r="BB29">
            <v>3024956.094</v>
          </cell>
          <cell r="BC29">
            <v>0</v>
          </cell>
          <cell r="BD29">
            <v>-22771.325000000001</v>
          </cell>
          <cell r="BE29">
            <v>0</v>
          </cell>
          <cell r="BF29">
            <v>-8751.922000002116</v>
          </cell>
          <cell r="BG29">
            <v>873070.9130000025</v>
          </cell>
          <cell r="BH29">
            <v>15531191.9</v>
          </cell>
          <cell r="BI29">
            <v>16703090.351999998</v>
          </cell>
          <cell r="BJ29">
            <v>11716118.263</v>
          </cell>
          <cell r="BK29">
            <v>11327404.981000001</v>
          </cell>
          <cell r="BL29">
            <v>-1171898.4519999977</v>
          </cell>
          <cell r="BM29">
            <v>388713.28199999966</v>
          </cell>
          <cell r="BN29">
            <v>-791937.09199999832</v>
          </cell>
          <cell r="BO29">
            <v>5926745.568</v>
          </cell>
          <cell r="BP29">
            <v>8462571.9749999996</v>
          </cell>
          <cell r="BQ29">
            <v>447605.31099999999</v>
          </cell>
          <cell r="BR29">
            <v>8426474.2630000003</v>
          </cell>
          <cell r="BS29">
            <v>23263397.116999999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CA29">
            <v>14836922.854</v>
          </cell>
          <cell r="CB29">
            <v>56773.353000000003</v>
          </cell>
          <cell r="CC29">
            <v>16701026.311999995</v>
          </cell>
          <cell r="CD29">
            <v>3772.83</v>
          </cell>
          <cell r="CE29">
            <v>873070.91299999971</v>
          </cell>
          <cell r="CF29">
            <v>0</v>
          </cell>
          <cell r="CG29">
            <v>9179525</v>
          </cell>
          <cell r="CH29">
            <v>32157</v>
          </cell>
          <cell r="CI29">
            <v>0</v>
          </cell>
          <cell r="CJ29">
            <v>0</v>
          </cell>
          <cell r="CK29">
            <v>0</v>
          </cell>
          <cell r="CL29">
            <v>9211682</v>
          </cell>
          <cell r="CM29">
            <v>0</v>
          </cell>
          <cell r="CN29">
            <v>9211682</v>
          </cell>
          <cell r="CO29">
            <v>159495</v>
          </cell>
          <cell r="CP29">
            <v>1246492</v>
          </cell>
          <cell r="CQ29">
            <v>27247310.163000003</v>
          </cell>
          <cell r="CR29">
            <v>28030495.332999997</v>
          </cell>
          <cell r="CS29">
            <v>27247310.163000003</v>
          </cell>
          <cell r="CT29">
            <v>28030495.332999997</v>
          </cell>
          <cell r="CV29">
            <v>0</v>
          </cell>
          <cell r="CW29">
            <v>0</v>
          </cell>
          <cell r="CX29">
            <v>0</v>
          </cell>
          <cell r="DA29">
            <v>0</v>
          </cell>
          <cell r="DC29">
            <v>16725861.676999997</v>
          </cell>
          <cell r="DG29">
            <v>0</v>
          </cell>
          <cell r="DH29">
            <v>8683127</v>
          </cell>
          <cell r="DI29">
            <v>7487630</v>
          </cell>
          <cell r="DJ29">
            <v>0</v>
          </cell>
          <cell r="DK29">
            <v>0</v>
          </cell>
          <cell r="DM29">
            <v>-0.31200000643730164</v>
          </cell>
          <cell r="DN29">
            <v>-0.37599999830126762</v>
          </cell>
          <cell r="DP29">
            <v>424069</v>
          </cell>
          <cell r="DQ29">
            <v>324947</v>
          </cell>
          <cell r="DR29">
            <v>313027</v>
          </cell>
          <cell r="DS29">
            <v>11920</v>
          </cell>
          <cell r="DT29">
            <v>21159</v>
          </cell>
          <cell r="DU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4504969.835</v>
          </cell>
          <cell r="G30">
            <v>172817.88699999999</v>
          </cell>
          <cell r="H30">
            <v>7078510.3779999996</v>
          </cell>
          <cell r="I30">
            <v>7185821.8130000001</v>
          </cell>
          <cell r="J30">
            <v>0</v>
          </cell>
          <cell r="K30">
            <v>0</v>
          </cell>
          <cell r="L30">
            <v>0</v>
          </cell>
          <cell r="M30">
            <v>2000</v>
          </cell>
          <cell r="O30">
            <v>0</v>
          </cell>
          <cell r="P30">
            <v>179050.99199999997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273016.70299999998</v>
          </cell>
          <cell r="V30">
            <v>264074.94499999995</v>
          </cell>
          <cell r="W30">
            <v>0</v>
          </cell>
          <cell r="X30">
            <v>8941.7580000000016</v>
          </cell>
          <cell r="Y30">
            <v>0</v>
          </cell>
          <cell r="Z30">
            <v>0</v>
          </cell>
          <cell r="AA30">
            <v>0</v>
          </cell>
          <cell r="AB30">
            <v>2287.5230000000001</v>
          </cell>
          <cell r="AC30">
            <v>0</v>
          </cell>
          <cell r="AD30">
            <v>17543</v>
          </cell>
          <cell r="AE30">
            <v>0</v>
          </cell>
          <cell r="AF30">
            <v>0</v>
          </cell>
          <cell r="AG30">
            <v>8496489.7880000062</v>
          </cell>
          <cell r="AH30">
            <v>5673962.092000003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4327493.2530000005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14653.144</v>
          </cell>
          <cell r="AX30">
            <v>3011.2640000000001</v>
          </cell>
          <cell r="AY30">
            <v>0</v>
          </cell>
          <cell r="AZ30">
            <v>0</v>
          </cell>
          <cell r="BA30">
            <v>0</v>
          </cell>
          <cell r="BB30">
            <v>51927.794999999998</v>
          </cell>
          <cell r="BC30">
            <v>0</v>
          </cell>
          <cell r="BD30">
            <v>-4249.7880000000005</v>
          </cell>
          <cell r="BE30">
            <v>0</v>
          </cell>
          <cell r="BF30">
            <v>347952.58100000024</v>
          </cell>
          <cell r="BG30">
            <v>-251444.69000000134</v>
          </cell>
          <cell r="BH30">
            <v>14891505.296</v>
          </cell>
          <cell r="BI30">
            <v>14183866.500000009</v>
          </cell>
          <cell r="BJ30">
            <v>4524512.835</v>
          </cell>
          <cell r="BK30">
            <v>4379421.0480000004</v>
          </cell>
          <cell r="BL30">
            <v>707638.79599999078</v>
          </cell>
          <cell r="BM30">
            <v>145091.78699999955</v>
          </cell>
          <cell r="BN30">
            <v>1200683.1639999915</v>
          </cell>
          <cell r="BO30">
            <v>7185821.8130000001</v>
          </cell>
          <cell r="BP30">
            <v>7078510.3779999996</v>
          </cell>
          <cell r="BQ30">
            <v>172817.88699999999</v>
          </cell>
          <cell r="BR30">
            <v>4504969.835</v>
          </cell>
          <cell r="BS30">
            <v>18942119.912999999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CA30">
            <v>14437150.078</v>
          </cell>
          <cell r="CB30">
            <v>8941.7580000000016</v>
          </cell>
          <cell r="CC30">
            <v>14170451.88000001</v>
          </cell>
          <cell r="CD30">
            <v>0</v>
          </cell>
          <cell r="CE30">
            <v>-284106.32800000161</v>
          </cell>
          <cell r="CF30">
            <v>0</v>
          </cell>
          <cell r="CG30">
            <v>12677623</v>
          </cell>
          <cell r="CH30">
            <v>24335</v>
          </cell>
          <cell r="CI30">
            <v>863164</v>
          </cell>
          <cell r="CJ30">
            <v>618831</v>
          </cell>
          <cell r="CK30">
            <v>0</v>
          </cell>
          <cell r="CL30">
            <v>14183953</v>
          </cell>
          <cell r="CM30">
            <v>50205</v>
          </cell>
          <cell r="CN30">
            <v>14234158</v>
          </cell>
          <cell r="CO30">
            <v>1331894</v>
          </cell>
          <cell r="CP30">
            <v>2805802</v>
          </cell>
          <cell r="CQ30">
            <v>19416018.130999997</v>
          </cell>
          <cell r="CR30">
            <v>18563287.548000012</v>
          </cell>
          <cell r="CS30">
            <v>19416018.130999997</v>
          </cell>
          <cell r="CT30">
            <v>18563287.548000012</v>
          </cell>
          <cell r="CV30">
            <v>0</v>
          </cell>
          <cell r="CW30">
            <v>0</v>
          </cell>
          <cell r="CX30">
            <v>0</v>
          </cell>
          <cell r="DA30">
            <v>0</v>
          </cell>
          <cell r="DC30">
            <v>14188116.28800001</v>
          </cell>
          <cell r="DG30">
            <v>0</v>
          </cell>
          <cell r="DH30">
            <v>7602347</v>
          </cell>
          <cell r="DI30">
            <v>5670761</v>
          </cell>
          <cell r="DJ30">
            <v>0</v>
          </cell>
          <cell r="DK30">
            <v>0</v>
          </cell>
          <cell r="DM30">
            <v>-0.21199999377131462</v>
          </cell>
          <cell r="DN30">
            <v>9.2000002972781658E-2</v>
          </cell>
          <cell r="DP30">
            <v>208810</v>
          </cell>
          <cell r="DQ30">
            <v>448662</v>
          </cell>
          <cell r="DR30">
            <v>407804</v>
          </cell>
          <cell r="DS30">
            <v>40858</v>
          </cell>
          <cell r="DT30">
            <v>30988</v>
          </cell>
          <cell r="DU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7262345.2719999999</v>
          </cell>
          <cell r="G31">
            <v>92679.149000000005</v>
          </cell>
          <cell r="H31">
            <v>7433524.2800000003</v>
          </cell>
          <cell r="I31">
            <v>8471450.7609999999</v>
          </cell>
          <cell r="J31">
            <v>0</v>
          </cell>
          <cell r="K31">
            <v>17756</v>
          </cell>
          <cell r="L31">
            <v>0</v>
          </cell>
          <cell r="M31">
            <v>0</v>
          </cell>
          <cell r="O31">
            <v>1087.9490000000001</v>
          </cell>
          <cell r="P31">
            <v>347289.46100000007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466599.337</v>
          </cell>
          <cell r="V31">
            <v>431892.353</v>
          </cell>
          <cell r="W31">
            <v>0</v>
          </cell>
          <cell r="X31">
            <v>34706.984000000004</v>
          </cell>
          <cell r="Y31">
            <v>0</v>
          </cell>
          <cell r="Z31">
            <v>0</v>
          </cell>
          <cell r="AA31">
            <v>0</v>
          </cell>
          <cell r="AB31">
            <v>17727.884999999998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10597076.591000002</v>
          </cell>
          <cell r="AH31">
            <v>7691116.8779999986</v>
          </cell>
          <cell r="AI31">
            <v>0</v>
          </cell>
          <cell r="AJ31">
            <v>496713.967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7755876.4910000004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34311.9</v>
          </cell>
          <cell r="AX31">
            <v>525.14700000000005</v>
          </cell>
          <cell r="AY31">
            <v>5758.2870000000003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-1156.973</v>
          </cell>
          <cell r="BE31">
            <v>0</v>
          </cell>
          <cell r="BF31">
            <v>63556.238999996334</v>
          </cell>
          <cell r="BG31">
            <v>1808114.6999999955</v>
          </cell>
          <cell r="BH31">
            <v>16848114.822000001</v>
          </cell>
          <cell r="BI31">
            <v>18824345.796999998</v>
          </cell>
          <cell r="BJ31">
            <v>7262345.2719999999</v>
          </cell>
          <cell r="BK31">
            <v>7755876.4910000004</v>
          </cell>
          <cell r="BL31">
            <v>-1976230.9749999978</v>
          </cell>
          <cell r="BM31">
            <v>-493531.21900000051</v>
          </cell>
          <cell r="BN31">
            <v>-2406205.9550000019</v>
          </cell>
          <cell r="BO31">
            <v>8471450.7609999999</v>
          </cell>
          <cell r="BP31">
            <v>7433524.2800000003</v>
          </cell>
          <cell r="BQ31">
            <v>92679.149000000005</v>
          </cell>
          <cell r="BR31">
            <v>7262345.2719999999</v>
          </cell>
          <cell r="BS31">
            <v>23259999.462000001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A31">
            <v>15997654.190000001</v>
          </cell>
          <cell r="CB31">
            <v>52462.984000000004</v>
          </cell>
          <cell r="CC31">
            <v>18288193.469000001</v>
          </cell>
          <cell r="CD31">
            <v>496713.967</v>
          </cell>
          <cell r="CE31">
            <v>1808114.6999999993</v>
          </cell>
          <cell r="CF31">
            <v>0</v>
          </cell>
          <cell r="CG31">
            <v>16942440</v>
          </cell>
          <cell r="CH31">
            <v>62122</v>
          </cell>
          <cell r="CI31">
            <v>1976962</v>
          </cell>
          <cell r="CJ31">
            <v>0</v>
          </cell>
          <cell r="CK31">
            <v>0</v>
          </cell>
          <cell r="CL31">
            <v>18981524</v>
          </cell>
          <cell r="CM31">
            <v>0</v>
          </cell>
          <cell r="CN31">
            <v>18981524</v>
          </cell>
          <cell r="CO31">
            <v>3227549</v>
          </cell>
          <cell r="CP31">
            <v>1759499</v>
          </cell>
          <cell r="CQ31">
            <v>24110460.094000004</v>
          </cell>
          <cell r="CR31">
            <v>26580222.287999999</v>
          </cell>
          <cell r="CS31">
            <v>24110460.094000004</v>
          </cell>
          <cell r="CT31">
            <v>26580222.287999999</v>
          </cell>
          <cell r="CV31">
            <v>0</v>
          </cell>
          <cell r="CW31">
            <v>0</v>
          </cell>
          <cell r="CX31">
            <v>0</v>
          </cell>
          <cell r="DA31">
            <v>0</v>
          </cell>
          <cell r="DC31">
            <v>18825502.77</v>
          </cell>
          <cell r="DG31">
            <v>0</v>
          </cell>
          <cell r="DH31">
            <v>9403049</v>
          </cell>
          <cell r="DI31">
            <v>6909182</v>
          </cell>
          <cell r="DJ31">
            <v>0</v>
          </cell>
          <cell r="DK31">
            <v>0</v>
          </cell>
          <cell r="DM31">
            <v>-0.40899999812245369</v>
          </cell>
          <cell r="DN31">
            <v>-0.12200000137090683</v>
          </cell>
          <cell r="DP31">
            <v>343177</v>
          </cell>
          <cell r="DQ31">
            <v>265355</v>
          </cell>
          <cell r="DR31">
            <v>249293</v>
          </cell>
          <cell r="DS31">
            <v>16062</v>
          </cell>
          <cell r="DT31">
            <v>3818</v>
          </cell>
          <cell r="DU31">
            <v>554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7714687.0539999995</v>
          </cell>
          <cell r="G32">
            <v>153544.522</v>
          </cell>
          <cell r="H32">
            <v>6636777.8480000002</v>
          </cell>
          <cell r="I32">
            <v>8310429.477</v>
          </cell>
          <cell r="J32">
            <v>0</v>
          </cell>
          <cell r="K32">
            <v>0</v>
          </cell>
          <cell r="L32">
            <v>0</v>
          </cell>
          <cell r="M32">
            <v>57064.800000000003</v>
          </cell>
          <cell r="O32">
            <v>3570.902</v>
          </cell>
          <cell r="P32">
            <v>190584.83899999998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366717.77500000002</v>
          </cell>
          <cell r="V32">
            <v>248620.74200000003</v>
          </cell>
          <cell r="W32">
            <v>5701.1360000000004</v>
          </cell>
          <cell r="X32">
            <v>112395.897</v>
          </cell>
          <cell r="Y32">
            <v>0</v>
          </cell>
          <cell r="Z32">
            <v>9069.5</v>
          </cell>
          <cell r="AA32">
            <v>0</v>
          </cell>
          <cell r="AB32">
            <v>57001.466</v>
          </cell>
          <cell r="AC32">
            <v>0</v>
          </cell>
          <cell r="AD32">
            <v>670814</v>
          </cell>
          <cell r="AE32">
            <v>0</v>
          </cell>
          <cell r="AF32">
            <v>0</v>
          </cell>
          <cell r="AG32">
            <v>10811924.108999997</v>
          </cell>
          <cell r="AH32">
            <v>6473391.1850000005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7721535.4570000004</v>
          </cell>
          <cell r="AP32">
            <v>0</v>
          </cell>
          <cell r="AQ32">
            <v>0</v>
          </cell>
          <cell r="AR32">
            <v>0</v>
          </cell>
          <cell r="AS32">
            <v>21000</v>
          </cell>
          <cell r="AT32">
            <v>0</v>
          </cell>
          <cell r="AU32">
            <v>0</v>
          </cell>
          <cell r="AV32">
            <v>0</v>
          </cell>
          <cell r="AW32">
            <v>13731.083000000001</v>
          </cell>
          <cell r="AX32">
            <v>131611.50199999998</v>
          </cell>
          <cell r="AY32">
            <v>3640.0190000000002</v>
          </cell>
          <cell r="AZ32">
            <v>150264.128</v>
          </cell>
          <cell r="BA32">
            <v>0</v>
          </cell>
          <cell r="BB32">
            <v>671241.82799999998</v>
          </cell>
          <cell r="BC32">
            <v>0</v>
          </cell>
          <cell r="BD32">
            <v>0</v>
          </cell>
          <cell r="BE32">
            <v>0</v>
          </cell>
          <cell r="BF32">
            <v>228847.68100000173</v>
          </cell>
          <cell r="BG32">
            <v>3136223.701000005</v>
          </cell>
          <cell r="BH32">
            <v>15727696.329</v>
          </cell>
          <cell r="BI32">
            <v>17605562.026000001</v>
          </cell>
          <cell r="BJ32">
            <v>8442565.8539999984</v>
          </cell>
          <cell r="BK32">
            <v>8392777.2850000001</v>
          </cell>
          <cell r="BL32">
            <v>-1877865.6970000006</v>
          </cell>
          <cell r="BM32">
            <v>49788.568999998271</v>
          </cell>
          <cell r="BN32">
            <v>-1599229.4470000006</v>
          </cell>
          <cell r="BO32">
            <v>8310429.477</v>
          </cell>
          <cell r="BP32">
            <v>6636777.8480000002</v>
          </cell>
          <cell r="BQ32">
            <v>153544.522</v>
          </cell>
          <cell r="BR32">
            <v>7714687.0539999995</v>
          </cell>
          <cell r="BS32">
            <v>22815438.901000001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CA32">
            <v>15100751.846999999</v>
          </cell>
          <cell r="CB32">
            <v>121465.397</v>
          </cell>
          <cell r="CC32">
            <v>17285315.294</v>
          </cell>
          <cell r="CD32">
            <v>21000</v>
          </cell>
          <cell r="CE32">
            <v>3136223.7010000004</v>
          </cell>
          <cell r="CF32">
            <v>0</v>
          </cell>
          <cell r="CG32">
            <v>8122309</v>
          </cell>
          <cell r="CH32">
            <v>450260</v>
          </cell>
          <cell r="CI32">
            <v>0</v>
          </cell>
          <cell r="CJ32">
            <v>812841</v>
          </cell>
          <cell r="CK32">
            <v>0</v>
          </cell>
          <cell r="CL32">
            <v>9385410</v>
          </cell>
          <cell r="CM32">
            <v>0</v>
          </cell>
          <cell r="CN32">
            <v>9385410</v>
          </cell>
          <cell r="CO32">
            <v>1760452</v>
          </cell>
          <cell r="CP32">
            <v>3482427</v>
          </cell>
          <cell r="CQ32">
            <v>24170262.182999998</v>
          </cell>
          <cell r="CR32">
            <v>25998339.311000004</v>
          </cell>
          <cell r="CS32">
            <v>24170262.183000002</v>
          </cell>
          <cell r="CT32">
            <v>25998339.311000004</v>
          </cell>
          <cell r="CV32">
            <v>0</v>
          </cell>
          <cell r="CW32">
            <v>0</v>
          </cell>
          <cell r="DA32">
            <v>0</v>
          </cell>
          <cell r="DC32">
            <v>17605562.026000001</v>
          </cell>
          <cell r="DG32">
            <v>0</v>
          </cell>
          <cell r="DH32">
            <v>8739438</v>
          </cell>
          <cell r="DI32">
            <v>5695587</v>
          </cell>
          <cell r="DJ32">
            <v>0</v>
          </cell>
          <cell r="DK32">
            <v>0</v>
          </cell>
          <cell r="DM32">
            <v>0.10899999737739563</v>
          </cell>
          <cell r="DN32">
            <v>0.18500000052154064</v>
          </cell>
          <cell r="DP32">
            <v>203299</v>
          </cell>
          <cell r="DQ32">
            <v>237189</v>
          </cell>
          <cell r="DR32">
            <v>129456</v>
          </cell>
          <cell r="DS32">
            <v>107733</v>
          </cell>
          <cell r="DT32">
            <v>24087</v>
          </cell>
          <cell r="DU32">
            <v>4766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1328965.92</v>
          </cell>
          <cell r="I34">
            <v>2415707.6669999999</v>
          </cell>
          <cell r="J34">
            <v>0</v>
          </cell>
          <cell r="K34">
            <v>12471</v>
          </cell>
          <cell r="L34">
            <v>0</v>
          </cell>
          <cell r="M34">
            <v>0</v>
          </cell>
          <cell r="O34">
            <v>5971.1220000000003</v>
          </cell>
          <cell r="P34">
            <v>139346.17200000002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82551.369000000006</v>
          </cell>
          <cell r="V34">
            <v>82551.369000000006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5283.4110000000001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2369408.4109999998</v>
          </cell>
          <cell r="AH34">
            <v>1477652.855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7858.12</v>
          </cell>
          <cell r="AX34">
            <v>8657.8649999999998</v>
          </cell>
          <cell r="AY34">
            <v>10488.807000000001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-66415.716000000015</v>
          </cell>
          <cell r="BG34">
            <v>-103681.38500000024</v>
          </cell>
          <cell r="BH34">
            <v>3990296.6609999994</v>
          </cell>
          <cell r="BI34">
            <v>3874066.0580000002</v>
          </cell>
          <cell r="BJ34">
            <v>0</v>
          </cell>
          <cell r="BK34">
            <v>0</v>
          </cell>
          <cell r="BL34">
            <v>116230.60299999919</v>
          </cell>
          <cell r="BM34">
            <v>0</v>
          </cell>
          <cell r="BN34">
            <v>49814.886999999173</v>
          </cell>
          <cell r="BO34">
            <v>2415707.6669999999</v>
          </cell>
          <cell r="BP34">
            <v>1328965.92</v>
          </cell>
          <cell r="BQ34">
            <v>0</v>
          </cell>
          <cell r="BR34">
            <v>0</v>
          </cell>
          <cell r="BS34">
            <v>3744673.5869999998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CA34">
            <v>3744673.5869999998</v>
          </cell>
          <cell r="CB34">
            <v>12471</v>
          </cell>
          <cell r="CC34">
            <v>3847061.2659999998</v>
          </cell>
          <cell r="CD34">
            <v>0</v>
          </cell>
          <cell r="CE34">
            <v>-103681.38499999931</v>
          </cell>
          <cell r="CF34">
            <v>0</v>
          </cell>
          <cell r="CG34">
            <v>2351430</v>
          </cell>
          <cell r="CH34">
            <v>33830</v>
          </cell>
          <cell r="CI34">
            <v>27440</v>
          </cell>
          <cell r="CJ34">
            <v>0</v>
          </cell>
          <cell r="CK34">
            <v>0</v>
          </cell>
          <cell r="CL34">
            <v>2412700</v>
          </cell>
          <cell r="CM34">
            <v>0</v>
          </cell>
          <cell r="CN34">
            <v>2412700</v>
          </cell>
          <cell r="CO34">
            <v>95836</v>
          </cell>
          <cell r="CP34">
            <v>1092867</v>
          </cell>
          <cell r="CQ34">
            <v>3990296.6609999998</v>
          </cell>
          <cell r="CR34">
            <v>3874066.0580000002</v>
          </cell>
          <cell r="CS34">
            <v>3990296.6609999998</v>
          </cell>
          <cell r="CT34">
            <v>3874066.0579999997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3874066.0580000002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2073688</v>
          </cell>
          <cell r="DI34">
            <v>1256463</v>
          </cell>
          <cell r="DJ34">
            <v>0</v>
          </cell>
          <cell r="DK34">
            <v>0</v>
          </cell>
          <cell r="DL34">
            <v>0</v>
          </cell>
          <cell r="DM34">
            <v>0.4109999998472631</v>
          </cell>
          <cell r="DN34">
            <v>-0.14500000001862645</v>
          </cell>
          <cell r="DP34">
            <v>81770</v>
          </cell>
          <cell r="DQ34">
            <v>270838</v>
          </cell>
          <cell r="DR34">
            <v>270838</v>
          </cell>
          <cell r="DS34">
            <v>0</v>
          </cell>
          <cell r="DT34">
            <v>2400</v>
          </cell>
          <cell r="DU34">
            <v>622</v>
          </cell>
        </row>
        <row r="35">
          <cell r="A35">
            <v>31</v>
          </cell>
          <cell r="B35" t="str">
            <v>CRS MAIPÚ SSMC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14955.329</v>
          </cell>
          <cell r="I35">
            <v>549030.83299999998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4822.5940000000001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26079.440000000002</v>
          </cell>
          <cell r="V35">
            <v>26079.440000000002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212830.77800000002</v>
          </cell>
          <cell r="AH35">
            <v>393582.05999999994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1611.6180000000002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-4070</v>
          </cell>
          <cell r="BG35">
            <v>11490.771999999997</v>
          </cell>
          <cell r="BH35">
            <v>594888.196</v>
          </cell>
          <cell r="BI35">
            <v>608024.45600000001</v>
          </cell>
          <cell r="BJ35">
            <v>0</v>
          </cell>
          <cell r="BK35">
            <v>0</v>
          </cell>
          <cell r="BL35">
            <v>-13136.260000000009</v>
          </cell>
          <cell r="BM35">
            <v>0</v>
          </cell>
          <cell r="BN35">
            <v>-17206.260000000009</v>
          </cell>
          <cell r="BO35">
            <v>549030.83299999998</v>
          </cell>
          <cell r="BP35">
            <v>14955.329</v>
          </cell>
          <cell r="BQ35">
            <v>0</v>
          </cell>
          <cell r="BR35">
            <v>0</v>
          </cell>
          <cell r="BS35">
            <v>563986.16200000001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CA35">
            <v>563986.16200000001</v>
          </cell>
          <cell r="CB35">
            <v>0</v>
          </cell>
          <cell r="CC35">
            <v>606412.83799999999</v>
          </cell>
          <cell r="CD35">
            <v>0</v>
          </cell>
          <cell r="CE35">
            <v>11490.771999999997</v>
          </cell>
          <cell r="CF35">
            <v>57643</v>
          </cell>
          <cell r="CG35">
            <v>302007</v>
          </cell>
          <cell r="CH35">
            <v>1612</v>
          </cell>
          <cell r="CI35">
            <v>0</v>
          </cell>
          <cell r="CJ35">
            <v>0</v>
          </cell>
          <cell r="CK35">
            <v>0</v>
          </cell>
          <cell r="CL35">
            <v>361262</v>
          </cell>
          <cell r="CM35">
            <v>0</v>
          </cell>
          <cell r="CN35">
            <v>361262</v>
          </cell>
          <cell r="CO35">
            <v>1138</v>
          </cell>
          <cell r="CP35">
            <v>107964</v>
          </cell>
          <cell r="CQ35">
            <v>594888.196</v>
          </cell>
          <cell r="CR35">
            <v>608024.45600000001</v>
          </cell>
          <cell r="CS35">
            <v>594888.196</v>
          </cell>
          <cell r="CT35">
            <v>608024.45600000001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DA35">
            <v>0</v>
          </cell>
          <cell r="DC35">
            <v>608024.45600000001</v>
          </cell>
          <cell r="DG35">
            <v>0</v>
          </cell>
          <cell r="DH35">
            <v>202324.36900000001</v>
          </cell>
          <cell r="DI35">
            <v>515961.12400000001</v>
          </cell>
          <cell r="DJ35">
            <v>0</v>
          </cell>
          <cell r="DK35">
            <v>0</v>
          </cell>
          <cell r="DM35">
            <v>-0.22199999997974373</v>
          </cell>
          <cell r="DN35">
            <v>5.9999999939464033E-2</v>
          </cell>
          <cell r="DP35">
            <v>9909.6450000000004</v>
          </cell>
          <cell r="DQ35">
            <v>8072.7460000000001</v>
          </cell>
          <cell r="DR35">
            <v>8072.7460000000001</v>
          </cell>
          <cell r="DS35">
            <v>0</v>
          </cell>
          <cell r="DT35">
            <v>24</v>
          </cell>
          <cell r="DU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258466.42</v>
          </cell>
          <cell r="I36">
            <v>314553.83299999998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6338.5240000000003</v>
          </cell>
          <cell r="P36">
            <v>10229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22486.510999999999</v>
          </cell>
          <cell r="V36">
            <v>7820</v>
          </cell>
          <cell r="W36">
            <v>2683.511</v>
          </cell>
          <cell r="X36">
            <v>11983</v>
          </cell>
          <cell r="Y36">
            <v>0</v>
          </cell>
          <cell r="Z36">
            <v>0</v>
          </cell>
          <cell r="AA36">
            <v>0</v>
          </cell>
          <cell r="AB36">
            <v>136814.476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311408</v>
          </cell>
          <cell r="AH36">
            <v>384084.78400000004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-82759</v>
          </cell>
          <cell r="BG36">
            <v>0</v>
          </cell>
          <cell r="BH36">
            <v>748888.76399999997</v>
          </cell>
          <cell r="BI36">
            <v>695492.78399999999</v>
          </cell>
          <cell r="BJ36">
            <v>0</v>
          </cell>
          <cell r="BK36">
            <v>0</v>
          </cell>
          <cell r="BL36">
            <v>53395.979999999981</v>
          </cell>
          <cell r="BM36">
            <v>0</v>
          </cell>
          <cell r="BN36">
            <v>-29363.020000000019</v>
          </cell>
          <cell r="BO36">
            <v>314553.83299999998</v>
          </cell>
          <cell r="BP36">
            <v>258466.42</v>
          </cell>
          <cell r="BQ36">
            <v>0</v>
          </cell>
          <cell r="BR36">
            <v>0</v>
          </cell>
          <cell r="BS36">
            <v>573020.25300000003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CA36">
            <v>573020.25300000003</v>
          </cell>
          <cell r="CB36">
            <v>11983</v>
          </cell>
          <cell r="CC36">
            <v>695492.78399999999</v>
          </cell>
          <cell r="CD36">
            <v>0</v>
          </cell>
          <cell r="CE36">
            <v>60612.396000000008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82861</v>
          </cell>
          <cell r="CP36">
            <v>500246</v>
          </cell>
          <cell r="CQ36">
            <v>748888.76399999997</v>
          </cell>
          <cell r="CR36">
            <v>695492.78399999999</v>
          </cell>
          <cell r="CS36">
            <v>748889</v>
          </cell>
          <cell r="CT36">
            <v>695493</v>
          </cell>
          <cell r="CV36">
            <v>-0.21600000001490116</v>
          </cell>
          <cell r="CW36">
            <v>0.23600000003352761</v>
          </cell>
          <cell r="CX36">
            <v>0</v>
          </cell>
          <cell r="DA36">
            <v>0</v>
          </cell>
          <cell r="DC36">
            <v>695492.78399999999</v>
          </cell>
          <cell r="DG36">
            <v>0</v>
          </cell>
          <cell r="DH36">
            <v>270278.913</v>
          </cell>
          <cell r="DI36">
            <v>276994.42300000001</v>
          </cell>
          <cell r="DJ36">
            <v>0</v>
          </cell>
          <cell r="DK36">
            <v>0</v>
          </cell>
          <cell r="DM36">
            <v>0</v>
          </cell>
          <cell r="DN36">
            <v>-0.2159999999566935</v>
          </cell>
          <cell r="DP36">
            <v>12705</v>
          </cell>
          <cell r="DQ36">
            <v>8033</v>
          </cell>
          <cell r="DR36">
            <v>4765</v>
          </cell>
          <cell r="DS36">
            <v>3268</v>
          </cell>
          <cell r="DT36">
            <v>0</v>
          </cell>
          <cell r="DU36">
            <v>3689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F37">
            <v>1873373.9750000001</v>
          </cell>
          <cell r="G37">
            <v>2965.79</v>
          </cell>
          <cell r="H37">
            <v>577468.13100000005</v>
          </cell>
          <cell r="I37">
            <v>3822176.227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O37">
            <v>0</v>
          </cell>
          <cell r="P37">
            <v>116336.93499999998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94914.784999999989</v>
          </cell>
          <cell r="V37">
            <v>87104.077999999994</v>
          </cell>
          <cell r="W37">
            <v>3561.0750000000003</v>
          </cell>
          <cell r="X37">
            <v>4249.6319999999996</v>
          </cell>
          <cell r="Y37">
            <v>0</v>
          </cell>
          <cell r="Z37">
            <v>0</v>
          </cell>
          <cell r="AA37">
            <v>0</v>
          </cell>
          <cell r="AB37">
            <v>2715.107</v>
          </cell>
          <cell r="AC37">
            <v>110429</v>
          </cell>
          <cell r="AD37">
            <v>671622</v>
          </cell>
          <cell r="AE37">
            <v>0</v>
          </cell>
          <cell r="AF37">
            <v>0</v>
          </cell>
          <cell r="AG37">
            <v>2981535.3840000015</v>
          </cell>
          <cell r="AH37">
            <v>919088.91800000065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1928286.1860000002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U37">
            <v>0</v>
          </cell>
          <cell r="AV37">
            <v>0</v>
          </cell>
          <cell r="AW37">
            <v>28697.944000000003</v>
          </cell>
          <cell r="AX37">
            <v>49237.758999999998</v>
          </cell>
          <cell r="AY37">
            <v>1072.518</v>
          </cell>
          <cell r="AZ37">
            <v>796.68000000000006</v>
          </cell>
          <cell r="BA37">
            <v>0</v>
          </cell>
          <cell r="BB37">
            <v>25168.132000000001</v>
          </cell>
          <cell r="BC37">
            <v>0</v>
          </cell>
          <cell r="BD37">
            <v>0</v>
          </cell>
          <cell r="BE37">
            <v>0</v>
          </cell>
          <cell r="BF37">
            <v>4340.1280000004917</v>
          </cell>
          <cell r="BG37">
            <v>-676279.52900000196</v>
          </cell>
          <cell r="BH37">
            <v>4727005.9749999996</v>
          </cell>
          <cell r="BI37">
            <v>3980429.2030000025</v>
          </cell>
          <cell r="BJ37">
            <v>2544995.9750000001</v>
          </cell>
          <cell r="BK37">
            <v>1953454.3180000002</v>
          </cell>
          <cell r="BL37">
            <v>746576.77199999709</v>
          </cell>
          <cell r="BM37">
            <v>591541.65699999989</v>
          </cell>
          <cell r="BN37">
            <v>1342458.556999997</v>
          </cell>
          <cell r="BO37">
            <v>3822176.227</v>
          </cell>
          <cell r="BP37">
            <v>577468.13100000005</v>
          </cell>
          <cell r="BQ37">
            <v>2965.79</v>
          </cell>
          <cell r="BR37">
            <v>1873373.9750000001</v>
          </cell>
          <cell r="BS37">
            <v>6275984.1229999997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CA37">
            <v>4402610.148</v>
          </cell>
          <cell r="CB37">
            <v>4249.6319999999996</v>
          </cell>
          <cell r="CC37">
            <v>3900624.302000002</v>
          </cell>
          <cell r="CD37">
            <v>0</v>
          </cell>
          <cell r="CE37">
            <v>-667723.18400000036</v>
          </cell>
          <cell r="CF37">
            <v>637821</v>
          </cell>
          <cell r="CG37">
            <v>1433542</v>
          </cell>
          <cell r="CH37">
            <v>82315</v>
          </cell>
          <cell r="CI37">
            <v>0</v>
          </cell>
          <cell r="CJ37">
            <v>95683</v>
          </cell>
          <cell r="CK37">
            <v>0</v>
          </cell>
          <cell r="CL37">
            <v>2249361</v>
          </cell>
          <cell r="CM37">
            <v>10410</v>
          </cell>
          <cell r="CN37">
            <v>2259771</v>
          </cell>
          <cell r="CO37">
            <v>1949395</v>
          </cell>
          <cell r="CP37">
            <v>215627</v>
          </cell>
          <cell r="CQ37">
            <v>7272001.9499999993</v>
          </cell>
          <cell r="CR37">
            <v>5933883.5210000016</v>
          </cell>
          <cell r="CS37">
            <v>7272001.9499999993</v>
          </cell>
          <cell r="CT37">
            <v>5933883.5210000016</v>
          </cell>
          <cell r="CV37">
            <v>0</v>
          </cell>
          <cell r="CW37">
            <v>0</v>
          </cell>
          <cell r="CX37">
            <v>0</v>
          </cell>
          <cell r="DA37">
            <v>0</v>
          </cell>
          <cell r="DC37">
            <v>3980429.2030000025</v>
          </cell>
          <cell r="DG37">
            <v>0</v>
          </cell>
          <cell r="DH37">
            <v>2649535</v>
          </cell>
          <cell r="DI37">
            <v>747050</v>
          </cell>
          <cell r="DJ37">
            <v>0</v>
          </cell>
          <cell r="DK37">
            <v>0</v>
          </cell>
          <cell r="DM37">
            <v>0.38400000147521496</v>
          </cell>
          <cell r="DN37">
            <v>-8.1999999354593456E-2</v>
          </cell>
          <cell r="DP37">
            <v>106688</v>
          </cell>
          <cell r="DQ37">
            <v>59250</v>
          </cell>
          <cell r="DR37">
            <v>54481</v>
          </cell>
          <cell r="DS37">
            <v>4769</v>
          </cell>
          <cell r="DT37">
            <v>428</v>
          </cell>
          <cell r="DU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96383710.746000007</v>
          </cell>
          <cell r="G38">
            <v>3465762.2970000003</v>
          </cell>
          <cell r="H38">
            <v>103623895.774</v>
          </cell>
          <cell r="I38">
            <v>166211984.47300002</v>
          </cell>
          <cell r="J38">
            <v>-3.2014213502407074E-10</v>
          </cell>
          <cell r="K38">
            <v>725528.57300000009</v>
          </cell>
          <cell r="L38">
            <v>0</v>
          </cell>
          <cell r="M38">
            <v>577586.80000000005</v>
          </cell>
          <cell r="N38">
            <v>0</v>
          </cell>
          <cell r="O38">
            <v>54749.196000000004</v>
          </cell>
          <cell r="P38">
            <v>6847543.0629999982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5760868.0619999999</v>
          </cell>
          <cell r="V38">
            <v>5912349.966</v>
          </cell>
          <cell r="W38">
            <v>501150.71800000005</v>
          </cell>
          <cell r="X38">
            <v>-652632.62200000021</v>
          </cell>
          <cell r="Y38">
            <v>0</v>
          </cell>
          <cell r="Z38">
            <v>9069.5</v>
          </cell>
          <cell r="AA38">
            <v>0</v>
          </cell>
          <cell r="AB38">
            <v>1188731.7090000003</v>
          </cell>
          <cell r="AC38">
            <v>111017</v>
          </cell>
          <cell r="AD38">
            <v>17276631.431000002</v>
          </cell>
          <cell r="AE38">
            <v>0</v>
          </cell>
          <cell r="AF38">
            <v>0</v>
          </cell>
          <cell r="AG38">
            <v>186889173.25000003</v>
          </cell>
          <cell r="AH38">
            <v>112619970.84300001</v>
          </cell>
          <cell r="AI38">
            <v>16479.412</v>
          </cell>
          <cell r="AJ38">
            <v>4366030.6660000002</v>
          </cell>
          <cell r="AK38">
            <v>17914</v>
          </cell>
          <cell r="AL38">
            <v>2955</v>
          </cell>
          <cell r="AM38">
            <v>0</v>
          </cell>
          <cell r="AN38">
            <v>0</v>
          </cell>
          <cell r="AO38">
            <v>95750398.920000017</v>
          </cell>
          <cell r="AP38">
            <v>0</v>
          </cell>
          <cell r="AQ38">
            <v>1367.9079999999999</v>
          </cell>
          <cell r="AR38">
            <v>0</v>
          </cell>
          <cell r="AS38">
            <v>202932.63200000001</v>
          </cell>
          <cell r="AT38">
            <v>0</v>
          </cell>
          <cell r="AU38">
            <v>88387.62</v>
          </cell>
          <cell r="AV38">
            <v>634251.68099999998</v>
          </cell>
          <cell r="AW38">
            <v>324090.38200000004</v>
          </cell>
          <cell r="AX38">
            <v>424985.33600000001</v>
          </cell>
          <cell r="AY38">
            <v>63203.312999999995</v>
          </cell>
          <cell r="AZ38">
            <v>152002.80799999999</v>
          </cell>
          <cell r="BA38">
            <v>344</v>
          </cell>
          <cell r="BB38">
            <v>16737788.571999999</v>
          </cell>
          <cell r="BC38">
            <v>0</v>
          </cell>
          <cell r="BD38">
            <v>-324338.49300000002</v>
          </cell>
          <cell r="BE38">
            <v>0</v>
          </cell>
          <cell r="BF38">
            <v>1296940.217000003</v>
          </cell>
          <cell r="BG38">
            <v>16873168.09500001</v>
          </cell>
          <cell r="BH38">
            <v>287999149.64700001</v>
          </cell>
          <cell r="BI38">
            <v>305479750.35800004</v>
          </cell>
          <cell r="BJ38">
            <v>114237928.977</v>
          </cell>
          <cell r="BK38">
            <v>112488187.492</v>
          </cell>
          <cell r="BL38">
            <v>-17480600.71100001</v>
          </cell>
          <cell r="BM38">
            <v>1749741.4849999994</v>
          </cell>
          <cell r="BN38">
            <v>-14433919.009000005</v>
          </cell>
          <cell r="BO38">
            <v>166212345.22100002</v>
          </cell>
          <cell r="BP38">
            <v>103623895.774</v>
          </cell>
          <cell r="BQ38">
            <v>3639791.5530000003</v>
          </cell>
          <cell r="BR38">
            <v>96209320.741999999</v>
          </cell>
          <cell r="BS38">
            <v>369685353.29000008</v>
          </cell>
          <cell r="BT38">
            <v>360.74799999967217</v>
          </cell>
          <cell r="BU38">
            <v>0</v>
          </cell>
          <cell r="BV38">
            <v>174029.25600000002</v>
          </cell>
          <cell r="BW38">
            <v>-174390.00399999996</v>
          </cell>
          <cell r="BX38">
            <v>-3.2014213502407074E-10</v>
          </cell>
          <cell r="BY38">
            <v>-360.74800000025425</v>
          </cell>
          <cell r="BZ38">
            <v>0</v>
          </cell>
          <cell r="CA38">
            <v>270469977.05500001</v>
          </cell>
          <cell r="CB38">
            <v>81965.451000000045</v>
          </cell>
          <cell r="CC38">
            <v>299509144.09299994</v>
          </cell>
          <cell r="CD38">
            <v>4607679.6180000007</v>
          </cell>
          <cell r="CE38">
            <v>17149194.072000001</v>
          </cell>
          <cell r="CF38">
            <v>3769348</v>
          </cell>
          <cell r="CG38">
            <v>193224768.66799998</v>
          </cell>
          <cell r="CH38">
            <v>1819600</v>
          </cell>
          <cell r="CI38">
            <v>5640264</v>
          </cell>
          <cell r="CJ38">
            <v>3389997</v>
          </cell>
          <cell r="CK38">
            <v>0</v>
          </cell>
          <cell r="CL38">
            <v>207843977.66799998</v>
          </cell>
          <cell r="CM38">
            <v>93323</v>
          </cell>
          <cell r="CN38">
            <v>207937300.66799998</v>
          </cell>
          <cell r="CO38">
            <v>38663016</v>
          </cell>
          <cell r="CP38">
            <v>59135975</v>
          </cell>
          <cell r="CQ38">
            <v>402237078.62399995</v>
          </cell>
          <cell r="CR38">
            <v>417967937.85000002</v>
          </cell>
          <cell r="CS38">
            <v>402237078.79399997</v>
          </cell>
          <cell r="CT38">
            <v>417967938.57600003</v>
          </cell>
          <cell r="CU38">
            <v>0</v>
          </cell>
          <cell r="CV38">
            <v>-0.72599999979138374</v>
          </cell>
          <cell r="CW38">
            <v>0.17000000039115548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305804088.85100001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163596632.44999996</v>
          </cell>
          <cell r="DI38">
            <v>99193114.339999989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6676843.9849999994</v>
          </cell>
          <cell r="DQ38">
            <v>6241419.0770000005</v>
          </cell>
          <cell r="DR38">
            <v>4834060.0200000005</v>
          </cell>
          <cell r="DS38">
            <v>1407359.057</v>
          </cell>
          <cell r="DT38">
            <v>560683.52599999995</v>
          </cell>
          <cell r="DU38">
            <v>52779.294999999998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</row>
      </sheetData>
      <sheetData sheetId="14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1072397.9140000001</v>
          </cell>
          <cell r="G5">
            <v>68564.555999999997</v>
          </cell>
          <cell r="H5">
            <v>1409718.3389999999</v>
          </cell>
          <cell r="I5">
            <v>2958139.17</v>
          </cell>
          <cell r="J5">
            <v>0</v>
          </cell>
          <cell r="K5">
            <v>566190</v>
          </cell>
          <cell r="L5">
            <v>0</v>
          </cell>
          <cell r="M5">
            <v>0</v>
          </cell>
          <cell r="P5">
            <v>185710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127506</v>
          </cell>
          <cell r="V5">
            <v>63847</v>
          </cell>
          <cell r="W5">
            <v>0</v>
          </cell>
          <cell r="X5">
            <v>63659</v>
          </cell>
          <cell r="Y5">
            <v>0</v>
          </cell>
          <cell r="Z5">
            <v>0</v>
          </cell>
          <cell r="AA5">
            <v>0</v>
          </cell>
          <cell r="AB5">
            <v>388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2163766</v>
          </cell>
          <cell r="AH5">
            <v>1159673</v>
          </cell>
          <cell r="AI5">
            <v>0</v>
          </cell>
          <cell r="AJ5">
            <v>153756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1026343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5427</v>
          </cell>
          <cell r="AX5">
            <v>0</v>
          </cell>
          <cell r="AY5">
            <v>2141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57588.572000000626</v>
          </cell>
          <cell r="BG5">
            <v>-1057540</v>
          </cell>
          <cell r="BH5">
            <v>5316216.0649999995</v>
          </cell>
          <cell r="BI5">
            <v>3484763</v>
          </cell>
          <cell r="BJ5">
            <v>1072397.9140000001</v>
          </cell>
          <cell r="BK5">
            <v>1026343</v>
          </cell>
          <cell r="BL5">
            <v>1831453.0649999995</v>
          </cell>
          <cell r="BM5">
            <v>46054.914000000106</v>
          </cell>
          <cell r="BN5">
            <v>1935096.551</v>
          </cell>
          <cell r="BO5">
            <v>2958139.17</v>
          </cell>
          <cell r="BP5">
            <v>1409718.3389999999</v>
          </cell>
          <cell r="BQ5">
            <v>68564.555999999997</v>
          </cell>
          <cell r="BR5">
            <v>1072397.9140000001</v>
          </cell>
          <cell r="BS5">
            <v>5508819.9789999994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CA5">
            <v>629849</v>
          </cell>
          <cell r="CB5">
            <v>629849</v>
          </cell>
          <cell r="CC5">
            <v>3323439</v>
          </cell>
          <cell r="CD5">
            <v>153756</v>
          </cell>
          <cell r="CE5">
            <v>-1057540.2569999998</v>
          </cell>
          <cell r="CF5">
            <v>0</v>
          </cell>
          <cell r="CG5">
            <v>265494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265494</v>
          </cell>
          <cell r="CM5">
            <v>0</v>
          </cell>
          <cell r="CN5">
            <v>265494</v>
          </cell>
          <cell r="CO5">
            <v>1669759</v>
          </cell>
          <cell r="CP5">
            <v>405318</v>
          </cell>
          <cell r="CQ5">
            <v>6388613.9790000003</v>
          </cell>
          <cell r="CR5">
            <v>4511106</v>
          </cell>
          <cell r="CS5">
            <v>6388614</v>
          </cell>
          <cell r="CT5">
            <v>4511106</v>
          </cell>
          <cell r="CV5">
            <v>-2.0999999716877937E-2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3484763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G5">
            <v>0</v>
          </cell>
          <cell r="DH5">
            <v>1885527</v>
          </cell>
          <cell r="DI5">
            <v>944259</v>
          </cell>
          <cell r="DM5">
            <v>0</v>
          </cell>
          <cell r="DN5">
            <v>0</v>
          </cell>
          <cell r="DP5">
            <v>196174</v>
          </cell>
          <cell r="DQ5">
            <v>21878</v>
          </cell>
          <cell r="DR5">
            <v>21878</v>
          </cell>
          <cell r="DS5">
            <v>0</v>
          </cell>
          <cell r="DT5">
            <v>2872</v>
          </cell>
          <cell r="DU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1555042.943</v>
          </cell>
          <cell r="G6">
            <v>78506.195999999996</v>
          </cell>
          <cell r="H6">
            <v>1521353.943</v>
          </cell>
          <cell r="I6">
            <v>2410060.8110000002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>
            <v>0</v>
          </cell>
          <cell r="P6">
            <v>104697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67081</v>
          </cell>
          <cell r="V6">
            <v>61292</v>
          </cell>
          <cell r="W6">
            <v>0</v>
          </cell>
          <cell r="X6">
            <v>5789</v>
          </cell>
          <cell r="Y6">
            <v>0</v>
          </cell>
          <cell r="Z6">
            <v>0</v>
          </cell>
          <cell r="AA6">
            <v>0</v>
          </cell>
          <cell r="AB6">
            <v>10978</v>
          </cell>
          <cell r="AC6">
            <v>0</v>
          </cell>
          <cell r="AD6">
            <v>260262</v>
          </cell>
          <cell r="AE6">
            <v>0</v>
          </cell>
          <cell r="AF6">
            <v>0</v>
          </cell>
          <cell r="AG6">
            <v>2999181</v>
          </cell>
          <cell r="AH6">
            <v>1265409</v>
          </cell>
          <cell r="AI6">
            <v>0</v>
          </cell>
          <cell r="AJ6">
            <v>232231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1511218.8359999999</v>
          </cell>
          <cell r="AP6">
            <v>0</v>
          </cell>
          <cell r="AQ6">
            <v>0</v>
          </cell>
          <cell r="AR6">
            <v>0</v>
          </cell>
          <cell r="AS6">
            <v>17325</v>
          </cell>
          <cell r="AT6">
            <v>0</v>
          </cell>
          <cell r="AU6">
            <v>0</v>
          </cell>
          <cell r="AV6">
            <v>0</v>
          </cell>
          <cell r="AW6">
            <v>8515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260262</v>
          </cell>
          <cell r="BC6">
            <v>0</v>
          </cell>
          <cell r="BD6">
            <v>0</v>
          </cell>
          <cell r="BE6">
            <v>0</v>
          </cell>
          <cell r="BF6">
            <v>140349.35499999952</v>
          </cell>
          <cell r="BG6">
            <v>223396.46299999952</v>
          </cell>
          <cell r="BH6">
            <v>4192676.95</v>
          </cell>
          <cell r="BI6">
            <v>4522661</v>
          </cell>
          <cell r="BJ6">
            <v>1815304.943</v>
          </cell>
          <cell r="BK6">
            <v>1771480.8359999999</v>
          </cell>
          <cell r="BL6">
            <v>-329984.04999999981</v>
          </cell>
          <cell r="BM6">
            <v>43824.107000000076</v>
          </cell>
          <cell r="BN6">
            <v>-145810.58800000022</v>
          </cell>
          <cell r="BO6">
            <v>2410060.8110000002</v>
          </cell>
          <cell r="BP6">
            <v>1521353.943</v>
          </cell>
          <cell r="BQ6">
            <v>78506.195999999996</v>
          </cell>
          <cell r="BR6">
            <v>1555042.943</v>
          </cell>
          <cell r="BS6">
            <v>5564963.8930000002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CA6">
            <v>4009920.95</v>
          </cell>
          <cell r="CB6">
            <v>5789</v>
          </cell>
          <cell r="CC6">
            <v>4264590</v>
          </cell>
          <cell r="CD6">
            <v>249556</v>
          </cell>
          <cell r="CE6">
            <v>223396.46300000045</v>
          </cell>
          <cell r="CF6">
            <v>0</v>
          </cell>
          <cell r="CG6">
            <v>3415529</v>
          </cell>
          <cell r="CH6">
            <v>32788</v>
          </cell>
          <cell r="CI6">
            <v>287641</v>
          </cell>
          <cell r="CJ6">
            <v>238735</v>
          </cell>
          <cell r="CK6">
            <v>0</v>
          </cell>
          <cell r="CL6">
            <v>3974693</v>
          </cell>
          <cell r="CM6">
            <v>0</v>
          </cell>
          <cell r="CN6">
            <v>3974693</v>
          </cell>
          <cell r="CO6">
            <v>4274607</v>
          </cell>
          <cell r="CP6">
            <v>2048803</v>
          </cell>
          <cell r="CQ6">
            <v>6007981.8930000002</v>
          </cell>
          <cell r="CR6">
            <v>6294141.8360000001</v>
          </cell>
          <cell r="CS6">
            <v>6007983.2580000004</v>
          </cell>
          <cell r="CT6">
            <v>6294142.267</v>
          </cell>
          <cell r="CV6">
            <v>-1.3650000002235174</v>
          </cell>
          <cell r="CW6">
            <v>-0.43099999986588955</v>
          </cell>
          <cell r="CX6">
            <v>0</v>
          </cell>
          <cell r="CY6">
            <v>0</v>
          </cell>
          <cell r="CZ6">
            <v>0</v>
          </cell>
          <cell r="DA6">
            <v>4522661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G6">
            <v>0</v>
          </cell>
          <cell r="DH6">
            <v>2650452</v>
          </cell>
          <cell r="DI6">
            <v>1637369</v>
          </cell>
          <cell r="DM6">
            <v>0</v>
          </cell>
          <cell r="DN6">
            <v>0</v>
          </cell>
          <cell r="DP6">
            <v>103843</v>
          </cell>
          <cell r="DQ6">
            <v>135301</v>
          </cell>
          <cell r="DR6">
            <v>121425</v>
          </cell>
          <cell r="DS6">
            <v>13876</v>
          </cell>
          <cell r="DT6">
            <v>15409</v>
          </cell>
          <cell r="DU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1958260.4210000001</v>
          </cell>
          <cell r="G7">
            <v>71383.403000000006</v>
          </cell>
          <cell r="H7">
            <v>2741337.5490000001</v>
          </cell>
          <cell r="I7">
            <v>3121004.841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>
            <v>0</v>
          </cell>
          <cell r="P7">
            <v>210477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279973</v>
          </cell>
          <cell r="V7">
            <v>279773</v>
          </cell>
          <cell r="W7">
            <v>0</v>
          </cell>
          <cell r="X7">
            <v>200</v>
          </cell>
          <cell r="Y7">
            <v>0</v>
          </cell>
          <cell r="Z7">
            <v>0</v>
          </cell>
          <cell r="AA7">
            <v>0</v>
          </cell>
          <cell r="AB7">
            <v>67733</v>
          </cell>
          <cell r="AC7">
            <v>0</v>
          </cell>
          <cell r="AD7">
            <v>75209</v>
          </cell>
          <cell r="AE7">
            <v>0</v>
          </cell>
          <cell r="AF7">
            <v>0</v>
          </cell>
          <cell r="AG7">
            <v>4440520</v>
          </cell>
          <cell r="AH7">
            <v>3142022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2303270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25828</v>
          </cell>
          <cell r="AX7">
            <v>23881</v>
          </cell>
          <cell r="AY7">
            <v>3795</v>
          </cell>
          <cell r="AZ7">
            <v>3296</v>
          </cell>
          <cell r="BA7">
            <v>0</v>
          </cell>
          <cell r="BB7">
            <v>73176</v>
          </cell>
          <cell r="BC7">
            <v>0</v>
          </cell>
          <cell r="BD7">
            <v>-13503</v>
          </cell>
          <cell r="BE7">
            <v>0</v>
          </cell>
          <cell r="BF7">
            <v>-1148040.682000001</v>
          </cell>
          <cell r="BG7">
            <v>665420.69900000095</v>
          </cell>
          <cell r="BH7">
            <v>6491908.7929999996</v>
          </cell>
          <cell r="BI7">
            <v>7625839</v>
          </cell>
          <cell r="BJ7">
            <v>2033469.4210000001</v>
          </cell>
          <cell r="BK7">
            <v>2376446</v>
          </cell>
          <cell r="BL7">
            <v>-1133930.2070000004</v>
          </cell>
          <cell r="BM7">
            <v>-342976.57899999991</v>
          </cell>
          <cell r="BN7">
            <v>-2624947.4680000013</v>
          </cell>
          <cell r="BO7">
            <v>3121004.841</v>
          </cell>
          <cell r="BP7">
            <v>2741337.5490000001</v>
          </cell>
          <cell r="BQ7">
            <v>71383.403000000006</v>
          </cell>
          <cell r="BR7">
            <v>1958260.4210000001</v>
          </cell>
          <cell r="BS7">
            <v>7891986.2140000006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CA7">
            <v>5933725.7929999996</v>
          </cell>
          <cell r="CB7">
            <v>200</v>
          </cell>
          <cell r="CC7">
            <v>7582542</v>
          </cell>
          <cell r="CD7">
            <v>0</v>
          </cell>
          <cell r="CE7">
            <v>665420.69900000002</v>
          </cell>
          <cell r="CF7">
            <v>1204</v>
          </cell>
          <cell r="CG7">
            <v>4629421</v>
          </cell>
          <cell r="CH7">
            <v>44141</v>
          </cell>
          <cell r="CI7">
            <v>61184</v>
          </cell>
          <cell r="CJ7">
            <v>0</v>
          </cell>
          <cell r="CK7">
            <v>0</v>
          </cell>
          <cell r="CL7">
            <v>4735950</v>
          </cell>
          <cell r="CM7">
            <v>0</v>
          </cell>
          <cell r="CN7">
            <v>4735950</v>
          </cell>
          <cell r="CO7">
            <v>816648</v>
          </cell>
          <cell r="CP7">
            <v>5381694</v>
          </cell>
          <cell r="CQ7">
            <v>8525378.2139999997</v>
          </cell>
          <cell r="CR7">
            <v>10002285</v>
          </cell>
          <cell r="CS7">
            <v>8525378</v>
          </cell>
          <cell r="CT7">
            <v>10002286</v>
          </cell>
          <cell r="CV7">
            <v>0.21399999968707561</v>
          </cell>
          <cell r="CW7">
            <v>-1</v>
          </cell>
          <cell r="CX7">
            <v>0</v>
          </cell>
          <cell r="CY7">
            <v>0</v>
          </cell>
          <cell r="CZ7">
            <v>0</v>
          </cell>
          <cell r="DA7">
            <v>7639342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G7">
            <v>0</v>
          </cell>
          <cell r="DH7">
            <v>4005799</v>
          </cell>
          <cell r="DI7">
            <v>2165608</v>
          </cell>
          <cell r="DM7">
            <v>0</v>
          </cell>
          <cell r="DN7">
            <v>0</v>
          </cell>
          <cell r="DP7">
            <v>183062</v>
          </cell>
          <cell r="DQ7">
            <v>52214</v>
          </cell>
          <cell r="DR7">
            <v>48719</v>
          </cell>
          <cell r="DS7">
            <v>3495</v>
          </cell>
          <cell r="DT7">
            <v>11683</v>
          </cell>
          <cell r="DU7">
            <v>4609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1318751.0160000001</v>
          </cell>
          <cell r="G8">
            <v>75032.494000000006</v>
          </cell>
          <cell r="H8">
            <v>1237357.5220000001</v>
          </cell>
          <cell r="I8">
            <v>2825880.5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>
            <v>0</v>
          </cell>
          <cell r="P8">
            <v>205101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159085</v>
          </cell>
          <cell r="V8">
            <v>143458</v>
          </cell>
          <cell r="W8">
            <v>0</v>
          </cell>
          <cell r="X8">
            <v>15627</v>
          </cell>
          <cell r="Y8">
            <v>0</v>
          </cell>
          <cell r="Z8">
            <v>0</v>
          </cell>
          <cell r="AA8">
            <v>0</v>
          </cell>
          <cell r="AB8">
            <v>3084</v>
          </cell>
          <cell r="AC8">
            <v>0</v>
          </cell>
          <cell r="AD8">
            <v>212802</v>
          </cell>
          <cell r="AE8">
            <v>0</v>
          </cell>
          <cell r="AF8">
            <v>0</v>
          </cell>
          <cell r="AG8">
            <v>2821757</v>
          </cell>
          <cell r="AH8">
            <v>2486188</v>
          </cell>
          <cell r="AI8">
            <v>13</v>
          </cell>
          <cell r="AJ8">
            <v>109468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1369480</v>
          </cell>
          <cell r="AP8">
            <v>0</v>
          </cell>
          <cell r="AQ8">
            <v>49</v>
          </cell>
          <cell r="AR8">
            <v>0</v>
          </cell>
          <cell r="AS8">
            <v>25060</v>
          </cell>
          <cell r="AT8">
            <v>0</v>
          </cell>
          <cell r="AU8">
            <v>0</v>
          </cell>
          <cell r="AV8">
            <v>0</v>
          </cell>
          <cell r="AW8">
            <v>23716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158847</v>
          </cell>
          <cell r="BC8">
            <v>0</v>
          </cell>
          <cell r="BD8">
            <v>0</v>
          </cell>
          <cell r="BE8">
            <v>0</v>
          </cell>
          <cell r="BF8">
            <v>36489.180000000633</v>
          </cell>
          <cell r="BG8">
            <v>1165945.2779999999</v>
          </cell>
          <cell r="BH8">
            <v>4505540.5159999998</v>
          </cell>
          <cell r="BI8">
            <v>5466251</v>
          </cell>
          <cell r="BJ8">
            <v>1531553.0160000001</v>
          </cell>
          <cell r="BK8">
            <v>1528327</v>
          </cell>
          <cell r="BL8">
            <v>-960710.48400000017</v>
          </cell>
          <cell r="BM8">
            <v>3226.0160000000615</v>
          </cell>
          <cell r="BN8">
            <v>-920995.28799999971</v>
          </cell>
          <cell r="BO8">
            <v>2825880.5</v>
          </cell>
          <cell r="BP8">
            <v>1237357.5220000001</v>
          </cell>
          <cell r="BQ8">
            <v>75032.494000000006</v>
          </cell>
          <cell r="BR8">
            <v>1318751.0160000001</v>
          </cell>
          <cell r="BS8">
            <v>5457021.5319999997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CA8">
            <v>4138270.5159999998</v>
          </cell>
          <cell r="CB8">
            <v>15627</v>
          </cell>
          <cell r="CC8">
            <v>5307945</v>
          </cell>
          <cell r="CD8">
            <v>134590</v>
          </cell>
          <cell r="CE8">
            <v>1165944.2779999997</v>
          </cell>
          <cell r="CF8">
            <v>16</v>
          </cell>
          <cell r="CG8">
            <v>1750695</v>
          </cell>
          <cell r="CH8">
            <v>21372</v>
          </cell>
          <cell r="CI8">
            <v>0</v>
          </cell>
          <cell r="CJ8">
            <v>0</v>
          </cell>
          <cell r="CK8">
            <v>0</v>
          </cell>
          <cell r="CL8">
            <v>1772083</v>
          </cell>
          <cell r="CM8">
            <v>0</v>
          </cell>
          <cell r="CN8">
            <v>1772083</v>
          </cell>
          <cell r="CO8">
            <v>794815</v>
          </cell>
          <cell r="CP8">
            <v>773568</v>
          </cell>
          <cell r="CQ8">
            <v>6037093.5319999997</v>
          </cell>
          <cell r="CR8">
            <v>6994578</v>
          </cell>
          <cell r="CS8">
            <v>6037093</v>
          </cell>
          <cell r="CT8">
            <v>6994578</v>
          </cell>
          <cell r="CV8">
            <v>0.53199999965727329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5466251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G8">
            <v>0</v>
          </cell>
          <cell r="DH8">
            <v>2565135</v>
          </cell>
          <cell r="DI8">
            <v>1465069</v>
          </cell>
          <cell r="DM8">
            <v>0</v>
          </cell>
          <cell r="DN8">
            <v>0</v>
          </cell>
          <cell r="DP8">
            <v>246741</v>
          </cell>
          <cell r="DQ8">
            <v>199090</v>
          </cell>
          <cell r="DR8">
            <v>149490</v>
          </cell>
          <cell r="DS8">
            <v>49600</v>
          </cell>
          <cell r="DT8">
            <v>311</v>
          </cell>
          <cell r="DU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3225154.6170000001</v>
          </cell>
          <cell r="G9">
            <v>403950.26400000002</v>
          </cell>
          <cell r="H9">
            <v>2995216.66</v>
          </cell>
          <cell r="I9">
            <v>5507187.2189999996</v>
          </cell>
          <cell r="J9">
            <v>0</v>
          </cell>
          <cell r="K9">
            <v>4953</v>
          </cell>
          <cell r="L9">
            <v>0</v>
          </cell>
          <cell r="M9">
            <v>0</v>
          </cell>
          <cell r="O9">
            <v>736</v>
          </cell>
          <cell r="P9">
            <v>434069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319749</v>
          </cell>
          <cell r="V9">
            <v>306485</v>
          </cell>
          <cell r="W9">
            <v>10747</v>
          </cell>
          <cell r="X9">
            <v>2517</v>
          </cell>
          <cell r="Y9">
            <v>0</v>
          </cell>
          <cell r="Z9">
            <v>0</v>
          </cell>
          <cell r="AA9">
            <v>0</v>
          </cell>
          <cell r="AB9">
            <v>41193</v>
          </cell>
          <cell r="AC9">
            <v>0</v>
          </cell>
          <cell r="AD9">
            <v>220746</v>
          </cell>
          <cell r="AE9">
            <v>0</v>
          </cell>
          <cell r="AF9">
            <v>0</v>
          </cell>
          <cell r="AG9">
            <v>5493417</v>
          </cell>
          <cell r="AH9">
            <v>3858310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3216168</v>
          </cell>
          <cell r="AP9">
            <v>0</v>
          </cell>
          <cell r="AQ9">
            <v>0</v>
          </cell>
          <cell r="AR9">
            <v>0</v>
          </cell>
          <cell r="AS9">
            <v>10467</v>
          </cell>
          <cell r="AT9">
            <v>0</v>
          </cell>
          <cell r="AU9">
            <v>0</v>
          </cell>
          <cell r="AV9">
            <v>0</v>
          </cell>
          <cell r="AW9">
            <v>18074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220746</v>
          </cell>
          <cell r="BC9">
            <v>0</v>
          </cell>
          <cell r="BD9">
            <v>0</v>
          </cell>
          <cell r="BE9">
            <v>0</v>
          </cell>
          <cell r="BF9">
            <v>-7200.6990000009537</v>
          </cell>
          <cell r="BG9">
            <v>-154740</v>
          </cell>
          <cell r="BH9">
            <v>9707054.1429999992</v>
          </cell>
          <cell r="BI9">
            <v>9380268</v>
          </cell>
          <cell r="BJ9">
            <v>3445900.6170000001</v>
          </cell>
          <cell r="BK9">
            <v>3436914</v>
          </cell>
          <cell r="BL9">
            <v>326786.14299999923</v>
          </cell>
          <cell r="BM9">
            <v>8986.6170000000857</v>
          </cell>
          <cell r="BN9">
            <v>328572.06099999882</v>
          </cell>
          <cell r="BO9">
            <v>5507187.2189999996</v>
          </cell>
          <cell r="BP9">
            <v>2995216.66</v>
          </cell>
          <cell r="BQ9">
            <v>403950.26400000002</v>
          </cell>
          <cell r="BR9">
            <v>3225154.6170000001</v>
          </cell>
          <cell r="BS9">
            <v>12131508.760000002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CA9">
            <v>8906354.1429999992</v>
          </cell>
          <cell r="CB9">
            <v>7470</v>
          </cell>
          <cell r="CC9">
            <v>9351727</v>
          </cell>
          <cell r="CD9">
            <v>10467</v>
          </cell>
          <cell r="CE9">
            <v>-154740.16399999801</v>
          </cell>
          <cell r="CF9">
            <v>0</v>
          </cell>
          <cell r="CG9">
            <v>6712616</v>
          </cell>
          <cell r="CH9">
            <v>40462</v>
          </cell>
          <cell r="CI9">
            <v>0</v>
          </cell>
          <cell r="CJ9">
            <v>0</v>
          </cell>
          <cell r="CK9">
            <v>0</v>
          </cell>
          <cell r="CL9">
            <v>6753078</v>
          </cell>
          <cell r="CM9">
            <v>0</v>
          </cell>
          <cell r="CN9">
            <v>6753078</v>
          </cell>
          <cell r="CO9">
            <v>2482902</v>
          </cell>
          <cell r="CP9">
            <v>3549282</v>
          </cell>
          <cell r="CQ9">
            <v>13152954.76</v>
          </cell>
          <cell r="CR9">
            <v>12817182</v>
          </cell>
          <cell r="CS9">
            <v>13152953</v>
          </cell>
          <cell r="CT9">
            <v>12817182</v>
          </cell>
          <cell r="CV9">
            <v>1.7599999997764826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9380268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G9">
            <v>0</v>
          </cell>
          <cell r="DH9">
            <v>4920378</v>
          </cell>
          <cell r="DI9">
            <v>3004859</v>
          </cell>
          <cell r="DM9">
            <v>0</v>
          </cell>
          <cell r="DN9">
            <v>0</v>
          </cell>
          <cell r="DP9">
            <v>485258</v>
          </cell>
          <cell r="DQ9">
            <v>149121</v>
          </cell>
          <cell r="DR9">
            <v>144402</v>
          </cell>
          <cell r="DS9">
            <v>4719</v>
          </cell>
          <cell r="DT9">
            <v>44778</v>
          </cell>
          <cell r="DU9">
            <v>881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2006943.1980000001</v>
          </cell>
          <cell r="G10">
            <v>176923.736</v>
          </cell>
          <cell r="H10">
            <v>3854621.0260000001</v>
          </cell>
          <cell r="I10">
            <v>7119147.6220000004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>
            <v>2320</v>
          </cell>
          <cell r="P10">
            <v>302069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201959</v>
          </cell>
          <cell r="V10">
            <v>187797</v>
          </cell>
          <cell r="W10">
            <v>3110</v>
          </cell>
          <cell r="X10">
            <v>11052</v>
          </cell>
          <cell r="Y10">
            <v>0</v>
          </cell>
          <cell r="Z10">
            <v>0</v>
          </cell>
          <cell r="AA10">
            <v>0</v>
          </cell>
          <cell r="AB10">
            <v>5277</v>
          </cell>
          <cell r="AC10">
            <v>0</v>
          </cell>
          <cell r="AD10">
            <v>211106</v>
          </cell>
          <cell r="AE10">
            <v>0</v>
          </cell>
          <cell r="AF10">
            <v>0</v>
          </cell>
          <cell r="AG10">
            <v>5119563</v>
          </cell>
          <cell r="AH10">
            <v>4313907</v>
          </cell>
          <cell r="AI10">
            <v>0</v>
          </cell>
          <cell r="AJ10">
            <v>1049235</v>
          </cell>
          <cell r="AK10">
            <v>0</v>
          </cell>
          <cell r="AL10">
            <v>113556</v>
          </cell>
          <cell r="AM10">
            <v>0</v>
          </cell>
          <cell r="AN10">
            <v>0</v>
          </cell>
          <cell r="AO10">
            <v>1900047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4447</v>
          </cell>
          <cell r="AV10">
            <v>0</v>
          </cell>
          <cell r="AW10">
            <v>15247</v>
          </cell>
          <cell r="AX10">
            <v>833</v>
          </cell>
          <cell r="AY10">
            <v>0</v>
          </cell>
          <cell r="AZ10">
            <v>0</v>
          </cell>
          <cell r="BA10">
            <v>0</v>
          </cell>
          <cell r="BB10">
            <v>140892</v>
          </cell>
          <cell r="BC10">
            <v>0</v>
          </cell>
          <cell r="BD10">
            <v>0</v>
          </cell>
          <cell r="BE10">
            <v>0</v>
          </cell>
          <cell r="BF10">
            <v>95545.053000001237</v>
          </cell>
          <cell r="BG10">
            <v>-517754.22399999946</v>
          </cell>
          <cell r="BH10">
            <v>11662317.384</v>
          </cell>
          <cell r="BI10">
            <v>10616788</v>
          </cell>
          <cell r="BJ10">
            <v>2218049.1979999999</v>
          </cell>
          <cell r="BK10">
            <v>2040939</v>
          </cell>
          <cell r="BL10">
            <v>1045529.3839999996</v>
          </cell>
          <cell r="BM10">
            <v>177110.19799999986</v>
          </cell>
          <cell r="BN10">
            <v>1318184.6349999998</v>
          </cell>
          <cell r="BO10">
            <v>7119147.6220000004</v>
          </cell>
          <cell r="BP10">
            <v>3854621.0260000001</v>
          </cell>
          <cell r="BQ10">
            <v>176923.736</v>
          </cell>
          <cell r="BR10">
            <v>2006943.1980000001</v>
          </cell>
          <cell r="BS10">
            <v>13157635.582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CA10">
            <v>11150692.384</v>
          </cell>
          <cell r="CB10">
            <v>11052</v>
          </cell>
          <cell r="CC10">
            <v>9433470</v>
          </cell>
          <cell r="CD10">
            <v>1162791</v>
          </cell>
          <cell r="CE10">
            <v>-517754.223999999</v>
          </cell>
          <cell r="CF10">
            <v>0</v>
          </cell>
          <cell r="CG10">
            <v>3442094</v>
          </cell>
          <cell r="CH10">
            <v>14136</v>
          </cell>
          <cell r="CI10">
            <v>70719</v>
          </cell>
          <cell r="CJ10">
            <v>113556</v>
          </cell>
          <cell r="CK10">
            <v>0</v>
          </cell>
          <cell r="CL10">
            <v>3640505</v>
          </cell>
          <cell r="CM10">
            <v>0</v>
          </cell>
          <cell r="CN10">
            <v>3640505</v>
          </cell>
          <cell r="CO10">
            <v>2194765</v>
          </cell>
          <cell r="CP10">
            <v>2410764</v>
          </cell>
          <cell r="CQ10">
            <v>13880366.582</v>
          </cell>
          <cell r="CR10">
            <v>12657727</v>
          </cell>
          <cell r="CS10">
            <v>13880368</v>
          </cell>
          <cell r="CT10">
            <v>12657727</v>
          </cell>
          <cell r="CV10">
            <v>-1.4179999995976686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10616788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G10">
            <v>0</v>
          </cell>
          <cell r="DH10">
            <v>4736129</v>
          </cell>
          <cell r="DI10">
            <v>3333538</v>
          </cell>
          <cell r="DM10">
            <v>0</v>
          </cell>
          <cell r="DN10">
            <v>0</v>
          </cell>
          <cell r="DP10">
            <v>159980</v>
          </cell>
          <cell r="DQ10">
            <v>107289</v>
          </cell>
          <cell r="DR10">
            <v>102526</v>
          </cell>
          <cell r="DS10">
            <v>4763</v>
          </cell>
          <cell r="DT10">
            <v>4209</v>
          </cell>
          <cell r="DU10">
            <v>1964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3813949.4219999998</v>
          </cell>
          <cell r="G11">
            <v>354492.26400000002</v>
          </cell>
          <cell r="H11">
            <v>4957794.4110000003</v>
          </cell>
          <cell r="I11">
            <v>12057591.469000001</v>
          </cell>
          <cell r="J11">
            <v>0</v>
          </cell>
          <cell r="K11">
            <v>0</v>
          </cell>
          <cell r="L11">
            <v>0</v>
          </cell>
          <cell r="M11">
            <v>11427</v>
          </cell>
          <cell r="O11">
            <v>380</v>
          </cell>
          <cell r="P11">
            <v>216588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180117</v>
          </cell>
          <cell r="V11">
            <v>176994</v>
          </cell>
          <cell r="W11">
            <v>0</v>
          </cell>
          <cell r="X11">
            <v>3123</v>
          </cell>
          <cell r="Y11">
            <v>0</v>
          </cell>
          <cell r="Z11">
            <v>0</v>
          </cell>
          <cell r="AA11">
            <v>0</v>
          </cell>
          <cell r="AB11">
            <v>75437</v>
          </cell>
          <cell r="AC11">
            <v>0</v>
          </cell>
          <cell r="AD11">
            <v>1124700</v>
          </cell>
          <cell r="AE11">
            <v>0</v>
          </cell>
          <cell r="AF11">
            <v>0</v>
          </cell>
          <cell r="AG11">
            <v>6984365</v>
          </cell>
          <cell r="AH11">
            <v>6126414</v>
          </cell>
          <cell r="AI11">
            <v>17730</v>
          </cell>
          <cell r="AJ11">
            <v>195805</v>
          </cell>
          <cell r="AK11">
            <v>0</v>
          </cell>
          <cell r="AL11">
            <v>2509</v>
          </cell>
          <cell r="AM11">
            <v>0</v>
          </cell>
          <cell r="AN11">
            <v>0</v>
          </cell>
          <cell r="AO11">
            <v>3826277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2872</v>
          </cell>
          <cell r="AX11">
            <v>120006</v>
          </cell>
          <cell r="AY11">
            <v>2708</v>
          </cell>
          <cell r="AZ11">
            <v>626</v>
          </cell>
          <cell r="BA11">
            <v>0</v>
          </cell>
          <cell r="BB11">
            <v>1128647</v>
          </cell>
          <cell r="BC11">
            <v>0</v>
          </cell>
          <cell r="BD11">
            <v>0</v>
          </cell>
          <cell r="BE11">
            <v>0</v>
          </cell>
          <cell r="BF11">
            <v>97227</v>
          </cell>
          <cell r="BG11">
            <v>-5145690</v>
          </cell>
          <cell r="BH11">
            <v>17842400.144000001</v>
          </cell>
          <cell r="BI11">
            <v>13453035</v>
          </cell>
          <cell r="BJ11">
            <v>4950076.4220000003</v>
          </cell>
          <cell r="BK11">
            <v>4954924</v>
          </cell>
          <cell r="BL11">
            <v>4389365.1440000013</v>
          </cell>
          <cell r="BM11">
            <v>-4847.5779999997467</v>
          </cell>
          <cell r="BN11">
            <v>4481744.5659999996</v>
          </cell>
          <cell r="BO11">
            <v>12057591.469000001</v>
          </cell>
          <cell r="BP11">
            <v>4957794.4110000003</v>
          </cell>
          <cell r="BQ11">
            <v>354492.26400000002</v>
          </cell>
          <cell r="BR11">
            <v>3813949.4219999998</v>
          </cell>
          <cell r="BS11">
            <v>21183827.566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CA11">
            <v>17369878.144000001</v>
          </cell>
          <cell r="CB11">
            <v>3123</v>
          </cell>
          <cell r="CC11">
            <v>13110779</v>
          </cell>
          <cell r="CD11">
            <v>216044</v>
          </cell>
          <cell r="CE11">
            <v>-5145689.8450000016</v>
          </cell>
          <cell r="CF11">
            <v>0</v>
          </cell>
          <cell r="CG11">
            <v>7384928</v>
          </cell>
          <cell r="CH11">
            <v>110490</v>
          </cell>
          <cell r="CI11">
            <v>118058</v>
          </cell>
          <cell r="CJ11">
            <v>0</v>
          </cell>
          <cell r="CK11">
            <v>0</v>
          </cell>
          <cell r="CL11">
            <v>7613476</v>
          </cell>
          <cell r="CM11">
            <v>0</v>
          </cell>
          <cell r="CN11">
            <v>7613476</v>
          </cell>
          <cell r="CO11">
            <v>9204</v>
          </cell>
          <cell r="CP11">
            <v>3866298</v>
          </cell>
          <cell r="CQ11">
            <v>22792476.566</v>
          </cell>
          <cell r="CR11">
            <v>18407959</v>
          </cell>
          <cell r="CS11">
            <v>22792477</v>
          </cell>
          <cell r="CT11">
            <v>18407960</v>
          </cell>
          <cell r="CV11">
            <v>-0.43400000035762787</v>
          </cell>
          <cell r="CW11">
            <v>-1</v>
          </cell>
          <cell r="CX11">
            <v>0</v>
          </cell>
          <cell r="CY11">
            <v>0</v>
          </cell>
          <cell r="CZ11">
            <v>0</v>
          </cell>
          <cell r="DA11">
            <v>13453035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G11">
            <v>0</v>
          </cell>
          <cell r="DH11">
            <v>5974269</v>
          </cell>
          <cell r="DI11">
            <v>5106503</v>
          </cell>
          <cell r="DM11">
            <v>0</v>
          </cell>
          <cell r="DN11">
            <v>0</v>
          </cell>
          <cell r="DP11">
            <v>220163</v>
          </cell>
          <cell r="DQ11">
            <v>123554</v>
          </cell>
          <cell r="DR11">
            <v>91996</v>
          </cell>
          <cell r="DS11">
            <v>31558</v>
          </cell>
          <cell r="DT11">
            <v>23070</v>
          </cell>
          <cell r="DU11">
            <v>405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1027068.166</v>
          </cell>
          <cell r="G12">
            <v>48117.646999999997</v>
          </cell>
          <cell r="H12">
            <v>1706797.6810000001</v>
          </cell>
          <cell r="I12">
            <v>2544585.5070000002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>
            <v>919</v>
          </cell>
          <cell r="P12">
            <v>252587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32806</v>
          </cell>
          <cell r="V12">
            <v>32093</v>
          </cell>
          <cell r="W12">
            <v>524</v>
          </cell>
          <cell r="X12">
            <v>189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70911</v>
          </cell>
          <cell r="AE12">
            <v>0</v>
          </cell>
          <cell r="AF12">
            <v>0</v>
          </cell>
          <cell r="AG12">
            <v>3069636</v>
          </cell>
          <cell r="AH12">
            <v>1484064</v>
          </cell>
          <cell r="AI12">
            <v>0</v>
          </cell>
          <cell r="AJ12">
            <v>576240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979860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650</v>
          </cell>
          <cell r="AX12">
            <v>2008</v>
          </cell>
          <cell r="AY12">
            <v>4585</v>
          </cell>
          <cell r="AZ12">
            <v>0</v>
          </cell>
          <cell r="BA12">
            <v>0</v>
          </cell>
          <cell r="BB12">
            <v>70910</v>
          </cell>
          <cell r="BC12">
            <v>0</v>
          </cell>
          <cell r="BD12">
            <v>0</v>
          </cell>
          <cell r="BE12">
            <v>0</v>
          </cell>
          <cell r="BF12">
            <v>-30555.631999999285</v>
          </cell>
          <cell r="BG12">
            <v>-82270.024000000209</v>
          </cell>
          <cell r="BH12">
            <v>4585812.8350000009</v>
          </cell>
          <cell r="BI12">
            <v>5137183</v>
          </cell>
          <cell r="BJ12">
            <v>1097979.166</v>
          </cell>
          <cell r="BK12">
            <v>1050770</v>
          </cell>
          <cell r="BL12">
            <v>-551370.16499999911</v>
          </cell>
          <cell r="BM12">
            <v>47209.165999999968</v>
          </cell>
          <cell r="BN12">
            <v>-534716.63099999819</v>
          </cell>
          <cell r="BO12">
            <v>2544585.5070000002</v>
          </cell>
          <cell r="BP12">
            <v>1706797.6810000001</v>
          </cell>
          <cell r="BQ12">
            <v>48117.646999999997</v>
          </cell>
          <cell r="BR12">
            <v>1027068.166</v>
          </cell>
          <cell r="BS12">
            <v>5326569.0010000002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CA12">
            <v>4299500.8350000009</v>
          </cell>
          <cell r="CB12">
            <v>189</v>
          </cell>
          <cell r="CC12">
            <v>4553700</v>
          </cell>
          <cell r="CD12">
            <v>576240</v>
          </cell>
          <cell r="CE12">
            <v>-82270.024000000674</v>
          </cell>
          <cell r="CF12">
            <v>801976</v>
          </cell>
          <cell r="CG12">
            <v>1962272</v>
          </cell>
          <cell r="CH12">
            <v>11421</v>
          </cell>
          <cell r="CI12">
            <v>0</v>
          </cell>
          <cell r="CJ12">
            <v>0</v>
          </cell>
          <cell r="CK12">
            <v>0</v>
          </cell>
          <cell r="CL12">
            <v>2775669</v>
          </cell>
          <cell r="CM12">
            <v>0</v>
          </cell>
          <cell r="CN12">
            <v>2775669</v>
          </cell>
          <cell r="CO12">
            <v>253940</v>
          </cell>
          <cell r="CP12">
            <v>299177</v>
          </cell>
          <cell r="CQ12">
            <v>5683792.0010000002</v>
          </cell>
          <cell r="CR12">
            <v>6187953</v>
          </cell>
          <cell r="CS12">
            <v>5683792</v>
          </cell>
          <cell r="CT12">
            <v>6187953</v>
          </cell>
          <cell r="CV12">
            <v>1.0000001639127731E-3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5137183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G12">
            <v>0</v>
          </cell>
          <cell r="DH12">
            <v>2591618</v>
          </cell>
          <cell r="DI12">
            <v>1363339</v>
          </cell>
          <cell r="DM12">
            <v>0</v>
          </cell>
          <cell r="DN12">
            <v>0</v>
          </cell>
          <cell r="DP12">
            <v>222966</v>
          </cell>
          <cell r="DQ12">
            <v>42162</v>
          </cell>
          <cell r="DR12">
            <v>32106</v>
          </cell>
          <cell r="DS12">
            <v>10056</v>
          </cell>
          <cell r="DT12">
            <v>4450</v>
          </cell>
          <cell r="DU12">
            <v>353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3619687.5210000002</v>
          </cell>
          <cell r="G13">
            <v>218510.611</v>
          </cell>
          <cell r="H13">
            <v>3808843.3149999999</v>
          </cell>
          <cell r="I13">
            <v>4647232.2580000004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2236</v>
          </cell>
          <cell r="P13">
            <v>314416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215025</v>
          </cell>
          <cell r="V13">
            <v>209941</v>
          </cell>
          <cell r="W13">
            <v>0</v>
          </cell>
          <cell r="X13">
            <v>5084</v>
          </cell>
          <cell r="Y13">
            <v>0</v>
          </cell>
          <cell r="Z13">
            <v>0</v>
          </cell>
          <cell r="AA13">
            <v>0</v>
          </cell>
          <cell r="AB13">
            <v>12842</v>
          </cell>
          <cell r="AC13">
            <v>0</v>
          </cell>
          <cell r="AD13">
            <v>122659</v>
          </cell>
          <cell r="AE13">
            <v>0</v>
          </cell>
          <cell r="AF13">
            <v>0</v>
          </cell>
          <cell r="AG13">
            <v>5594580</v>
          </cell>
          <cell r="AH13">
            <v>3972374</v>
          </cell>
          <cell r="AI13">
            <v>0</v>
          </cell>
          <cell r="AJ13">
            <v>1970</v>
          </cell>
          <cell r="AK13">
            <v>0</v>
          </cell>
          <cell r="AL13">
            <v>2462</v>
          </cell>
          <cell r="AM13">
            <v>0</v>
          </cell>
          <cell r="AN13">
            <v>0</v>
          </cell>
          <cell r="AO13">
            <v>3584457</v>
          </cell>
          <cell r="AP13">
            <v>0</v>
          </cell>
          <cell r="AQ13">
            <v>0</v>
          </cell>
          <cell r="AR13">
            <v>0</v>
          </cell>
          <cell r="AS13">
            <v>30010</v>
          </cell>
          <cell r="AT13">
            <v>0</v>
          </cell>
          <cell r="AU13">
            <v>0</v>
          </cell>
          <cell r="AV13">
            <v>0</v>
          </cell>
          <cell r="AW13">
            <v>3540</v>
          </cell>
          <cell r="AX13">
            <v>9902</v>
          </cell>
          <cell r="AY13">
            <v>697</v>
          </cell>
          <cell r="AZ13">
            <v>653</v>
          </cell>
          <cell r="BA13">
            <v>0</v>
          </cell>
          <cell r="BB13">
            <v>539086</v>
          </cell>
          <cell r="BC13">
            <v>0</v>
          </cell>
          <cell r="BD13">
            <v>0</v>
          </cell>
          <cell r="BE13">
            <v>0</v>
          </cell>
          <cell r="BF13">
            <v>148758.22599999979</v>
          </cell>
          <cell r="BG13">
            <v>-70666.211000001058</v>
          </cell>
          <cell r="BH13">
            <v>9219105.1840000004</v>
          </cell>
          <cell r="BI13">
            <v>9616188</v>
          </cell>
          <cell r="BJ13">
            <v>3742346.5210000002</v>
          </cell>
          <cell r="BK13">
            <v>4123543</v>
          </cell>
          <cell r="BL13">
            <v>-397082.81599999964</v>
          </cell>
          <cell r="BM13">
            <v>-381196.47899999982</v>
          </cell>
          <cell r="BN13">
            <v>-629521.06900000013</v>
          </cell>
          <cell r="BO13">
            <v>4647232.2580000004</v>
          </cell>
          <cell r="BP13">
            <v>3808843.3149999999</v>
          </cell>
          <cell r="BQ13">
            <v>218510.611</v>
          </cell>
          <cell r="BR13">
            <v>3619687.5210000002</v>
          </cell>
          <cell r="BS13">
            <v>12294273.705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CA13">
            <v>8674586.1840000004</v>
          </cell>
          <cell r="CB13">
            <v>5084</v>
          </cell>
          <cell r="CC13">
            <v>9566954</v>
          </cell>
          <cell r="CD13">
            <v>34442</v>
          </cell>
          <cell r="CE13">
            <v>-70666.211000001989</v>
          </cell>
          <cell r="CF13">
            <v>0</v>
          </cell>
          <cell r="CG13">
            <v>7538537</v>
          </cell>
          <cell r="CH13">
            <v>19870</v>
          </cell>
          <cell r="CI13">
            <v>120262</v>
          </cell>
          <cell r="CJ13">
            <v>0</v>
          </cell>
          <cell r="CK13">
            <v>0</v>
          </cell>
          <cell r="CL13">
            <v>7678669</v>
          </cell>
          <cell r="CM13">
            <v>0</v>
          </cell>
          <cell r="CN13">
            <v>7678669</v>
          </cell>
          <cell r="CO13">
            <v>1037707</v>
          </cell>
          <cell r="CP13">
            <v>2504552</v>
          </cell>
          <cell r="CQ13">
            <v>12961451.705000002</v>
          </cell>
          <cell r="CR13">
            <v>13739731</v>
          </cell>
          <cell r="CS13">
            <v>12961452</v>
          </cell>
          <cell r="CT13">
            <v>13739729</v>
          </cell>
          <cell r="CV13">
            <v>-0.29499999806284904</v>
          </cell>
          <cell r="CW13">
            <v>2</v>
          </cell>
          <cell r="CX13">
            <v>0</v>
          </cell>
          <cell r="CY13">
            <v>0</v>
          </cell>
          <cell r="CZ13">
            <v>0</v>
          </cell>
          <cell r="DA13">
            <v>9616188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G13">
            <v>0</v>
          </cell>
          <cell r="DH13">
            <v>4885997</v>
          </cell>
          <cell r="DI13">
            <v>3348879</v>
          </cell>
          <cell r="DM13">
            <v>0</v>
          </cell>
          <cell r="DN13">
            <v>0</v>
          </cell>
          <cell r="DP13">
            <v>322859</v>
          </cell>
          <cell r="DQ13">
            <v>255778</v>
          </cell>
          <cell r="DR13">
            <v>233073</v>
          </cell>
          <cell r="DS13">
            <v>22705</v>
          </cell>
          <cell r="DT13">
            <v>5808</v>
          </cell>
          <cell r="DU13">
            <v>2832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5508511.8969999999</v>
          </cell>
          <cell r="G14">
            <v>155418.62599999999</v>
          </cell>
          <cell r="H14">
            <v>4929698.3490000004</v>
          </cell>
          <cell r="I14">
            <v>4889139.5829999996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390</v>
          </cell>
          <cell r="P14">
            <v>711138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219545</v>
          </cell>
          <cell r="V14">
            <v>195095</v>
          </cell>
          <cell r="W14">
            <v>21044</v>
          </cell>
          <cell r="X14">
            <v>3406</v>
          </cell>
          <cell r="Y14">
            <v>0</v>
          </cell>
          <cell r="Z14">
            <v>0</v>
          </cell>
          <cell r="AA14">
            <v>0</v>
          </cell>
          <cell r="AB14">
            <v>13492</v>
          </cell>
          <cell r="AC14">
            <v>0</v>
          </cell>
          <cell r="AD14">
            <v>579269</v>
          </cell>
          <cell r="AE14">
            <v>0</v>
          </cell>
          <cell r="AF14">
            <v>0</v>
          </cell>
          <cell r="AG14">
            <v>7478472</v>
          </cell>
          <cell r="AH14">
            <v>4802208</v>
          </cell>
          <cell r="AI14">
            <v>0</v>
          </cell>
          <cell r="AJ14">
            <v>207101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5650255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1856</v>
          </cell>
          <cell r="AX14">
            <v>8714</v>
          </cell>
          <cell r="AY14">
            <v>497</v>
          </cell>
          <cell r="AZ14">
            <v>0</v>
          </cell>
          <cell r="BA14">
            <v>0</v>
          </cell>
          <cell r="BB14">
            <v>576670</v>
          </cell>
          <cell r="BC14">
            <v>0</v>
          </cell>
          <cell r="BD14">
            <v>-5730</v>
          </cell>
          <cell r="BE14">
            <v>0</v>
          </cell>
          <cell r="BF14">
            <v>51204.107999999076</v>
          </cell>
          <cell r="BG14">
            <v>1461455.4840000011</v>
          </cell>
          <cell r="BH14">
            <v>10918821.558</v>
          </cell>
          <cell r="BI14">
            <v>12493118</v>
          </cell>
          <cell r="BJ14">
            <v>6087780.8969999999</v>
          </cell>
          <cell r="BK14">
            <v>6226925</v>
          </cell>
          <cell r="BL14">
            <v>-1574296.4419999998</v>
          </cell>
          <cell r="BM14">
            <v>-139144.10300000012</v>
          </cell>
          <cell r="BN14">
            <v>-1662236.4370000027</v>
          </cell>
          <cell r="BO14">
            <v>4889139.5829999996</v>
          </cell>
          <cell r="BP14">
            <v>4929698.3490000004</v>
          </cell>
          <cell r="BQ14">
            <v>155418.62599999999</v>
          </cell>
          <cell r="BR14">
            <v>5508511.8969999999</v>
          </cell>
          <cell r="BS14">
            <v>15482768.455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CA14">
            <v>9974256.5580000002</v>
          </cell>
          <cell r="CB14">
            <v>3406</v>
          </cell>
          <cell r="CC14">
            <v>12280680</v>
          </cell>
          <cell r="CD14">
            <v>207101</v>
          </cell>
          <cell r="CE14">
            <v>1461455.4840000011</v>
          </cell>
          <cell r="CF14">
            <v>23584</v>
          </cell>
          <cell r="CG14">
            <v>10472440</v>
          </cell>
          <cell r="CH14">
            <v>37409</v>
          </cell>
          <cell r="CI14">
            <v>182806</v>
          </cell>
          <cell r="CJ14">
            <v>0</v>
          </cell>
          <cell r="CK14">
            <v>0</v>
          </cell>
          <cell r="CL14">
            <v>10716239</v>
          </cell>
          <cell r="CM14">
            <v>0</v>
          </cell>
          <cell r="CN14">
            <v>10716239</v>
          </cell>
          <cell r="CO14">
            <v>1343765</v>
          </cell>
          <cell r="CP14">
            <v>1998879</v>
          </cell>
          <cell r="CQ14">
            <v>17006602.455000002</v>
          </cell>
          <cell r="CR14">
            <v>18720043</v>
          </cell>
          <cell r="CS14">
            <v>17006602</v>
          </cell>
          <cell r="CT14">
            <v>18720045</v>
          </cell>
          <cell r="CV14">
            <v>0.45500000193715096</v>
          </cell>
          <cell r="CW14">
            <v>-2</v>
          </cell>
          <cell r="CX14">
            <v>0</v>
          </cell>
          <cell r="CY14">
            <v>0</v>
          </cell>
          <cell r="CZ14">
            <v>0</v>
          </cell>
          <cell r="DA14">
            <v>12498848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G14">
            <v>0</v>
          </cell>
          <cell r="DH14">
            <v>6788661</v>
          </cell>
          <cell r="DI14">
            <v>4766606</v>
          </cell>
          <cell r="DM14">
            <v>0</v>
          </cell>
          <cell r="DN14">
            <v>0</v>
          </cell>
          <cell r="DP14">
            <v>778955</v>
          </cell>
          <cell r="DQ14">
            <v>424442</v>
          </cell>
          <cell r="DR14">
            <v>400161</v>
          </cell>
          <cell r="DS14">
            <v>24281</v>
          </cell>
          <cell r="DT14">
            <v>35315</v>
          </cell>
          <cell r="DU14">
            <v>1929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2311858.176</v>
          </cell>
          <cell r="G15">
            <v>302488.93400000001</v>
          </cell>
          <cell r="H15">
            <v>2842742.858</v>
          </cell>
          <cell r="I15">
            <v>3637700.6680000001</v>
          </cell>
          <cell r="J15">
            <v>0</v>
          </cell>
          <cell r="K15">
            <v>33340</v>
          </cell>
          <cell r="L15">
            <v>0</v>
          </cell>
          <cell r="M15">
            <v>0</v>
          </cell>
          <cell r="O15">
            <v>268</v>
          </cell>
          <cell r="P15">
            <v>166706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217357</v>
          </cell>
          <cell r="V15">
            <v>142736</v>
          </cell>
          <cell r="W15">
            <v>0</v>
          </cell>
          <cell r="X15">
            <v>74621</v>
          </cell>
          <cell r="Y15">
            <v>0</v>
          </cell>
          <cell r="Z15">
            <v>0</v>
          </cell>
          <cell r="AA15">
            <v>0</v>
          </cell>
          <cell r="AB15">
            <v>5809</v>
          </cell>
          <cell r="AC15">
            <v>7616</v>
          </cell>
          <cell r="AD15">
            <v>71281</v>
          </cell>
          <cell r="AE15">
            <v>0</v>
          </cell>
          <cell r="AF15">
            <v>0</v>
          </cell>
          <cell r="AG15">
            <v>4820277</v>
          </cell>
          <cell r="AH15">
            <v>3083821</v>
          </cell>
          <cell r="AI15">
            <v>0</v>
          </cell>
          <cell r="AJ15">
            <v>278323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2581809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-1189</v>
          </cell>
          <cell r="AX15">
            <v>39439</v>
          </cell>
          <cell r="AY15">
            <v>0</v>
          </cell>
          <cell r="AZ15">
            <v>0</v>
          </cell>
          <cell r="BA15">
            <v>0</v>
          </cell>
          <cell r="BB15">
            <v>117237</v>
          </cell>
          <cell r="BC15">
            <v>0</v>
          </cell>
          <cell r="BD15">
            <v>0</v>
          </cell>
          <cell r="BE15">
            <v>0</v>
          </cell>
          <cell r="BF15">
            <v>-35737.759999999776</v>
          </cell>
          <cell r="BG15">
            <v>1200229.3910000008</v>
          </cell>
          <cell r="BH15">
            <v>7214028.46</v>
          </cell>
          <cell r="BI15">
            <v>8220671</v>
          </cell>
          <cell r="BJ15">
            <v>2383139.176</v>
          </cell>
          <cell r="BK15">
            <v>2699046</v>
          </cell>
          <cell r="BL15">
            <v>-1006642.54</v>
          </cell>
          <cell r="BM15">
            <v>-315906.82400000002</v>
          </cell>
          <cell r="BN15">
            <v>-1358287.1239999998</v>
          </cell>
          <cell r="BO15">
            <v>3637700.6680000001</v>
          </cell>
          <cell r="BP15">
            <v>2842742.858</v>
          </cell>
          <cell r="BQ15">
            <v>302488.93400000001</v>
          </cell>
          <cell r="BR15">
            <v>2311858.176</v>
          </cell>
          <cell r="BS15">
            <v>9094790.6359999999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CA15">
            <v>6782932.46</v>
          </cell>
          <cell r="CB15">
            <v>107961</v>
          </cell>
          <cell r="CC15">
            <v>7904098</v>
          </cell>
          <cell r="CD15">
            <v>278323</v>
          </cell>
          <cell r="CE15">
            <v>1154274.1269999985</v>
          </cell>
          <cell r="CF15">
            <v>0</v>
          </cell>
          <cell r="CG15">
            <v>7539571</v>
          </cell>
          <cell r="CH15">
            <v>63194</v>
          </cell>
          <cell r="CI15">
            <v>0</v>
          </cell>
          <cell r="CJ15">
            <v>0</v>
          </cell>
          <cell r="CK15">
            <v>0</v>
          </cell>
          <cell r="CL15">
            <v>7602765</v>
          </cell>
          <cell r="CM15">
            <v>45955</v>
          </cell>
          <cell r="CN15">
            <v>7648720</v>
          </cell>
          <cell r="CO15">
            <v>1303229</v>
          </cell>
          <cell r="CP15">
            <v>1560036</v>
          </cell>
          <cell r="CQ15">
            <v>9597167.6359999999</v>
          </cell>
          <cell r="CR15">
            <v>10919717</v>
          </cell>
          <cell r="CS15">
            <v>9597168</v>
          </cell>
          <cell r="CT15">
            <v>10919718</v>
          </cell>
          <cell r="CV15">
            <v>-0.36400000005960464</v>
          </cell>
          <cell r="CW15">
            <v>-1</v>
          </cell>
          <cell r="CX15">
            <v>0</v>
          </cell>
          <cell r="CY15">
            <v>0</v>
          </cell>
          <cell r="CZ15">
            <v>0</v>
          </cell>
          <cell r="DA15">
            <v>8220671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G15">
            <v>0</v>
          </cell>
          <cell r="DH15">
            <v>4020479</v>
          </cell>
          <cell r="DI15">
            <v>2363671</v>
          </cell>
          <cell r="DM15">
            <v>0</v>
          </cell>
          <cell r="DN15">
            <v>0</v>
          </cell>
          <cell r="DP15">
            <v>126823</v>
          </cell>
          <cell r="DQ15">
            <v>148958</v>
          </cell>
          <cell r="DR15">
            <v>78180</v>
          </cell>
          <cell r="DS15">
            <v>70778</v>
          </cell>
          <cell r="DT15">
            <v>28836</v>
          </cell>
          <cell r="DU15">
            <v>343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2434701.1639999999</v>
          </cell>
          <cell r="G16">
            <v>504855.09700000001</v>
          </cell>
          <cell r="H16">
            <v>6032164.2199999997</v>
          </cell>
          <cell r="I16">
            <v>4679774.1140000001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P16">
            <v>353523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185090</v>
          </cell>
          <cell r="V16">
            <v>134892</v>
          </cell>
          <cell r="W16">
            <v>3807</v>
          </cell>
          <cell r="X16">
            <v>46391</v>
          </cell>
          <cell r="Y16">
            <v>0</v>
          </cell>
          <cell r="Z16">
            <v>0</v>
          </cell>
          <cell r="AA16">
            <v>0</v>
          </cell>
          <cell r="AB16">
            <v>20443</v>
          </cell>
          <cell r="AC16">
            <v>0</v>
          </cell>
          <cell r="AD16">
            <v>49362</v>
          </cell>
          <cell r="AE16">
            <v>0</v>
          </cell>
          <cell r="AF16">
            <v>0</v>
          </cell>
          <cell r="AG16">
            <v>7486377</v>
          </cell>
          <cell r="AH16">
            <v>6256739</v>
          </cell>
          <cell r="AI16">
            <v>685</v>
          </cell>
          <cell r="AJ16">
            <v>946607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2379920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4260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144164</v>
          </cell>
          <cell r="BC16">
            <v>0</v>
          </cell>
          <cell r="BD16">
            <v>0</v>
          </cell>
          <cell r="BE16">
            <v>0</v>
          </cell>
          <cell r="BF16">
            <v>108664</v>
          </cell>
          <cell r="BG16">
            <v>3772162.9269999992</v>
          </cell>
          <cell r="BH16">
            <v>11775849.431</v>
          </cell>
          <cell r="BI16">
            <v>14694668</v>
          </cell>
          <cell r="BJ16">
            <v>2484063.1639999999</v>
          </cell>
          <cell r="BK16">
            <v>2524084</v>
          </cell>
          <cell r="BL16">
            <v>-2918818.5690000001</v>
          </cell>
          <cell r="BM16">
            <v>-40020.836000000127</v>
          </cell>
          <cell r="BN16">
            <v>-2850175.4050000012</v>
          </cell>
          <cell r="BO16">
            <v>4679774.1140000001</v>
          </cell>
          <cell r="BP16">
            <v>6032164.2199999997</v>
          </cell>
          <cell r="BQ16">
            <v>504855.09700000001</v>
          </cell>
          <cell r="BR16">
            <v>2434701.1639999999</v>
          </cell>
          <cell r="BS16">
            <v>13651494.594999999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CA16">
            <v>11216793.431</v>
          </cell>
          <cell r="CB16">
            <v>46391</v>
          </cell>
          <cell r="CC16">
            <v>13743116</v>
          </cell>
          <cell r="CD16">
            <v>947292</v>
          </cell>
          <cell r="CE16">
            <v>3664333.9589999989</v>
          </cell>
          <cell r="CF16">
            <v>0</v>
          </cell>
          <cell r="CG16">
            <v>15813607</v>
          </cell>
          <cell r="CH16">
            <v>17045</v>
          </cell>
          <cell r="CI16">
            <v>46639</v>
          </cell>
          <cell r="CJ16">
            <v>0</v>
          </cell>
          <cell r="CK16">
            <v>0</v>
          </cell>
          <cell r="CL16">
            <v>15877291</v>
          </cell>
          <cell r="CM16">
            <v>140537</v>
          </cell>
          <cell r="CN16">
            <v>16017828</v>
          </cell>
          <cell r="CO16">
            <v>1100320</v>
          </cell>
          <cell r="CP16">
            <v>5271012</v>
          </cell>
          <cell r="CQ16">
            <v>14259912.594999999</v>
          </cell>
          <cell r="CR16">
            <v>17218752</v>
          </cell>
          <cell r="CS16">
            <v>14259913</v>
          </cell>
          <cell r="CT16">
            <v>17218752</v>
          </cell>
          <cell r="CV16">
            <v>-0.4050000011920929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14694668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G16">
            <v>0</v>
          </cell>
          <cell r="DH16">
            <v>6561003</v>
          </cell>
          <cell r="DI16">
            <v>4787084</v>
          </cell>
          <cell r="DM16">
            <v>0</v>
          </cell>
          <cell r="DN16">
            <v>0</v>
          </cell>
          <cell r="DP16">
            <v>330242</v>
          </cell>
          <cell r="DQ16">
            <v>231579</v>
          </cell>
          <cell r="DR16">
            <v>192913</v>
          </cell>
          <cell r="DS16">
            <v>38666</v>
          </cell>
          <cell r="DT16">
            <v>31623</v>
          </cell>
          <cell r="DU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1703244.378</v>
          </cell>
          <cell r="G17">
            <v>375512.87300000002</v>
          </cell>
          <cell r="H17">
            <v>2628392.0789999999</v>
          </cell>
          <cell r="I17">
            <v>4592136.5860000001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179356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67672</v>
          </cell>
          <cell r="V17">
            <v>53416</v>
          </cell>
          <cell r="W17">
            <v>0</v>
          </cell>
          <cell r="X17">
            <v>14256</v>
          </cell>
          <cell r="Y17">
            <v>0</v>
          </cell>
          <cell r="Z17">
            <v>0</v>
          </cell>
          <cell r="AA17">
            <v>0</v>
          </cell>
          <cell r="AB17">
            <v>21035</v>
          </cell>
          <cell r="AC17">
            <v>0</v>
          </cell>
          <cell r="AD17">
            <v>1011583</v>
          </cell>
          <cell r="AE17">
            <v>0</v>
          </cell>
          <cell r="AF17">
            <v>0</v>
          </cell>
          <cell r="AG17">
            <v>3854392</v>
          </cell>
          <cell r="AH17">
            <v>2942948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1741809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43065</v>
          </cell>
          <cell r="AX17">
            <v>1257</v>
          </cell>
          <cell r="AY17">
            <v>1406</v>
          </cell>
          <cell r="AZ17">
            <v>0</v>
          </cell>
          <cell r="BA17">
            <v>0</v>
          </cell>
          <cell r="BB17">
            <v>1017995</v>
          </cell>
          <cell r="BC17">
            <v>0</v>
          </cell>
          <cell r="BD17">
            <v>0</v>
          </cell>
          <cell r="BE17">
            <v>0</v>
          </cell>
          <cell r="BF17">
            <v>-42749.310999998823</v>
          </cell>
          <cell r="BG17">
            <v>-894926.88199999928</v>
          </cell>
          <cell r="BH17">
            <v>7864104.5380000006</v>
          </cell>
          <cell r="BI17">
            <v>6843068</v>
          </cell>
          <cell r="BJ17">
            <v>2714827.378</v>
          </cell>
          <cell r="BK17">
            <v>2759804</v>
          </cell>
          <cell r="BL17">
            <v>1021036.5380000006</v>
          </cell>
          <cell r="BM17">
            <v>-44976.621999999974</v>
          </cell>
          <cell r="BN17">
            <v>933310.60500000231</v>
          </cell>
          <cell r="BO17">
            <v>4592136.5860000001</v>
          </cell>
          <cell r="BP17">
            <v>2628392.0789999999</v>
          </cell>
          <cell r="BQ17">
            <v>375512.87300000002</v>
          </cell>
          <cell r="BR17">
            <v>1703244.378</v>
          </cell>
          <cell r="BS17">
            <v>9299285.9159999993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CA17">
            <v>7596041.5380000006</v>
          </cell>
          <cell r="CB17">
            <v>14256</v>
          </cell>
          <cell r="CC17">
            <v>6797340</v>
          </cell>
          <cell r="CD17">
            <v>0</v>
          </cell>
          <cell r="CE17">
            <v>-894926.88200000022</v>
          </cell>
          <cell r="CF17">
            <v>0</v>
          </cell>
          <cell r="CG17">
            <v>4229405</v>
          </cell>
          <cell r="CH17">
            <v>46691</v>
          </cell>
          <cell r="CI17">
            <v>0</v>
          </cell>
          <cell r="CJ17">
            <v>0</v>
          </cell>
          <cell r="CK17">
            <v>0</v>
          </cell>
          <cell r="CL17">
            <v>4276096</v>
          </cell>
          <cell r="CM17">
            <v>0</v>
          </cell>
          <cell r="CN17">
            <v>4276096</v>
          </cell>
          <cell r="CO17">
            <v>825132</v>
          </cell>
          <cell r="CP17">
            <v>1965478</v>
          </cell>
          <cell r="CQ17">
            <v>10578931.916000001</v>
          </cell>
          <cell r="CR17">
            <v>9602872</v>
          </cell>
          <cell r="CS17">
            <v>10578932</v>
          </cell>
          <cell r="CT17">
            <v>9602872</v>
          </cell>
          <cell r="CV17">
            <v>-8.3999998867511749E-2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6843068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G17">
            <v>0</v>
          </cell>
          <cell r="DH17">
            <v>3261149</v>
          </cell>
          <cell r="DI17">
            <v>2898060</v>
          </cell>
          <cell r="DM17">
            <v>0</v>
          </cell>
          <cell r="DN17">
            <v>0</v>
          </cell>
          <cell r="DP17">
            <v>209851</v>
          </cell>
          <cell r="DQ17">
            <v>58115</v>
          </cell>
          <cell r="DR17">
            <v>57991</v>
          </cell>
          <cell r="DS17">
            <v>124</v>
          </cell>
          <cell r="DT17">
            <v>16926</v>
          </cell>
          <cell r="DU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1800884.7320000001</v>
          </cell>
          <cell r="G18">
            <v>77651.032000000007</v>
          </cell>
          <cell r="H18">
            <v>2150963.1800000002</v>
          </cell>
          <cell r="I18">
            <v>3739162.6830000002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102</v>
          </cell>
          <cell r="P18">
            <v>251454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122495</v>
          </cell>
          <cell r="V18">
            <v>114817</v>
          </cell>
          <cell r="W18">
            <v>6045</v>
          </cell>
          <cell r="X18">
            <v>1633</v>
          </cell>
          <cell r="Y18">
            <v>0</v>
          </cell>
          <cell r="Z18">
            <v>0</v>
          </cell>
          <cell r="AA18">
            <v>0</v>
          </cell>
          <cell r="AB18">
            <v>9423</v>
          </cell>
          <cell r="AC18">
            <v>0</v>
          </cell>
          <cell r="AD18">
            <v>887204</v>
          </cell>
          <cell r="AE18">
            <v>0</v>
          </cell>
          <cell r="AF18">
            <v>0</v>
          </cell>
          <cell r="AG18">
            <v>4297541</v>
          </cell>
          <cell r="AH18">
            <v>2997720</v>
          </cell>
          <cell r="AI18">
            <v>0</v>
          </cell>
          <cell r="AJ18">
            <v>162684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1753481</v>
          </cell>
          <cell r="AP18">
            <v>0</v>
          </cell>
          <cell r="AQ18">
            <v>0</v>
          </cell>
          <cell r="AR18">
            <v>0</v>
          </cell>
          <cell r="AS18">
            <v>24000</v>
          </cell>
          <cell r="AT18">
            <v>0</v>
          </cell>
          <cell r="AU18">
            <v>0</v>
          </cell>
          <cell r="AV18">
            <v>0</v>
          </cell>
          <cell r="AW18">
            <v>6443</v>
          </cell>
          <cell r="AX18">
            <v>5094</v>
          </cell>
          <cell r="AY18">
            <v>2129</v>
          </cell>
          <cell r="AZ18">
            <v>5562</v>
          </cell>
          <cell r="BA18">
            <v>0</v>
          </cell>
          <cell r="BB18">
            <v>875089</v>
          </cell>
          <cell r="BC18">
            <v>0</v>
          </cell>
          <cell r="BD18">
            <v>0</v>
          </cell>
          <cell r="BE18">
            <v>0</v>
          </cell>
          <cell r="BF18">
            <v>188134.54600000009</v>
          </cell>
          <cell r="BG18">
            <v>887331</v>
          </cell>
          <cell r="BH18">
            <v>6351250.8950000005</v>
          </cell>
          <cell r="BI18">
            <v>7501173</v>
          </cell>
          <cell r="BJ18">
            <v>2688088.7319999998</v>
          </cell>
          <cell r="BK18">
            <v>2628570</v>
          </cell>
          <cell r="BL18">
            <v>-1149922.1049999995</v>
          </cell>
          <cell r="BM18">
            <v>59518.731999999844</v>
          </cell>
          <cell r="BN18">
            <v>-902268.82699999958</v>
          </cell>
          <cell r="BO18">
            <v>3739162.6830000002</v>
          </cell>
          <cell r="BP18">
            <v>2150963.1800000002</v>
          </cell>
          <cell r="BQ18">
            <v>77651.032000000007</v>
          </cell>
          <cell r="BR18">
            <v>1800884.7320000001</v>
          </cell>
          <cell r="BS18">
            <v>7768661.6269999994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CA18">
            <v>5967776.8950000005</v>
          </cell>
          <cell r="CB18">
            <v>1633</v>
          </cell>
          <cell r="CC18">
            <v>7295261</v>
          </cell>
          <cell r="CD18">
            <v>186684</v>
          </cell>
          <cell r="CE18">
            <v>887331.91099999938</v>
          </cell>
          <cell r="CF18">
            <v>0</v>
          </cell>
          <cell r="CG18">
            <v>6964161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6964161</v>
          </cell>
          <cell r="CM18">
            <v>0</v>
          </cell>
          <cell r="CN18">
            <v>6964161</v>
          </cell>
          <cell r="CO18">
            <v>992015</v>
          </cell>
          <cell r="CP18">
            <v>1248520</v>
          </cell>
          <cell r="CQ18">
            <v>9039339.6270000003</v>
          </cell>
          <cell r="CR18">
            <v>10129743</v>
          </cell>
          <cell r="CS18">
            <v>9039342</v>
          </cell>
          <cell r="CT18">
            <v>10129742</v>
          </cell>
          <cell r="CV18">
            <v>-2.3729999996721745</v>
          </cell>
          <cell r="CW18">
            <v>1</v>
          </cell>
          <cell r="CX18">
            <v>0</v>
          </cell>
          <cell r="CY18">
            <v>0</v>
          </cell>
          <cell r="CZ18">
            <v>0</v>
          </cell>
          <cell r="DA18">
            <v>7501173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G18">
            <v>0</v>
          </cell>
          <cell r="DH18">
            <v>3673873</v>
          </cell>
          <cell r="DI18">
            <v>2494588</v>
          </cell>
          <cell r="DM18">
            <v>0</v>
          </cell>
          <cell r="DN18">
            <v>0</v>
          </cell>
          <cell r="DP18">
            <v>240583</v>
          </cell>
          <cell r="DQ18">
            <v>131214</v>
          </cell>
          <cell r="DR18">
            <v>129363</v>
          </cell>
          <cell r="DS18">
            <v>1851</v>
          </cell>
          <cell r="DT18">
            <v>636</v>
          </cell>
          <cell r="DU18">
            <v>18214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653489.21499999997</v>
          </cell>
          <cell r="G19">
            <v>194840.26199999999</v>
          </cell>
          <cell r="H19">
            <v>506251.60100000002</v>
          </cell>
          <cell r="I19">
            <v>2064935.3189999999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346</v>
          </cell>
          <cell r="P19">
            <v>36299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132238</v>
          </cell>
          <cell r="V19">
            <v>120517</v>
          </cell>
          <cell r="W19">
            <v>0</v>
          </cell>
          <cell r="X19">
            <v>11721</v>
          </cell>
          <cell r="Y19">
            <v>0</v>
          </cell>
          <cell r="Z19">
            <v>0</v>
          </cell>
          <cell r="AA19">
            <v>0</v>
          </cell>
          <cell r="AB19">
            <v>4037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2492696</v>
          </cell>
          <cell r="AH19">
            <v>1067277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696823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1909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-41226.12099999981</v>
          </cell>
          <cell r="BG19">
            <v>78693.922000000253</v>
          </cell>
          <cell r="BH19">
            <v>2938947.182</v>
          </cell>
          <cell r="BI19">
            <v>3561882</v>
          </cell>
          <cell r="BJ19">
            <v>653489.21499999997</v>
          </cell>
          <cell r="BK19">
            <v>696823</v>
          </cell>
          <cell r="BL19">
            <v>-622934.81799999997</v>
          </cell>
          <cell r="BM19">
            <v>-43333.785000000033</v>
          </cell>
          <cell r="BN19">
            <v>-707494.72399999993</v>
          </cell>
          <cell r="BO19">
            <v>2064935.3189999999</v>
          </cell>
          <cell r="BP19">
            <v>506251.60100000002</v>
          </cell>
          <cell r="BQ19">
            <v>194840.26199999999</v>
          </cell>
          <cell r="BR19">
            <v>653489.21499999997</v>
          </cell>
          <cell r="BS19">
            <v>3419516.3969999999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CA19">
            <v>2766027.182</v>
          </cell>
          <cell r="CB19">
            <v>11721</v>
          </cell>
          <cell r="CC19">
            <v>3559973</v>
          </cell>
          <cell r="CD19">
            <v>0</v>
          </cell>
          <cell r="CE19">
            <v>78693.921999999788</v>
          </cell>
          <cell r="CF19">
            <v>0</v>
          </cell>
          <cell r="CG19">
            <v>2282523</v>
          </cell>
          <cell r="CH19">
            <v>7840</v>
          </cell>
          <cell r="CI19">
            <v>0</v>
          </cell>
          <cell r="CJ19">
            <v>0</v>
          </cell>
          <cell r="CK19">
            <v>0</v>
          </cell>
          <cell r="CL19">
            <v>2290363</v>
          </cell>
          <cell r="CM19">
            <v>0</v>
          </cell>
          <cell r="CN19">
            <v>2290363</v>
          </cell>
          <cell r="CO19">
            <v>1280271</v>
          </cell>
          <cell r="CP19">
            <v>195809</v>
          </cell>
          <cell r="CQ19">
            <v>3592436.3969999999</v>
          </cell>
          <cell r="CR19">
            <v>4258705</v>
          </cell>
          <cell r="CS19">
            <v>3592437</v>
          </cell>
          <cell r="CT19">
            <v>4258705</v>
          </cell>
          <cell r="CV19">
            <v>-0.60300000011920929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3561882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G19">
            <v>0</v>
          </cell>
          <cell r="DH19">
            <v>2115669</v>
          </cell>
          <cell r="DI19">
            <v>899315</v>
          </cell>
          <cell r="DM19">
            <v>0</v>
          </cell>
          <cell r="DN19">
            <v>0</v>
          </cell>
          <cell r="DP19">
            <v>19634</v>
          </cell>
          <cell r="DQ19">
            <v>44264</v>
          </cell>
          <cell r="DR19">
            <v>38602</v>
          </cell>
          <cell r="DS19">
            <v>5662</v>
          </cell>
          <cell r="DT19">
            <v>0</v>
          </cell>
          <cell r="DU19">
            <v>173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1131785.909</v>
          </cell>
          <cell r="G20">
            <v>116437.292</v>
          </cell>
          <cell r="H20">
            <v>1129351.5819999999</v>
          </cell>
          <cell r="I20">
            <v>2106411.9780000001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161323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150176</v>
          </cell>
          <cell r="V20">
            <v>141853</v>
          </cell>
          <cell r="W20">
            <v>8177</v>
          </cell>
          <cell r="X20">
            <v>146</v>
          </cell>
          <cell r="Y20">
            <v>0</v>
          </cell>
          <cell r="Z20">
            <v>0</v>
          </cell>
          <cell r="AA20">
            <v>0</v>
          </cell>
          <cell r="AB20">
            <v>1699</v>
          </cell>
          <cell r="AC20">
            <v>651512</v>
          </cell>
          <cell r="AD20">
            <v>26933</v>
          </cell>
          <cell r="AE20">
            <v>0</v>
          </cell>
          <cell r="AF20">
            <v>0</v>
          </cell>
          <cell r="AG20">
            <v>2889565</v>
          </cell>
          <cell r="AH20">
            <v>1295956</v>
          </cell>
          <cell r="AI20">
            <v>0</v>
          </cell>
          <cell r="AJ20">
            <v>531075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1111722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378</v>
          </cell>
          <cell r="AX20">
            <v>386</v>
          </cell>
          <cell r="AY20">
            <v>0</v>
          </cell>
          <cell r="AZ20">
            <v>0</v>
          </cell>
          <cell r="BA20">
            <v>0</v>
          </cell>
          <cell r="BB20">
            <v>9274</v>
          </cell>
          <cell r="BC20">
            <v>0</v>
          </cell>
          <cell r="BD20">
            <v>0</v>
          </cell>
          <cell r="BE20">
            <v>0</v>
          </cell>
          <cell r="BF20">
            <v>17279.768000000156</v>
          </cell>
          <cell r="BG20">
            <v>466182.53200000059</v>
          </cell>
          <cell r="BH20">
            <v>4316910.852</v>
          </cell>
          <cell r="BI20">
            <v>4717360</v>
          </cell>
          <cell r="BJ20">
            <v>1158718.909</v>
          </cell>
          <cell r="BK20">
            <v>1120996</v>
          </cell>
          <cell r="BL20">
            <v>-400449.14800000004</v>
          </cell>
          <cell r="BM20">
            <v>37722.908999999985</v>
          </cell>
          <cell r="BN20">
            <v>-345446.4709999999</v>
          </cell>
          <cell r="BO20">
            <v>2106411.9780000001</v>
          </cell>
          <cell r="BP20">
            <v>1129351.5819999999</v>
          </cell>
          <cell r="BQ20">
            <v>116437.292</v>
          </cell>
          <cell r="BR20">
            <v>1131785.909</v>
          </cell>
          <cell r="BS20">
            <v>4483986.7609999999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CA20">
            <v>3352200.852</v>
          </cell>
          <cell r="CB20">
            <v>146</v>
          </cell>
          <cell r="CC20">
            <v>4185521</v>
          </cell>
          <cell r="CD20">
            <v>531075</v>
          </cell>
          <cell r="CE20">
            <v>466182.53200000012</v>
          </cell>
          <cell r="CF20">
            <v>83273</v>
          </cell>
          <cell r="CG20">
            <v>3362133</v>
          </cell>
          <cell r="CH20">
            <v>16988</v>
          </cell>
          <cell r="CI20">
            <v>0</v>
          </cell>
          <cell r="CJ20">
            <v>531075</v>
          </cell>
          <cell r="CK20">
            <v>0</v>
          </cell>
          <cell r="CL20">
            <v>3993469</v>
          </cell>
          <cell r="CM20">
            <v>0</v>
          </cell>
          <cell r="CN20">
            <v>3993469</v>
          </cell>
          <cell r="CO20">
            <v>111952</v>
          </cell>
          <cell r="CP20">
            <v>410195</v>
          </cell>
          <cell r="CQ20">
            <v>5475629.7609999999</v>
          </cell>
          <cell r="CR20">
            <v>5838356</v>
          </cell>
          <cell r="CS20">
            <v>5475630</v>
          </cell>
          <cell r="CT20">
            <v>5838356</v>
          </cell>
          <cell r="CV20">
            <v>-0.23900000005960464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4717360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G20">
            <v>0</v>
          </cell>
          <cell r="DH20">
            <v>2419596</v>
          </cell>
          <cell r="DI20">
            <v>878957</v>
          </cell>
          <cell r="DM20">
            <v>0</v>
          </cell>
          <cell r="DN20">
            <v>0</v>
          </cell>
          <cell r="DP20">
            <v>121207</v>
          </cell>
          <cell r="DQ20">
            <v>102918</v>
          </cell>
          <cell r="DR20">
            <v>102554</v>
          </cell>
          <cell r="DS20">
            <v>364</v>
          </cell>
          <cell r="DT20">
            <v>91</v>
          </cell>
          <cell r="DU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3768976.699</v>
          </cell>
          <cell r="G21">
            <v>487422.103</v>
          </cell>
          <cell r="H21">
            <v>4140250.1690000002</v>
          </cell>
          <cell r="I21">
            <v>4273188.4019999998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210467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280943</v>
          </cell>
          <cell r="V21">
            <v>279348</v>
          </cell>
          <cell r="W21">
            <v>0</v>
          </cell>
          <cell r="X21">
            <v>1595</v>
          </cell>
          <cell r="Y21">
            <v>0</v>
          </cell>
          <cell r="Z21">
            <v>0</v>
          </cell>
          <cell r="AA21">
            <v>0</v>
          </cell>
          <cell r="AB21">
            <v>35396</v>
          </cell>
          <cell r="AC21">
            <v>0</v>
          </cell>
          <cell r="AD21">
            <v>26936</v>
          </cell>
          <cell r="AE21">
            <v>0</v>
          </cell>
          <cell r="AF21">
            <v>0</v>
          </cell>
          <cell r="AG21">
            <v>6758510</v>
          </cell>
          <cell r="AH21">
            <v>5288861</v>
          </cell>
          <cell r="AI21">
            <v>0</v>
          </cell>
          <cell r="AJ21">
            <v>25809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3675908</v>
          </cell>
          <cell r="AP21">
            <v>0</v>
          </cell>
          <cell r="AQ21">
            <v>169</v>
          </cell>
          <cell r="AR21">
            <v>0</v>
          </cell>
          <cell r="AS21">
            <v>67521</v>
          </cell>
          <cell r="AT21">
            <v>0</v>
          </cell>
          <cell r="AU21">
            <v>0</v>
          </cell>
          <cell r="AV21">
            <v>0</v>
          </cell>
          <cell r="AW21">
            <v>1273</v>
          </cell>
          <cell r="AX21">
            <v>2698</v>
          </cell>
          <cell r="AY21">
            <v>111</v>
          </cell>
          <cell r="AZ21">
            <v>0</v>
          </cell>
          <cell r="BA21">
            <v>0</v>
          </cell>
          <cell r="BB21">
            <v>33712</v>
          </cell>
          <cell r="BC21">
            <v>0</v>
          </cell>
          <cell r="BD21">
            <v>0</v>
          </cell>
          <cell r="BE21">
            <v>0</v>
          </cell>
          <cell r="BF21">
            <v>-18643</v>
          </cell>
          <cell r="BG21">
            <v>2670923</v>
          </cell>
          <cell r="BH21">
            <v>9427666.6739999987</v>
          </cell>
          <cell r="BI21">
            <v>12144952</v>
          </cell>
          <cell r="BJ21">
            <v>3795912.699</v>
          </cell>
          <cell r="BK21">
            <v>3709620</v>
          </cell>
          <cell r="BL21">
            <v>-2717285.3260000013</v>
          </cell>
          <cell r="BM21">
            <v>86292.699000000022</v>
          </cell>
          <cell r="BN21">
            <v>-2649635.6270000003</v>
          </cell>
          <cell r="BO21">
            <v>4273188.4019999998</v>
          </cell>
          <cell r="BP21">
            <v>4140250.1690000002</v>
          </cell>
          <cell r="BQ21">
            <v>487422.103</v>
          </cell>
          <cell r="BR21">
            <v>3768976.699</v>
          </cell>
          <cell r="BS21">
            <v>12669837.373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CA21">
            <v>8900860.6739999987</v>
          </cell>
          <cell r="CB21">
            <v>1595</v>
          </cell>
          <cell r="CC21">
            <v>12047371</v>
          </cell>
          <cell r="CD21">
            <v>93499</v>
          </cell>
          <cell r="CE21">
            <v>2670922.631000001</v>
          </cell>
          <cell r="CF21">
            <v>0</v>
          </cell>
          <cell r="CG21">
            <v>15328900</v>
          </cell>
          <cell r="CH21">
            <v>23606</v>
          </cell>
          <cell r="CI21">
            <v>0</v>
          </cell>
          <cell r="CJ21">
            <v>0</v>
          </cell>
          <cell r="CK21">
            <v>0</v>
          </cell>
          <cell r="CL21">
            <v>15352506</v>
          </cell>
          <cell r="CM21">
            <v>0</v>
          </cell>
          <cell r="CN21">
            <v>15352506</v>
          </cell>
          <cell r="CO21">
            <v>1869320</v>
          </cell>
          <cell r="CP21">
            <v>1503591</v>
          </cell>
          <cell r="CQ21">
            <v>13223579.373</v>
          </cell>
          <cell r="CR21">
            <v>15854572</v>
          </cell>
          <cell r="CS21">
            <v>13223581</v>
          </cell>
          <cell r="CT21">
            <v>15854574</v>
          </cell>
          <cell r="CV21">
            <v>-1.6270000003278255</v>
          </cell>
          <cell r="CW21">
            <v>-2</v>
          </cell>
          <cell r="CX21">
            <v>0</v>
          </cell>
          <cell r="CY21">
            <v>0</v>
          </cell>
          <cell r="CZ21">
            <v>0</v>
          </cell>
          <cell r="DA21">
            <v>12144952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G21">
            <v>0</v>
          </cell>
          <cell r="DH21">
            <v>5770512</v>
          </cell>
          <cell r="DI21">
            <v>4837920</v>
          </cell>
          <cell r="DM21">
            <v>0</v>
          </cell>
          <cell r="DN21">
            <v>0</v>
          </cell>
          <cell r="DP21">
            <v>252390</v>
          </cell>
          <cell r="DQ21">
            <v>391587</v>
          </cell>
          <cell r="DR21">
            <v>244203</v>
          </cell>
          <cell r="DS21">
            <v>147384</v>
          </cell>
          <cell r="DT21">
            <v>45984</v>
          </cell>
          <cell r="DU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2074661.926</v>
          </cell>
          <cell r="G22">
            <v>200882.05799999999</v>
          </cell>
          <cell r="H22">
            <v>2826906.0970000001</v>
          </cell>
          <cell r="I22">
            <v>2926350.1209999998</v>
          </cell>
          <cell r="J22">
            <v>3.7834979593753815E-10</v>
          </cell>
          <cell r="K22">
            <v>10909</v>
          </cell>
          <cell r="L22">
            <v>0</v>
          </cell>
          <cell r="M22">
            <v>0</v>
          </cell>
          <cell r="O22">
            <v>8159</v>
          </cell>
          <cell r="P22">
            <v>167139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111887</v>
          </cell>
          <cell r="V22">
            <v>67221</v>
          </cell>
          <cell r="W22">
            <v>417</v>
          </cell>
          <cell r="X22">
            <v>44249</v>
          </cell>
          <cell r="Y22">
            <v>0</v>
          </cell>
          <cell r="Z22">
            <v>0</v>
          </cell>
          <cell r="AA22">
            <v>0</v>
          </cell>
          <cell r="AB22">
            <v>6004</v>
          </cell>
          <cell r="AC22">
            <v>0</v>
          </cell>
          <cell r="AD22">
            <v>247504</v>
          </cell>
          <cell r="AE22">
            <v>0</v>
          </cell>
          <cell r="AF22">
            <v>0</v>
          </cell>
          <cell r="AG22">
            <v>3875575</v>
          </cell>
          <cell r="AH22">
            <v>2956510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2087170</v>
          </cell>
          <cell r="AP22">
            <v>0</v>
          </cell>
          <cell r="AQ22">
            <v>1142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314</v>
          </cell>
          <cell r="AX22">
            <v>8023</v>
          </cell>
          <cell r="AY22">
            <v>0</v>
          </cell>
          <cell r="AZ22">
            <v>0</v>
          </cell>
          <cell r="BA22">
            <v>0</v>
          </cell>
          <cell r="BB22">
            <v>247504</v>
          </cell>
          <cell r="BC22">
            <v>0</v>
          </cell>
          <cell r="BD22">
            <v>0</v>
          </cell>
          <cell r="BE22">
            <v>0</v>
          </cell>
          <cell r="BF22">
            <v>64448.981000000611</v>
          </cell>
          <cell r="BG22">
            <v>440258.28099999949</v>
          </cell>
          <cell r="BH22">
            <v>6258236.2760000005</v>
          </cell>
          <cell r="BI22">
            <v>6841564</v>
          </cell>
          <cell r="BJ22">
            <v>2322165.926</v>
          </cell>
          <cell r="BK22">
            <v>2334674</v>
          </cell>
          <cell r="BL22">
            <v>-583327.72399999946</v>
          </cell>
          <cell r="BM22">
            <v>-12508.074000000022</v>
          </cell>
          <cell r="BN22">
            <v>-531386.81699999946</v>
          </cell>
          <cell r="BO22">
            <v>2926442.1290000002</v>
          </cell>
          <cell r="BP22">
            <v>2826906.0970000001</v>
          </cell>
          <cell r="BQ22">
            <v>200790.05</v>
          </cell>
          <cell r="BR22">
            <v>2074661.926</v>
          </cell>
          <cell r="BS22">
            <v>8028800.2019999996</v>
          </cell>
          <cell r="BT22">
            <v>92.00800000037998</v>
          </cell>
          <cell r="BU22">
            <v>0</v>
          </cell>
          <cell r="BV22">
            <v>-92.00800000000163</v>
          </cell>
          <cell r="BW22">
            <v>0</v>
          </cell>
          <cell r="BX22">
            <v>3.7834979593753815E-10</v>
          </cell>
          <cell r="BY22">
            <v>-92.00799999962328</v>
          </cell>
          <cell r="CA22">
            <v>5954138.2760000005</v>
          </cell>
          <cell r="CB22">
            <v>55158</v>
          </cell>
          <cell r="CC22">
            <v>6832085</v>
          </cell>
          <cell r="CD22">
            <v>1142</v>
          </cell>
          <cell r="CE22">
            <v>440257.28099999949</v>
          </cell>
          <cell r="CF22">
            <v>0</v>
          </cell>
          <cell r="CG22">
            <v>5548419</v>
          </cell>
          <cell r="CH22">
            <v>14931</v>
          </cell>
          <cell r="CI22">
            <v>0</v>
          </cell>
          <cell r="CJ22">
            <v>0</v>
          </cell>
          <cell r="CK22">
            <v>0</v>
          </cell>
          <cell r="CL22">
            <v>5563350</v>
          </cell>
          <cell r="CM22">
            <v>0</v>
          </cell>
          <cell r="CN22">
            <v>5563350</v>
          </cell>
          <cell r="CO22">
            <v>884081</v>
          </cell>
          <cell r="CP22">
            <v>1347750</v>
          </cell>
          <cell r="CQ22">
            <v>8580402.2019999996</v>
          </cell>
          <cell r="CR22">
            <v>9176238</v>
          </cell>
          <cell r="CS22">
            <v>8580402</v>
          </cell>
          <cell r="CT22">
            <v>9176238</v>
          </cell>
          <cell r="CV22">
            <v>0.20199999958276749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6841564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G22">
            <v>0</v>
          </cell>
          <cell r="DH22">
            <v>3471934</v>
          </cell>
          <cell r="DI22">
            <v>2423987</v>
          </cell>
          <cell r="DM22">
            <v>0</v>
          </cell>
          <cell r="DN22">
            <v>0</v>
          </cell>
          <cell r="DP22">
            <v>290952</v>
          </cell>
          <cell r="DQ22">
            <v>159353</v>
          </cell>
          <cell r="DR22">
            <v>88356</v>
          </cell>
          <cell r="DS22">
            <v>70997</v>
          </cell>
          <cell r="DT22">
            <v>35983</v>
          </cell>
          <cell r="DU22">
            <v>5416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1410595.618</v>
          </cell>
          <cell r="G23">
            <v>809102.75899999996</v>
          </cell>
          <cell r="H23">
            <v>1619664.0290000001</v>
          </cell>
          <cell r="I23">
            <v>2466160.301</v>
          </cell>
          <cell r="J23">
            <v>13177.551999999909</v>
          </cell>
          <cell r="K23">
            <v>21832</v>
          </cell>
          <cell r="L23">
            <v>0</v>
          </cell>
          <cell r="M23">
            <v>0</v>
          </cell>
          <cell r="O23">
            <v>1101</v>
          </cell>
          <cell r="P23">
            <v>107367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179198</v>
          </cell>
          <cell r="V23">
            <v>158076</v>
          </cell>
          <cell r="W23">
            <v>0</v>
          </cell>
          <cell r="X23">
            <v>21122</v>
          </cell>
          <cell r="Y23">
            <v>0</v>
          </cell>
          <cell r="Z23">
            <v>0</v>
          </cell>
          <cell r="AA23">
            <v>0</v>
          </cell>
          <cell r="AB23">
            <v>14120</v>
          </cell>
          <cell r="AC23">
            <v>749801</v>
          </cell>
          <cell r="AD23">
            <v>35716</v>
          </cell>
          <cell r="AE23">
            <v>0</v>
          </cell>
          <cell r="AF23">
            <v>0</v>
          </cell>
          <cell r="AG23">
            <v>3216976</v>
          </cell>
          <cell r="AH23">
            <v>1846231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1416846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-8923</v>
          </cell>
          <cell r="AV23">
            <v>456693</v>
          </cell>
          <cell r="AW23">
            <v>6930</v>
          </cell>
          <cell r="AX23">
            <v>307834</v>
          </cell>
          <cell r="AY23">
            <v>476</v>
          </cell>
          <cell r="AZ23">
            <v>0</v>
          </cell>
          <cell r="BA23">
            <v>0</v>
          </cell>
          <cell r="BB23">
            <v>35716</v>
          </cell>
          <cell r="BC23">
            <v>0</v>
          </cell>
          <cell r="BD23">
            <v>0</v>
          </cell>
          <cell r="BE23">
            <v>0</v>
          </cell>
          <cell r="BF23">
            <v>18507</v>
          </cell>
          <cell r="BG23">
            <v>-57204</v>
          </cell>
          <cell r="BH23">
            <v>5968346.0889999997</v>
          </cell>
          <cell r="BI23">
            <v>5826217</v>
          </cell>
          <cell r="BJ23">
            <v>1446311.618</v>
          </cell>
          <cell r="BK23">
            <v>1452562</v>
          </cell>
          <cell r="BL23">
            <v>142129.08899999969</v>
          </cell>
          <cell r="BM23">
            <v>-6250.3819999999832</v>
          </cell>
          <cell r="BN23">
            <v>167563.25899999938</v>
          </cell>
          <cell r="BO23">
            <v>2465707.5449999999</v>
          </cell>
          <cell r="BP23">
            <v>1621475.233</v>
          </cell>
          <cell r="BQ23">
            <v>820921.86300000001</v>
          </cell>
          <cell r="BR23">
            <v>1410595.618</v>
          </cell>
          <cell r="BS23">
            <v>6318700.2589999996</v>
          </cell>
          <cell r="BT23">
            <v>-452.75600000005215</v>
          </cell>
          <cell r="BU23">
            <v>1811.2039999999106</v>
          </cell>
          <cell r="BV23">
            <v>11819.10400000005</v>
          </cell>
          <cell r="BW23">
            <v>0</v>
          </cell>
          <cell r="BX23">
            <v>13177.551999999909</v>
          </cell>
          <cell r="BY23">
            <v>26807.85999999987</v>
          </cell>
          <cell r="CA23">
            <v>4894927.0889999997</v>
          </cell>
          <cell r="CB23">
            <v>42954</v>
          </cell>
          <cell r="CC23">
            <v>5063207</v>
          </cell>
          <cell r="CD23">
            <v>0</v>
          </cell>
          <cell r="CE23">
            <v>-57724.110000000335</v>
          </cell>
          <cell r="CF23">
            <v>0</v>
          </cell>
          <cell r="CG23">
            <v>4285902</v>
          </cell>
          <cell r="CH23">
            <v>54158</v>
          </cell>
          <cell r="CI23">
            <v>0</v>
          </cell>
          <cell r="CJ23">
            <v>0</v>
          </cell>
          <cell r="CK23">
            <v>520</v>
          </cell>
          <cell r="CL23">
            <v>4340060</v>
          </cell>
          <cell r="CM23">
            <v>0</v>
          </cell>
          <cell r="CN23">
            <v>4340580</v>
          </cell>
          <cell r="CO23">
            <v>166198</v>
          </cell>
          <cell r="CP23">
            <v>491908</v>
          </cell>
          <cell r="CQ23">
            <v>7427835.2590000005</v>
          </cell>
          <cell r="CR23">
            <v>7278779</v>
          </cell>
          <cell r="CS23">
            <v>7414658</v>
          </cell>
          <cell r="CT23">
            <v>7278780</v>
          </cell>
          <cell r="CV23">
            <v>13177.259000000544</v>
          </cell>
          <cell r="CW23">
            <v>-1</v>
          </cell>
          <cell r="CX23">
            <v>0</v>
          </cell>
          <cell r="CY23">
            <v>0</v>
          </cell>
          <cell r="CZ23">
            <v>0</v>
          </cell>
          <cell r="DA23">
            <v>5826217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G23">
            <v>0</v>
          </cell>
          <cell r="DH23">
            <v>2756347</v>
          </cell>
          <cell r="DI23">
            <v>1623646</v>
          </cell>
          <cell r="DM23">
            <v>0</v>
          </cell>
          <cell r="DN23">
            <v>0</v>
          </cell>
          <cell r="DP23">
            <v>119068</v>
          </cell>
          <cell r="DQ23">
            <v>175798</v>
          </cell>
          <cell r="DR23">
            <v>152025</v>
          </cell>
          <cell r="DS23">
            <v>23773</v>
          </cell>
          <cell r="DT23">
            <v>12029</v>
          </cell>
          <cell r="DU23">
            <v>153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1782384.0379999999</v>
          </cell>
          <cell r="G24">
            <v>238499.91699999999</v>
          </cell>
          <cell r="H24">
            <v>1971054.3319999999</v>
          </cell>
          <cell r="I24">
            <v>3968451.523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P24">
            <v>128537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23192</v>
          </cell>
          <cell r="V24">
            <v>11537</v>
          </cell>
          <cell r="W24">
            <v>0</v>
          </cell>
          <cell r="X24">
            <v>11655</v>
          </cell>
          <cell r="Y24">
            <v>0</v>
          </cell>
          <cell r="Z24">
            <v>0</v>
          </cell>
          <cell r="AA24">
            <v>0</v>
          </cell>
          <cell r="AB24">
            <v>54</v>
          </cell>
          <cell r="AC24">
            <v>0</v>
          </cell>
          <cell r="AD24">
            <v>102997</v>
          </cell>
          <cell r="AE24">
            <v>0</v>
          </cell>
          <cell r="AF24">
            <v>0</v>
          </cell>
          <cell r="AG24">
            <v>4506882</v>
          </cell>
          <cell r="AH24">
            <v>2667176</v>
          </cell>
          <cell r="AI24">
            <v>22</v>
          </cell>
          <cell r="AJ24">
            <v>62737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1872685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676</v>
          </cell>
          <cell r="AX24">
            <v>607</v>
          </cell>
          <cell r="AY24">
            <v>0</v>
          </cell>
          <cell r="AZ24">
            <v>0</v>
          </cell>
          <cell r="BA24">
            <v>0</v>
          </cell>
          <cell r="BB24">
            <v>171318</v>
          </cell>
          <cell r="BC24">
            <v>0</v>
          </cell>
          <cell r="BD24">
            <v>0</v>
          </cell>
          <cell r="BE24">
            <v>0</v>
          </cell>
          <cell r="BF24">
            <v>40134</v>
          </cell>
          <cell r="BG24">
            <v>1064644</v>
          </cell>
          <cell r="BH24">
            <v>6329788.7719999999</v>
          </cell>
          <cell r="BI24">
            <v>7238100</v>
          </cell>
          <cell r="BJ24">
            <v>1885381.0379999999</v>
          </cell>
          <cell r="BK24">
            <v>2044003</v>
          </cell>
          <cell r="BL24">
            <v>-908311.22800000012</v>
          </cell>
          <cell r="BM24">
            <v>-158621.96200000006</v>
          </cell>
          <cell r="BN24">
            <v>-1026799.1900000004</v>
          </cell>
          <cell r="BO24">
            <v>3968451.523</v>
          </cell>
          <cell r="BP24">
            <v>1971054.3319999999</v>
          </cell>
          <cell r="BQ24">
            <v>238499.91699999999</v>
          </cell>
          <cell r="BR24">
            <v>1782384.0379999999</v>
          </cell>
          <cell r="BS24">
            <v>7960389.8100000005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CA24">
            <v>6178005.7719999999</v>
          </cell>
          <cell r="CB24">
            <v>11655</v>
          </cell>
          <cell r="CC24">
            <v>7174058</v>
          </cell>
          <cell r="CD24">
            <v>62759</v>
          </cell>
          <cell r="CE24">
            <v>1064643.8899999997</v>
          </cell>
          <cell r="CF24">
            <v>878492</v>
          </cell>
          <cell r="CG24">
            <v>6422529</v>
          </cell>
          <cell r="CH24">
            <v>2272</v>
          </cell>
          <cell r="CI24">
            <v>0</v>
          </cell>
          <cell r="CJ24">
            <v>0</v>
          </cell>
          <cell r="CK24">
            <v>0</v>
          </cell>
          <cell r="CL24">
            <v>7303293</v>
          </cell>
          <cell r="CM24">
            <v>0</v>
          </cell>
          <cell r="CN24">
            <v>7303293</v>
          </cell>
          <cell r="CO24">
            <v>1245863</v>
          </cell>
          <cell r="CP24">
            <v>2039124</v>
          </cell>
          <cell r="CQ24">
            <v>8215169.8099999996</v>
          </cell>
          <cell r="CR24">
            <v>9282103</v>
          </cell>
          <cell r="CS24">
            <v>8215170</v>
          </cell>
          <cell r="CT24">
            <v>9282102</v>
          </cell>
          <cell r="CV24">
            <v>-0.19000000040978193</v>
          </cell>
          <cell r="CW24">
            <v>1</v>
          </cell>
          <cell r="CX24">
            <v>0</v>
          </cell>
          <cell r="CY24">
            <v>0</v>
          </cell>
          <cell r="CZ24">
            <v>0</v>
          </cell>
          <cell r="DA24">
            <v>7238100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G24">
            <v>0</v>
          </cell>
          <cell r="DH24">
            <v>3470020</v>
          </cell>
          <cell r="DI24">
            <v>3060513</v>
          </cell>
          <cell r="DM24">
            <v>0</v>
          </cell>
          <cell r="DN24">
            <v>0</v>
          </cell>
          <cell r="DP24">
            <v>81106</v>
          </cell>
          <cell r="DQ24">
            <v>54787</v>
          </cell>
          <cell r="DR24">
            <v>50753</v>
          </cell>
          <cell r="DS24">
            <v>4034</v>
          </cell>
          <cell r="DT24">
            <v>2827</v>
          </cell>
          <cell r="DU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</v>
          </cell>
          <cell r="G25">
            <v>215307.29699999999</v>
          </cell>
          <cell r="H25">
            <v>693234.27599999995</v>
          </cell>
          <cell r="I25">
            <v>2403295.2510000002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847</v>
          </cell>
          <cell r="P25">
            <v>154886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64355</v>
          </cell>
          <cell r="V25">
            <v>61294</v>
          </cell>
          <cell r="W25">
            <v>851</v>
          </cell>
          <cell r="X25">
            <v>2210</v>
          </cell>
          <cell r="Y25">
            <v>0</v>
          </cell>
          <cell r="Z25">
            <v>0</v>
          </cell>
          <cell r="AA25">
            <v>0</v>
          </cell>
          <cell r="AB25">
            <v>11323</v>
          </cell>
          <cell r="AC25">
            <v>0</v>
          </cell>
          <cell r="AD25">
            <v>452988</v>
          </cell>
          <cell r="AE25">
            <v>0</v>
          </cell>
          <cell r="AF25">
            <v>0</v>
          </cell>
          <cell r="AG25">
            <v>3549068</v>
          </cell>
          <cell r="AH25">
            <v>1317780</v>
          </cell>
          <cell r="AI25">
            <v>0</v>
          </cell>
          <cell r="AJ25">
            <v>34743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9117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178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414576</v>
          </cell>
          <cell r="BC25">
            <v>0</v>
          </cell>
          <cell r="BD25">
            <v>0</v>
          </cell>
          <cell r="BE25">
            <v>0</v>
          </cell>
          <cell r="BF25">
            <v>-3923.6899999999441</v>
          </cell>
          <cell r="BG25">
            <v>1098444.08</v>
          </cell>
          <cell r="BH25">
            <v>3543247.824</v>
          </cell>
          <cell r="BI25">
            <v>4901769</v>
          </cell>
          <cell r="BJ25">
            <v>457034.598</v>
          </cell>
          <cell r="BK25">
            <v>423693</v>
          </cell>
          <cell r="BL25">
            <v>-1358521.176</v>
          </cell>
          <cell r="BM25">
            <v>33341.597999999998</v>
          </cell>
          <cell r="BN25">
            <v>-1329103.2679999997</v>
          </cell>
          <cell r="BO25">
            <v>2403295.2510000002</v>
          </cell>
          <cell r="BP25">
            <v>693234.27599999995</v>
          </cell>
          <cell r="BQ25">
            <v>215307.29699999999</v>
          </cell>
          <cell r="BR25">
            <v>4046.598</v>
          </cell>
          <cell r="BS25">
            <v>3315883.4220000003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CA25">
            <v>3311836.824</v>
          </cell>
          <cell r="CB25">
            <v>2210</v>
          </cell>
          <cell r="CC25">
            <v>4866848</v>
          </cell>
          <cell r="CD25">
            <v>34743</v>
          </cell>
          <cell r="CE25">
            <v>978448.28800000018</v>
          </cell>
          <cell r="CF25">
            <v>524701</v>
          </cell>
          <cell r="CG25">
            <v>3605594</v>
          </cell>
          <cell r="CH25">
            <v>1516</v>
          </cell>
          <cell r="CI25">
            <v>16969</v>
          </cell>
          <cell r="CJ25">
            <v>0</v>
          </cell>
          <cell r="CK25">
            <v>0</v>
          </cell>
          <cell r="CL25">
            <v>4148780</v>
          </cell>
          <cell r="CM25">
            <v>0</v>
          </cell>
          <cell r="CN25">
            <v>4148780</v>
          </cell>
          <cell r="CO25">
            <v>392452</v>
          </cell>
          <cell r="CP25">
            <v>885529</v>
          </cell>
          <cell r="CQ25">
            <v>4000282.4220000003</v>
          </cell>
          <cell r="CR25">
            <v>5325462</v>
          </cell>
          <cell r="CS25">
            <v>4000282</v>
          </cell>
          <cell r="CT25">
            <v>5325463</v>
          </cell>
          <cell r="CV25">
            <v>0.42200000025331974</v>
          </cell>
          <cell r="CW25">
            <v>-1</v>
          </cell>
          <cell r="CX25">
            <v>0</v>
          </cell>
          <cell r="CY25">
            <v>0</v>
          </cell>
          <cell r="CZ25">
            <v>0</v>
          </cell>
          <cell r="DA25">
            <v>4901769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G25">
            <v>0</v>
          </cell>
          <cell r="DH25">
            <v>2849682</v>
          </cell>
          <cell r="DI25">
            <v>1359097</v>
          </cell>
          <cell r="DM25">
            <v>0</v>
          </cell>
          <cell r="DN25">
            <v>0</v>
          </cell>
          <cell r="DP25">
            <v>165663</v>
          </cell>
          <cell r="DQ25">
            <v>59720</v>
          </cell>
          <cell r="DR25">
            <v>59081</v>
          </cell>
          <cell r="DS25">
            <v>639</v>
          </cell>
          <cell r="DT25">
            <v>4246</v>
          </cell>
          <cell r="DU25">
            <v>437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705404.96400000004</v>
          </cell>
          <cell r="G26">
            <v>172011.34</v>
          </cell>
          <cell r="H26">
            <v>1273812.145</v>
          </cell>
          <cell r="I26">
            <v>2209930.5830000001</v>
          </cell>
          <cell r="J26">
            <v>0</v>
          </cell>
          <cell r="K26">
            <v>30470</v>
          </cell>
          <cell r="L26">
            <v>0</v>
          </cell>
          <cell r="M26">
            <v>0</v>
          </cell>
          <cell r="O26">
            <v>0</v>
          </cell>
          <cell r="P26">
            <v>190197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80422</v>
          </cell>
          <cell r="V26">
            <v>68696</v>
          </cell>
          <cell r="W26">
            <v>7920</v>
          </cell>
          <cell r="X26">
            <v>3806</v>
          </cell>
          <cell r="Y26">
            <v>0</v>
          </cell>
          <cell r="Z26">
            <v>0</v>
          </cell>
          <cell r="AA26">
            <v>0</v>
          </cell>
          <cell r="AB26">
            <v>10850</v>
          </cell>
          <cell r="AC26">
            <v>0</v>
          </cell>
          <cell r="AD26">
            <v>16764</v>
          </cell>
          <cell r="AE26">
            <v>0</v>
          </cell>
          <cell r="AF26">
            <v>0</v>
          </cell>
          <cell r="AG26">
            <v>2711925</v>
          </cell>
          <cell r="AH26">
            <v>1482696</v>
          </cell>
          <cell r="AI26">
            <v>0</v>
          </cell>
          <cell r="AJ26">
            <v>198444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700576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1662</v>
          </cell>
          <cell r="AX26">
            <v>5158</v>
          </cell>
          <cell r="AY26">
            <v>519</v>
          </cell>
          <cell r="AZ26">
            <v>0</v>
          </cell>
          <cell r="BA26">
            <v>0</v>
          </cell>
          <cell r="BB26">
            <v>18548</v>
          </cell>
          <cell r="BC26">
            <v>0</v>
          </cell>
          <cell r="BD26">
            <v>0</v>
          </cell>
          <cell r="BE26">
            <v>0</v>
          </cell>
          <cell r="BF26">
            <v>15181.549000000581</v>
          </cell>
          <cell r="BG26">
            <v>491877</v>
          </cell>
          <cell r="BH26">
            <v>3967693.068</v>
          </cell>
          <cell r="BI26">
            <v>4400404</v>
          </cell>
          <cell r="BJ26">
            <v>722168.96400000004</v>
          </cell>
          <cell r="BK26">
            <v>719124</v>
          </cell>
          <cell r="BL26">
            <v>-432710.93200000003</v>
          </cell>
          <cell r="BM26">
            <v>3044.9640000000363</v>
          </cell>
          <cell r="BN26">
            <v>-414484.41899999976</v>
          </cell>
          <cell r="BO26">
            <v>2209930.5830000001</v>
          </cell>
          <cell r="BP26">
            <v>1273812.145</v>
          </cell>
          <cell r="BQ26">
            <v>172011.34</v>
          </cell>
          <cell r="BR26">
            <v>705404.96400000004</v>
          </cell>
          <cell r="BS26">
            <v>4361159.0319999997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CA26">
            <v>3655754.068</v>
          </cell>
          <cell r="CB26">
            <v>34276</v>
          </cell>
          <cell r="CC26">
            <v>4194621</v>
          </cell>
          <cell r="CD26">
            <v>198444</v>
          </cell>
          <cell r="CE26">
            <v>491877.02199999942</v>
          </cell>
          <cell r="CF26">
            <v>446312</v>
          </cell>
          <cell r="CG26">
            <v>2508041</v>
          </cell>
          <cell r="CH26">
            <v>8821</v>
          </cell>
          <cell r="CI26">
            <v>129391</v>
          </cell>
          <cell r="CJ26">
            <v>151850</v>
          </cell>
          <cell r="CK26">
            <v>0</v>
          </cell>
          <cell r="CL26">
            <v>3244415</v>
          </cell>
          <cell r="CM26">
            <v>0</v>
          </cell>
          <cell r="CN26">
            <v>3244415</v>
          </cell>
          <cell r="CO26">
            <v>900533</v>
          </cell>
          <cell r="CP26">
            <v>1215175</v>
          </cell>
          <cell r="CQ26">
            <v>4689862.0319999997</v>
          </cell>
          <cell r="CR26">
            <v>5119528</v>
          </cell>
          <cell r="CS26">
            <v>4689861</v>
          </cell>
          <cell r="CT26">
            <v>5119528</v>
          </cell>
          <cell r="CV26">
            <v>1.0319999996572733</v>
          </cell>
          <cell r="CW26">
            <v>0</v>
          </cell>
          <cell r="CZ26">
            <v>0</v>
          </cell>
          <cell r="DA26">
            <v>4400404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G26">
            <v>0</v>
          </cell>
          <cell r="DH26">
            <v>2407291</v>
          </cell>
          <cell r="DI26">
            <v>1456248</v>
          </cell>
          <cell r="DM26">
            <v>0</v>
          </cell>
          <cell r="DN26">
            <v>0</v>
          </cell>
          <cell r="DP26">
            <v>219489</v>
          </cell>
          <cell r="DQ26">
            <v>92622</v>
          </cell>
          <cell r="DR26">
            <v>92568</v>
          </cell>
          <cell r="DS26">
            <v>54</v>
          </cell>
          <cell r="DT26">
            <v>10357</v>
          </cell>
          <cell r="DU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2885271.7059999998</v>
          </cell>
          <cell r="G27">
            <v>263229.43</v>
          </cell>
          <cell r="H27">
            <v>8516810.0749999993</v>
          </cell>
          <cell r="I27">
            <v>5744735.2050000001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4186</v>
          </cell>
          <cell r="P27">
            <v>358010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182802</v>
          </cell>
          <cell r="V27">
            <v>146214</v>
          </cell>
          <cell r="W27">
            <v>0</v>
          </cell>
          <cell r="X27">
            <v>36588</v>
          </cell>
          <cell r="Y27">
            <v>0</v>
          </cell>
          <cell r="Z27">
            <v>0</v>
          </cell>
          <cell r="AA27">
            <v>0</v>
          </cell>
          <cell r="AB27">
            <v>25956</v>
          </cell>
          <cell r="AC27">
            <v>0</v>
          </cell>
          <cell r="AD27">
            <v>407029</v>
          </cell>
          <cell r="AE27">
            <v>0</v>
          </cell>
          <cell r="AF27">
            <v>0</v>
          </cell>
          <cell r="AG27">
            <v>7410552</v>
          </cell>
          <cell r="AH27">
            <v>9164386</v>
          </cell>
          <cell r="AI27">
            <v>2739</v>
          </cell>
          <cell r="AJ27">
            <v>619745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2956711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7241</v>
          </cell>
          <cell r="AX27">
            <v>17492</v>
          </cell>
          <cell r="AY27">
            <v>7550</v>
          </cell>
          <cell r="AZ27">
            <v>0</v>
          </cell>
          <cell r="BA27">
            <v>0</v>
          </cell>
          <cell r="BB27">
            <v>402819</v>
          </cell>
          <cell r="BC27">
            <v>0</v>
          </cell>
          <cell r="BD27">
            <v>-25950</v>
          </cell>
          <cell r="BE27">
            <v>0</v>
          </cell>
          <cell r="BF27">
            <v>23114</v>
          </cell>
          <cell r="BG27">
            <v>2350229</v>
          </cell>
          <cell r="BH27">
            <v>15095728.709999999</v>
          </cell>
          <cell r="BI27">
            <v>17203755</v>
          </cell>
          <cell r="BJ27">
            <v>3292300.7059999998</v>
          </cell>
          <cell r="BK27">
            <v>3359530</v>
          </cell>
          <cell r="BL27">
            <v>-2108026.290000001</v>
          </cell>
          <cell r="BM27">
            <v>-67229.294000000227</v>
          </cell>
          <cell r="BN27">
            <v>-2152141.5840000026</v>
          </cell>
          <cell r="BO27">
            <v>5744735.2050000001</v>
          </cell>
          <cell r="BP27">
            <v>8516810.0749999993</v>
          </cell>
          <cell r="BQ27">
            <v>263229.43</v>
          </cell>
          <cell r="BR27">
            <v>2885271.7059999998</v>
          </cell>
          <cell r="BS27">
            <v>17410046.415999997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CA27">
            <v>14524774.709999999</v>
          </cell>
          <cell r="CB27">
            <v>36588</v>
          </cell>
          <cell r="CC27">
            <v>16574938</v>
          </cell>
          <cell r="CD27">
            <v>622484</v>
          </cell>
          <cell r="CE27">
            <v>2350229.3139999993</v>
          </cell>
          <cell r="CF27">
            <v>0</v>
          </cell>
          <cell r="CG27">
            <v>18883427</v>
          </cell>
          <cell r="CH27">
            <v>60378</v>
          </cell>
          <cell r="CI27">
            <v>174113</v>
          </cell>
          <cell r="CJ27">
            <v>0</v>
          </cell>
          <cell r="CK27">
            <v>0</v>
          </cell>
          <cell r="CL27">
            <v>19117918</v>
          </cell>
          <cell r="CM27">
            <v>0</v>
          </cell>
          <cell r="CN27">
            <v>19117918</v>
          </cell>
          <cell r="CO27">
            <v>1643160</v>
          </cell>
          <cell r="CP27">
            <v>3898957</v>
          </cell>
          <cell r="CQ27">
            <v>18388029.416000001</v>
          </cell>
          <cell r="CR27">
            <v>20563285</v>
          </cell>
          <cell r="CS27">
            <v>18388029</v>
          </cell>
          <cell r="CT27">
            <v>20563285</v>
          </cell>
          <cell r="CV27">
            <v>0.41600000113248825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17229705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G27">
            <v>0</v>
          </cell>
          <cell r="DH27">
            <v>6527853</v>
          </cell>
          <cell r="DI27">
            <v>8736930</v>
          </cell>
          <cell r="DM27">
            <v>0</v>
          </cell>
          <cell r="DN27">
            <v>0</v>
          </cell>
          <cell r="DP27">
            <v>378391</v>
          </cell>
          <cell r="DQ27">
            <v>399864</v>
          </cell>
          <cell r="DR27">
            <v>215998</v>
          </cell>
          <cell r="DS27">
            <v>183866</v>
          </cell>
          <cell r="DT27">
            <v>14754</v>
          </cell>
          <cell r="DU27">
            <v>8930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1367968.59</v>
          </cell>
          <cell r="G28">
            <v>872771.74899999995</v>
          </cell>
          <cell r="H28">
            <v>7944975.1100000003</v>
          </cell>
          <cell r="I28">
            <v>5689533.068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15970</v>
          </cell>
          <cell r="P28">
            <v>213176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383035</v>
          </cell>
          <cell r="V28">
            <v>306069</v>
          </cell>
          <cell r="W28">
            <v>0</v>
          </cell>
          <cell r="X28">
            <v>76966</v>
          </cell>
          <cell r="Y28">
            <v>0</v>
          </cell>
          <cell r="Z28">
            <v>0</v>
          </cell>
          <cell r="AA28">
            <v>0</v>
          </cell>
          <cell r="AB28">
            <v>11877</v>
          </cell>
          <cell r="AC28">
            <v>0</v>
          </cell>
          <cell r="AD28">
            <v>308007</v>
          </cell>
          <cell r="AE28">
            <v>0</v>
          </cell>
          <cell r="AF28">
            <v>0</v>
          </cell>
          <cell r="AG28">
            <v>10100993</v>
          </cell>
          <cell r="AH28">
            <v>8275675</v>
          </cell>
          <cell r="AI28">
            <v>245</v>
          </cell>
          <cell r="AJ28">
            <v>7917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1385623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11777</v>
          </cell>
          <cell r="AX28">
            <v>78246</v>
          </cell>
          <cell r="AY28">
            <v>5882</v>
          </cell>
          <cell r="AZ28">
            <v>0</v>
          </cell>
          <cell r="BA28">
            <v>0</v>
          </cell>
          <cell r="BB28">
            <v>307780</v>
          </cell>
          <cell r="BC28">
            <v>0</v>
          </cell>
          <cell r="BD28">
            <v>0</v>
          </cell>
          <cell r="BE28">
            <v>0</v>
          </cell>
          <cell r="BF28">
            <v>649982.33799999952</v>
          </cell>
          <cell r="BG28">
            <v>4086357.5309999995</v>
          </cell>
          <cell r="BH28">
            <v>15131337.927000001</v>
          </cell>
          <cell r="BI28">
            <v>18480735</v>
          </cell>
          <cell r="BJ28">
            <v>1675975.59</v>
          </cell>
          <cell r="BK28">
            <v>1693403</v>
          </cell>
          <cell r="BL28">
            <v>-3349397.0729999989</v>
          </cell>
          <cell r="BM28">
            <v>-17427.409999999916</v>
          </cell>
          <cell r="BN28">
            <v>-2716842.1449999996</v>
          </cell>
          <cell r="BO28">
            <v>5689533.068</v>
          </cell>
          <cell r="BP28">
            <v>7944975.1100000003</v>
          </cell>
          <cell r="BQ28">
            <v>872771.74899999995</v>
          </cell>
          <cell r="BR28">
            <v>1367968.59</v>
          </cell>
          <cell r="BS28">
            <v>15875248.516999999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CA28">
            <v>14507279.927000001</v>
          </cell>
          <cell r="CB28">
            <v>76966</v>
          </cell>
          <cell r="CC28">
            <v>18376668</v>
          </cell>
          <cell r="CD28">
            <v>8162</v>
          </cell>
          <cell r="CE28">
            <v>4086357.5309999995</v>
          </cell>
          <cell r="CF28">
            <v>0</v>
          </cell>
          <cell r="CG28">
            <v>14810010</v>
          </cell>
          <cell r="CH28">
            <v>0</v>
          </cell>
          <cell r="CI28">
            <v>236252</v>
          </cell>
          <cell r="CJ28">
            <v>0</v>
          </cell>
          <cell r="CK28">
            <v>0</v>
          </cell>
          <cell r="CL28">
            <v>15046262</v>
          </cell>
          <cell r="CM28">
            <v>0</v>
          </cell>
          <cell r="CN28">
            <v>15046262</v>
          </cell>
          <cell r="CO28">
            <v>1598820</v>
          </cell>
          <cell r="CP28">
            <v>3078162</v>
          </cell>
          <cell r="CQ28">
            <v>16807313.517000001</v>
          </cell>
          <cell r="CR28">
            <v>20174138</v>
          </cell>
          <cell r="CS28">
            <v>16807314</v>
          </cell>
          <cell r="CT28">
            <v>20174139</v>
          </cell>
          <cell r="CV28">
            <v>-0.48299999907612801</v>
          </cell>
          <cell r="CW28">
            <v>-1</v>
          </cell>
          <cell r="CX28">
            <v>0</v>
          </cell>
          <cell r="CY28">
            <v>0</v>
          </cell>
          <cell r="CZ28">
            <v>0</v>
          </cell>
          <cell r="DA28">
            <v>18480735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G28">
            <v>0</v>
          </cell>
          <cell r="DH28">
            <v>8333427</v>
          </cell>
          <cell r="DI28">
            <v>5762220</v>
          </cell>
          <cell r="DM28">
            <v>0</v>
          </cell>
          <cell r="DN28">
            <v>0</v>
          </cell>
          <cell r="DP28">
            <v>174506</v>
          </cell>
          <cell r="DQ28">
            <v>303032</v>
          </cell>
          <cell r="DR28">
            <v>297717</v>
          </cell>
          <cell r="DS28">
            <v>5315</v>
          </cell>
          <cell r="DT28">
            <v>14229</v>
          </cell>
          <cell r="DU28">
            <v>19440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5979140.5460000001</v>
          </cell>
          <cell r="G29">
            <v>566196.49199999997</v>
          </cell>
          <cell r="H29">
            <v>8997315.1009999998</v>
          </cell>
          <cell r="I29">
            <v>4911430.7350000003</v>
          </cell>
          <cell r="J29">
            <v>0</v>
          </cell>
          <cell r="K29">
            <v>0</v>
          </cell>
          <cell r="L29">
            <v>0</v>
          </cell>
          <cell r="M29">
            <v>177277</v>
          </cell>
          <cell r="O29">
            <v>0</v>
          </cell>
          <cell r="P29">
            <v>479847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200779</v>
          </cell>
          <cell r="V29">
            <v>199451</v>
          </cell>
          <cell r="W29">
            <v>0</v>
          </cell>
          <cell r="X29">
            <v>1328</v>
          </cell>
          <cell r="Y29">
            <v>0</v>
          </cell>
          <cell r="Z29">
            <v>0</v>
          </cell>
          <cell r="AA29">
            <v>0</v>
          </cell>
          <cell r="AB29">
            <v>42472</v>
          </cell>
          <cell r="AC29">
            <v>0</v>
          </cell>
          <cell r="AD29">
            <v>3556233</v>
          </cell>
          <cell r="AE29">
            <v>0</v>
          </cell>
          <cell r="AF29">
            <v>0</v>
          </cell>
          <cell r="AG29">
            <v>7689976</v>
          </cell>
          <cell r="AH29">
            <v>7525515</v>
          </cell>
          <cell r="AI29">
            <v>1810</v>
          </cell>
          <cell r="AJ29">
            <v>1156115</v>
          </cell>
          <cell r="AK29">
            <v>9083</v>
          </cell>
          <cell r="AL29">
            <v>0</v>
          </cell>
          <cell r="AM29">
            <v>0</v>
          </cell>
          <cell r="AN29">
            <v>0</v>
          </cell>
          <cell r="AO29">
            <v>5740103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4106</v>
          </cell>
          <cell r="AX29">
            <v>0</v>
          </cell>
          <cell r="AY29">
            <v>2137</v>
          </cell>
          <cell r="AZ29">
            <v>24395</v>
          </cell>
          <cell r="BA29">
            <v>0</v>
          </cell>
          <cell r="BB29">
            <v>3472341</v>
          </cell>
          <cell r="BC29">
            <v>0</v>
          </cell>
          <cell r="BD29">
            <v>0</v>
          </cell>
          <cell r="BE29">
            <v>0</v>
          </cell>
          <cell r="BF29">
            <v>32127.328999999911</v>
          </cell>
          <cell r="BG29">
            <v>1250779.9629999995</v>
          </cell>
          <cell r="BH29">
            <v>15198040.328000002</v>
          </cell>
          <cell r="BI29">
            <v>16413137</v>
          </cell>
          <cell r="BJ29">
            <v>9712650.5460000001</v>
          </cell>
          <cell r="BK29">
            <v>9212444</v>
          </cell>
          <cell r="BL29">
            <v>-1215096.6719999984</v>
          </cell>
          <cell r="BM29">
            <v>500206.54600000009</v>
          </cell>
          <cell r="BN29">
            <v>-682762.79699999839</v>
          </cell>
          <cell r="BO29">
            <v>4911430.7350000003</v>
          </cell>
          <cell r="BP29">
            <v>8997315.1009999998</v>
          </cell>
          <cell r="BQ29">
            <v>566196.49199999997</v>
          </cell>
          <cell r="BR29">
            <v>5979140.5460000001</v>
          </cell>
          <cell r="BS29">
            <v>20454082.873999998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CA29">
            <v>14474942.328000002</v>
          </cell>
          <cell r="CB29">
            <v>1328</v>
          </cell>
          <cell r="CC29">
            <v>15215491</v>
          </cell>
          <cell r="CD29">
            <v>1167008</v>
          </cell>
          <cell r="CE29">
            <v>1250779.9629999977</v>
          </cell>
          <cell r="CF29">
            <v>0</v>
          </cell>
          <cell r="CG29">
            <v>10461792</v>
          </cell>
          <cell r="CH29">
            <v>670</v>
          </cell>
          <cell r="CI29">
            <v>0</v>
          </cell>
          <cell r="CJ29">
            <v>0</v>
          </cell>
          <cell r="CK29">
            <v>0</v>
          </cell>
          <cell r="CL29">
            <v>10462462</v>
          </cell>
          <cell r="CM29">
            <v>0</v>
          </cell>
          <cell r="CN29">
            <v>10462462</v>
          </cell>
          <cell r="CO29">
            <v>411185</v>
          </cell>
          <cell r="CP29">
            <v>1278619</v>
          </cell>
          <cell r="CQ29">
            <v>24910690.873999998</v>
          </cell>
          <cell r="CR29">
            <v>25625581</v>
          </cell>
          <cell r="CS29">
            <v>24910690</v>
          </cell>
          <cell r="CT29">
            <v>25625579</v>
          </cell>
          <cell r="CV29">
            <v>0.87399999797344208</v>
          </cell>
          <cell r="CW29">
            <v>2</v>
          </cell>
          <cell r="CX29">
            <v>0</v>
          </cell>
          <cell r="CY29">
            <v>0</v>
          </cell>
          <cell r="CZ29">
            <v>0</v>
          </cell>
          <cell r="DA29">
            <v>16413137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G29">
            <v>0</v>
          </cell>
          <cell r="DH29">
            <v>7088658</v>
          </cell>
          <cell r="DI29">
            <v>7140894</v>
          </cell>
          <cell r="DM29">
            <v>0</v>
          </cell>
          <cell r="DN29">
            <v>0</v>
          </cell>
          <cell r="DP29">
            <v>340738</v>
          </cell>
          <cell r="DQ29">
            <v>391503</v>
          </cell>
          <cell r="DR29">
            <v>219736</v>
          </cell>
          <cell r="DS29">
            <v>171767</v>
          </cell>
          <cell r="DT29">
            <v>3560</v>
          </cell>
          <cell r="DU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3342060.452</v>
          </cell>
          <cell r="G30">
            <v>423588.91700000002</v>
          </cell>
          <cell r="H30">
            <v>6550160.7790000001</v>
          </cell>
          <cell r="I30">
            <v>4147397.8679999998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308903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246100</v>
          </cell>
          <cell r="V30">
            <v>240424</v>
          </cell>
          <cell r="W30">
            <v>0</v>
          </cell>
          <cell r="X30">
            <v>5676</v>
          </cell>
          <cell r="Y30">
            <v>0</v>
          </cell>
          <cell r="Z30">
            <v>0</v>
          </cell>
          <cell r="AA30">
            <v>0</v>
          </cell>
          <cell r="AB30">
            <v>12954</v>
          </cell>
          <cell r="AC30">
            <v>0</v>
          </cell>
          <cell r="AD30">
            <v>107726</v>
          </cell>
          <cell r="AE30">
            <v>0</v>
          </cell>
          <cell r="AF30">
            <v>0</v>
          </cell>
          <cell r="AG30">
            <v>7024364</v>
          </cell>
          <cell r="AH30">
            <v>5566698</v>
          </cell>
          <cell r="AI30">
            <v>0</v>
          </cell>
          <cell r="AJ30">
            <v>512105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3269654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21048</v>
          </cell>
          <cell r="AX30">
            <v>8531</v>
          </cell>
          <cell r="AY30">
            <v>0</v>
          </cell>
          <cell r="AZ30">
            <v>0</v>
          </cell>
          <cell r="BA30">
            <v>0</v>
          </cell>
          <cell r="BB30">
            <v>57521</v>
          </cell>
          <cell r="BC30">
            <v>0</v>
          </cell>
          <cell r="BD30">
            <v>0</v>
          </cell>
          <cell r="BE30">
            <v>0</v>
          </cell>
          <cell r="BF30">
            <v>-12007.819000000134</v>
          </cell>
          <cell r="BG30">
            <v>1005454.9360000007</v>
          </cell>
          <cell r="BH30">
            <v>11689104.563999999</v>
          </cell>
          <cell r="BI30">
            <v>13132746</v>
          </cell>
          <cell r="BJ30">
            <v>3449786.452</v>
          </cell>
          <cell r="BK30">
            <v>3327175</v>
          </cell>
          <cell r="BL30">
            <v>-1443641.4360000007</v>
          </cell>
          <cell r="BM30">
            <v>122611.45200000005</v>
          </cell>
          <cell r="BN30">
            <v>-1333037.8030000012</v>
          </cell>
          <cell r="BO30">
            <v>4147397.8679999998</v>
          </cell>
          <cell r="BP30">
            <v>6550160.7790000001</v>
          </cell>
          <cell r="BQ30">
            <v>423588.91700000002</v>
          </cell>
          <cell r="BR30">
            <v>3342060.452</v>
          </cell>
          <cell r="BS30">
            <v>14463208.015999999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CA30">
            <v>11121147.563999999</v>
          </cell>
          <cell r="CB30">
            <v>5676</v>
          </cell>
          <cell r="CC30">
            <v>12591062</v>
          </cell>
          <cell r="CD30">
            <v>512105</v>
          </cell>
          <cell r="CE30">
            <v>1055659.7310000006</v>
          </cell>
          <cell r="CF30">
            <v>0</v>
          </cell>
          <cell r="CG30">
            <v>14161809</v>
          </cell>
          <cell r="CH30">
            <v>37773</v>
          </cell>
          <cell r="CI30">
            <v>527927</v>
          </cell>
          <cell r="CJ30">
            <v>512105</v>
          </cell>
          <cell r="CK30">
            <v>0</v>
          </cell>
          <cell r="CL30">
            <v>15239614</v>
          </cell>
          <cell r="CM30">
            <v>0</v>
          </cell>
          <cell r="CN30">
            <v>15239614</v>
          </cell>
          <cell r="CO30">
            <v>941173</v>
          </cell>
          <cell r="CP30">
            <v>2793794</v>
          </cell>
          <cell r="CQ30">
            <v>15138891.015999999</v>
          </cell>
          <cell r="CR30">
            <v>16459921</v>
          </cell>
          <cell r="CS30">
            <v>15138891</v>
          </cell>
          <cell r="CT30">
            <v>16459920</v>
          </cell>
          <cell r="CV30">
            <v>1.5999998897314072E-2</v>
          </cell>
          <cell r="CW30">
            <v>1</v>
          </cell>
          <cell r="CX30">
            <v>0</v>
          </cell>
          <cell r="CY30">
            <v>0</v>
          </cell>
          <cell r="CZ30">
            <v>0</v>
          </cell>
          <cell r="DA30">
            <v>13132746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G30">
            <v>0</v>
          </cell>
          <cell r="DH30">
            <v>6155290</v>
          </cell>
          <cell r="DI30">
            <v>5801437</v>
          </cell>
          <cell r="DM30">
            <v>0</v>
          </cell>
          <cell r="DN30">
            <v>0</v>
          </cell>
          <cell r="DP30">
            <v>264872</v>
          </cell>
          <cell r="DQ30">
            <v>176368</v>
          </cell>
          <cell r="DR30">
            <v>151122</v>
          </cell>
          <cell r="DS30">
            <v>25246</v>
          </cell>
          <cell r="DT30">
            <v>16602</v>
          </cell>
          <cell r="DU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5609458.0769999996</v>
          </cell>
          <cell r="G31">
            <v>220624.815</v>
          </cell>
          <cell r="H31">
            <v>6932826.8619999997</v>
          </cell>
          <cell r="I31">
            <v>4769371.2189999996</v>
          </cell>
          <cell r="J31">
            <v>0</v>
          </cell>
          <cell r="K31">
            <v>0</v>
          </cell>
          <cell r="L31">
            <v>0</v>
          </cell>
          <cell r="M31">
            <v>171364</v>
          </cell>
          <cell r="O31">
            <v>255</v>
          </cell>
          <cell r="P31">
            <v>349214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369841</v>
          </cell>
          <cell r="V31">
            <v>236488</v>
          </cell>
          <cell r="W31">
            <v>127520</v>
          </cell>
          <cell r="X31">
            <v>5833</v>
          </cell>
          <cell r="Y31">
            <v>0</v>
          </cell>
          <cell r="Z31">
            <v>0</v>
          </cell>
          <cell r="AA31">
            <v>0</v>
          </cell>
          <cell r="AB31">
            <v>15321</v>
          </cell>
          <cell r="AC31">
            <v>1112</v>
          </cell>
          <cell r="AD31">
            <v>18957</v>
          </cell>
          <cell r="AE31">
            <v>0</v>
          </cell>
          <cell r="AF31">
            <v>0</v>
          </cell>
          <cell r="AG31">
            <v>8604220</v>
          </cell>
          <cell r="AH31">
            <v>7475388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5814940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148036</v>
          </cell>
          <cell r="AW31">
            <v>15714</v>
          </cell>
          <cell r="AX31">
            <v>34752</v>
          </cell>
          <cell r="AY31">
            <v>0</v>
          </cell>
          <cell r="AZ31">
            <v>0</v>
          </cell>
          <cell r="BA31">
            <v>0</v>
          </cell>
          <cell r="BB31">
            <v>18957</v>
          </cell>
          <cell r="BC31">
            <v>0</v>
          </cell>
          <cell r="BD31">
            <v>-218</v>
          </cell>
          <cell r="BE31">
            <v>0</v>
          </cell>
          <cell r="BF31">
            <v>15589.048000000417</v>
          </cell>
          <cell r="BG31">
            <v>3932274.0949999988</v>
          </cell>
          <cell r="BH31">
            <v>12658565.896</v>
          </cell>
          <cell r="BI31">
            <v>16277892</v>
          </cell>
          <cell r="BJ31">
            <v>5799779.0769999996</v>
          </cell>
          <cell r="BK31">
            <v>5833897</v>
          </cell>
          <cell r="BL31">
            <v>-3619326.1040000003</v>
          </cell>
          <cell r="BM31">
            <v>-34117.923000000417</v>
          </cell>
          <cell r="BN31">
            <v>-3637854.9790000021</v>
          </cell>
          <cell r="BO31">
            <v>4769371.2189999996</v>
          </cell>
          <cell r="BP31">
            <v>6932826.8619999997</v>
          </cell>
          <cell r="BQ31">
            <v>220624.815</v>
          </cell>
          <cell r="BR31">
            <v>5609458.0769999996</v>
          </cell>
          <cell r="BS31">
            <v>17532280.972999997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A31">
            <v>11922822.896</v>
          </cell>
          <cell r="CB31">
            <v>5833</v>
          </cell>
          <cell r="CC31">
            <v>16079608</v>
          </cell>
          <cell r="CD31">
            <v>0</v>
          </cell>
          <cell r="CE31">
            <v>3932274.0950000025</v>
          </cell>
          <cell r="CF31">
            <v>240</v>
          </cell>
          <cell r="CG31">
            <v>20749850</v>
          </cell>
          <cell r="CH31">
            <v>257805</v>
          </cell>
          <cell r="CI31">
            <v>1905903</v>
          </cell>
          <cell r="CJ31">
            <v>0</v>
          </cell>
          <cell r="CK31">
            <v>0</v>
          </cell>
          <cell r="CL31">
            <v>22913798</v>
          </cell>
          <cell r="CM31">
            <v>0</v>
          </cell>
          <cell r="CN31">
            <v>22913798</v>
          </cell>
          <cell r="CO31">
            <v>3287527</v>
          </cell>
          <cell r="CP31">
            <v>1775088</v>
          </cell>
          <cell r="CQ31">
            <v>18458344.973000001</v>
          </cell>
          <cell r="CR31">
            <v>22111789</v>
          </cell>
          <cell r="CS31">
            <v>18458345.368000001</v>
          </cell>
          <cell r="CT31">
            <v>22111789.559</v>
          </cell>
          <cell r="CV31">
            <v>-0.39499999955296516</v>
          </cell>
          <cell r="CW31">
            <v>-0.55900000035762787</v>
          </cell>
          <cell r="CX31">
            <v>0</v>
          </cell>
          <cell r="CY31">
            <v>0</v>
          </cell>
          <cell r="CZ31">
            <v>0</v>
          </cell>
          <cell r="DA31">
            <v>16278110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G31">
            <v>0</v>
          </cell>
          <cell r="DH31">
            <v>7273476</v>
          </cell>
          <cell r="DI31">
            <v>6700176</v>
          </cell>
          <cell r="DM31">
            <v>0</v>
          </cell>
          <cell r="DN31">
            <v>0</v>
          </cell>
          <cell r="DP31">
            <v>326290</v>
          </cell>
          <cell r="DQ31">
            <v>493139</v>
          </cell>
          <cell r="DR31">
            <v>489909</v>
          </cell>
          <cell r="DS31">
            <v>3230</v>
          </cell>
          <cell r="DT31">
            <v>9616</v>
          </cell>
          <cell r="DU31">
            <v>848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6821035.1529999999</v>
          </cell>
          <cell r="G32">
            <v>229784.47099999999</v>
          </cell>
          <cell r="H32">
            <v>7510977.0729999999</v>
          </cell>
          <cell r="I32">
            <v>8062741.477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7448</v>
          </cell>
          <cell r="P32">
            <v>218769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468495</v>
          </cell>
          <cell r="V32">
            <v>337556</v>
          </cell>
          <cell r="W32">
            <v>132</v>
          </cell>
          <cell r="X32">
            <v>130807</v>
          </cell>
          <cell r="Y32">
            <v>0</v>
          </cell>
          <cell r="Z32">
            <v>0</v>
          </cell>
          <cell r="AA32">
            <v>0</v>
          </cell>
          <cell r="AB32">
            <v>33994</v>
          </cell>
          <cell r="AC32">
            <v>0</v>
          </cell>
          <cell r="AD32">
            <v>515777</v>
          </cell>
          <cell r="AE32">
            <v>0</v>
          </cell>
          <cell r="AF32">
            <v>0</v>
          </cell>
          <cell r="AG32">
            <v>9274088</v>
          </cell>
          <cell r="AH32">
            <v>7094842</v>
          </cell>
          <cell r="AI32">
            <v>72</v>
          </cell>
          <cell r="AJ32">
            <v>164931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6850469</v>
          </cell>
          <cell r="AP32">
            <v>0</v>
          </cell>
          <cell r="AQ32">
            <v>0</v>
          </cell>
          <cell r="AR32">
            <v>0</v>
          </cell>
          <cell r="AS32">
            <v>10000</v>
          </cell>
          <cell r="AT32">
            <v>0</v>
          </cell>
          <cell r="AU32">
            <v>0</v>
          </cell>
          <cell r="AV32">
            <v>0</v>
          </cell>
          <cell r="AW32">
            <v>3201</v>
          </cell>
          <cell r="AX32">
            <v>29027</v>
          </cell>
          <cell r="AY32">
            <v>8681</v>
          </cell>
          <cell r="AZ32">
            <v>0</v>
          </cell>
          <cell r="BA32">
            <v>0</v>
          </cell>
          <cell r="BB32">
            <v>515777</v>
          </cell>
          <cell r="BC32">
            <v>0</v>
          </cell>
          <cell r="BD32">
            <v>0</v>
          </cell>
          <cell r="BE32">
            <v>0</v>
          </cell>
          <cell r="BF32">
            <v>411637.26000000164</v>
          </cell>
          <cell r="BG32">
            <v>329445.89400000125</v>
          </cell>
          <cell r="BH32">
            <v>16532209.021</v>
          </cell>
          <cell r="BI32">
            <v>16584842</v>
          </cell>
          <cell r="BJ32">
            <v>7336812.1529999999</v>
          </cell>
          <cell r="BK32">
            <v>7366246</v>
          </cell>
          <cell r="BL32">
            <v>-52632.979000000283</v>
          </cell>
          <cell r="BM32">
            <v>-29433.847000000067</v>
          </cell>
          <cell r="BN32">
            <v>329570.43400000036</v>
          </cell>
          <cell r="BO32">
            <v>8062741.477</v>
          </cell>
          <cell r="BP32">
            <v>7510977.0729999999</v>
          </cell>
          <cell r="BQ32">
            <v>229784.47099999999</v>
          </cell>
          <cell r="BR32">
            <v>6821035.1529999999</v>
          </cell>
          <cell r="BS32">
            <v>22624538.174000002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CA32">
            <v>15803503.021</v>
          </cell>
          <cell r="CB32">
            <v>130807</v>
          </cell>
          <cell r="CC32">
            <v>16368930</v>
          </cell>
          <cell r="CD32">
            <v>175003</v>
          </cell>
          <cell r="CE32">
            <v>329445.89399999939</v>
          </cell>
          <cell r="CF32">
            <v>0</v>
          </cell>
          <cell r="CG32">
            <v>9380203</v>
          </cell>
          <cell r="CH32">
            <v>334653</v>
          </cell>
          <cell r="CI32">
            <v>0</v>
          </cell>
          <cell r="CJ32">
            <v>0</v>
          </cell>
          <cell r="CK32">
            <v>0</v>
          </cell>
          <cell r="CL32">
            <v>9714856</v>
          </cell>
          <cell r="CM32">
            <v>0</v>
          </cell>
          <cell r="CN32">
            <v>9714856</v>
          </cell>
          <cell r="CO32">
            <v>1853811</v>
          </cell>
          <cell r="CP32">
            <v>3894064</v>
          </cell>
          <cell r="CQ32">
            <v>23869021.174000002</v>
          </cell>
          <cell r="CR32">
            <v>23951088</v>
          </cell>
          <cell r="CS32">
            <v>23869021</v>
          </cell>
          <cell r="CT32">
            <v>23951088</v>
          </cell>
          <cell r="CV32">
            <v>0.17400000244379044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16584842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G32">
            <v>0</v>
          </cell>
          <cell r="DH32">
            <v>7154556</v>
          </cell>
          <cell r="DI32">
            <v>5669645</v>
          </cell>
          <cell r="DM32">
            <v>0</v>
          </cell>
          <cell r="DN32">
            <v>0</v>
          </cell>
          <cell r="DP32">
            <v>162326</v>
          </cell>
          <cell r="DQ32">
            <v>355565</v>
          </cell>
          <cell r="DR32">
            <v>299042</v>
          </cell>
          <cell r="DS32">
            <v>56523</v>
          </cell>
          <cell r="DT32">
            <v>21159</v>
          </cell>
          <cell r="DU32">
            <v>7590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1383776.102</v>
          </cell>
          <cell r="I34">
            <v>1894653.1669999999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O34">
            <v>2013</v>
          </cell>
          <cell r="P34">
            <v>42856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96868</v>
          </cell>
          <cell r="V34">
            <v>96868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4508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2200714</v>
          </cell>
          <cell r="AH34">
            <v>1351514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3433</v>
          </cell>
          <cell r="AX34">
            <v>1785</v>
          </cell>
          <cell r="AY34">
            <v>4376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-376</v>
          </cell>
          <cell r="BE34">
            <v>0</v>
          </cell>
          <cell r="BF34">
            <v>-2261</v>
          </cell>
          <cell r="BG34">
            <v>296604</v>
          </cell>
          <cell r="BH34">
            <v>3424674.2689999999</v>
          </cell>
          <cell r="BI34">
            <v>3561446</v>
          </cell>
          <cell r="BJ34">
            <v>0</v>
          </cell>
          <cell r="BK34">
            <v>0</v>
          </cell>
          <cell r="BL34">
            <v>-136771.73100000015</v>
          </cell>
          <cell r="BM34">
            <v>0</v>
          </cell>
          <cell r="BN34">
            <v>-139032.73100000015</v>
          </cell>
          <cell r="BO34">
            <v>1894653.1669999999</v>
          </cell>
          <cell r="BP34">
            <v>1383776.102</v>
          </cell>
          <cell r="BQ34">
            <v>0</v>
          </cell>
          <cell r="BR34">
            <v>0</v>
          </cell>
          <cell r="BS34">
            <v>3278429.2689999999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CA34">
            <v>3278429.2689999999</v>
          </cell>
          <cell r="CB34">
            <v>0</v>
          </cell>
          <cell r="CC34">
            <v>3552228</v>
          </cell>
          <cell r="CD34">
            <v>0</v>
          </cell>
          <cell r="CE34">
            <v>296603.86399999959</v>
          </cell>
          <cell r="CF34">
            <v>0</v>
          </cell>
          <cell r="CG34">
            <v>2649799</v>
          </cell>
          <cell r="CH34">
            <v>33996</v>
          </cell>
          <cell r="CI34">
            <v>25509</v>
          </cell>
          <cell r="CJ34">
            <v>0</v>
          </cell>
          <cell r="CK34">
            <v>0</v>
          </cell>
          <cell r="CL34">
            <v>2709304</v>
          </cell>
          <cell r="CM34">
            <v>0</v>
          </cell>
          <cell r="CN34">
            <v>2709304</v>
          </cell>
          <cell r="CO34">
            <v>248445</v>
          </cell>
          <cell r="CP34">
            <v>1090606</v>
          </cell>
          <cell r="CQ34">
            <v>3424674.2689999999</v>
          </cell>
          <cell r="CR34">
            <v>3561446</v>
          </cell>
          <cell r="CS34">
            <v>3424675</v>
          </cell>
          <cell r="CT34">
            <v>3561446</v>
          </cell>
          <cell r="CV34">
            <v>-0.73100000014528632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3561822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G34">
            <v>0</v>
          </cell>
          <cell r="DH34">
            <v>2083822</v>
          </cell>
          <cell r="DI34">
            <v>1278956</v>
          </cell>
          <cell r="DM34">
            <v>0</v>
          </cell>
          <cell r="DN34">
            <v>0</v>
          </cell>
          <cell r="DP34">
            <v>74174</v>
          </cell>
          <cell r="DQ34">
            <v>88451</v>
          </cell>
          <cell r="DR34">
            <v>88451</v>
          </cell>
          <cell r="DS34">
            <v>0</v>
          </cell>
          <cell r="DT34">
            <v>1354</v>
          </cell>
          <cell r="DU34">
            <v>2498</v>
          </cell>
        </row>
        <row r="35">
          <cell r="A35">
            <v>31</v>
          </cell>
          <cell r="B35" t="str">
            <v>CRS MAIPÚ SSMC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153455.99799999999</v>
          </cell>
          <cell r="I35">
            <v>252068.666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7123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7718</v>
          </cell>
          <cell r="V35">
            <v>7718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197558</v>
          </cell>
          <cell r="AH35">
            <v>227910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5254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-6969.5</v>
          </cell>
          <cell r="BG35">
            <v>11491</v>
          </cell>
          <cell r="BH35">
            <v>420365.66399999999</v>
          </cell>
          <cell r="BI35">
            <v>430722</v>
          </cell>
          <cell r="BJ35">
            <v>0</v>
          </cell>
          <cell r="BK35">
            <v>0</v>
          </cell>
          <cell r="BL35">
            <v>-10356.33600000001</v>
          </cell>
          <cell r="BM35">
            <v>0</v>
          </cell>
          <cell r="BN35">
            <v>-17325.83600000001</v>
          </cell>
          <cell r="BO35">
            <v>252068.666</v>
          </cell>
          <cell r="BP35">
            <v>153455.99799999999</v>
          </cell>
          <cell r="BQ35">
            <v>0</v>
          </cell>
          <cell r="BR35">
            <v>0</v>
          </cell>
          <cell r="BS35">
            <v>405524.66399999999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CA35">
            <v>405524.66399999999</v>
          </cell>
          <cell r="CB35">
            <v>0</v>
          </cell>
          <cell r="CC35">
            <v>425468</v>
          </cell>
          <cell r="CD35">
            <v>0</v>
          </cell>
          <cell r="CE35">
            <v>11491.226000000024</v>
          </cell>
          <cell r="CF35">
            <v>55129</v>
          </cell>
          <cell r="CG35">
            <v>317625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372754</v>
          </cell>
          <cell r="CM35">
            <v>0</v>
          </cell>
          <cell r="CN35">
            <v>372754</v>
          </cell>
          <cell r="CO35">
            <v>519</v>
          </cell>
          <cell r="CP35">
            <v>100994</v>
          </cell>
          <cell r="CQ35">
            <v>420365.66399999999</v>
          </cell>
          <cell r="CR35">
            <v>430722</v>
          </cell>
          <cell r="CS35">
            <v>420366</v>
          </cell>
          <cell r="CT35">
            <v>430722</v>
          </cell>
          <cell r="CV35">
            <v>-0.33600000001024455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430722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G35">
            <v>0</v>
          </cell>
          <cell r="DH35">
            <v>237949</v>
          </cell>
          <cell r="DI35">
            <v>439483</v>
          </cell>
          <cell r="DM35">
            <v>0</v>
          </cell>
          <cell r="DN35">
            <v>0</v>
          </cell>
          <cell r="DP35">
            <v>6794</v>
          </cell>
          <cell r="DQ35">
            <v>252</v>
          </cell>
          <cell r="DR35">
            <v>252</v>
          </cell>
          <cell r="DS35">
            <v>0</v>
          </cell>
          <cell r="DT35">
            <v>959</v>
          </cell>
          <cell r="DU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294428.397</v>
          </cell>
          <cell r="I36">
            <v>299776.5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2405</v>
          </cell>
          <cell r="P36">
            <v>9649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3855</v>
          </cell>
          <cell r="V36">
            <v>2449</v>
          </cell>
          <cell r="W36">
            <v>1102</v>
          </cell>
          <cell r="X36">
            <v>304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284260</v>
          </cell>
          <cell r="AH36">
            <v>284510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12889</v>
          </cell>
          <cell r="BG36">
            <v>0</v>
          </cell>
          <cell r="BH36">
            <v>610113.897</v>
          </cell>
          <cell r="BI36">
            <v>568770</v>
          </cell>
          <cell r="BJ36">
            <v>0</v>
          </cell>
          <cell r="BK36">
            <v>0</v>
          </cell>
          <cell r="BL36">
            <v>41343.896999999997</v>
          </cell>
          <cell r="BM36">
            <v>0</v>
          </cell>
          <cell r="BN36">
            <v>54232.896999999997</v>
          </cell>
          <cell r="BO36">
            <v>299776.5</v>
          </cell>
          <cell r="BP36">
            <v>294428.397</v>
          </cell>
          <cell r="BQ36">
            <v>0</v>
          </cell>
          <cell r="BR36">
            <v>0</v>
          </cell>
          <cell r="BS36">
            <v>594204.897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CA36">
            <v>594204.897</v>
          </cell>
          <cell r="CB36">
            <v>304</v>
          </cell>
          <cell r="CC36">
            <v>568770</v>
          </cell>
          <cell r="CD36">
            <v>0</v>
          </cell>
          <cell r="CE36">
            <v>-60612.396000000008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150611</v>
          </cell>
          <cell r="CP36">
            <v>513135</v>
          </cell>
          <cell r="CQ36">
            <v>610113.897</v>
          </cell>
          <cell r="CR36">
            <v>568770</v>
          </cell>
          <cell r="CS36">
            <v>610113</v>
          </cell>
          <cell r="CT36">
            <v>568770</v>
          </cell>
          <cell r="CV36">
            <v>0.89699999999720603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568770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G36">
            <v>0</v>
          </cell>
          <cell r="DH36">
            <v>259899</v>
          </cell>
          <cell r="DI36">
            <v>335340</v>
          </cell>
          <cell r="DM36">
            <v>0</v>
          </cell>
          <cell r="DN36">
            <v>0</v>
          </cell>
          <cell r="DP36">
            <v>89136</v>
          </cell>
          <cell r="DQ36">
            <v>16065</v>
          </cell>
          <cell r="DR36">
            <v>8981</v>
          </cell>
          <cell r="DS36">
            <v>7084</v>
          </cell>
          <cell r="DT36">
            <v>0</v>
          </cell>
          <cell r="DU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F37">
            <v>1313311.0630000001</v>
          </cell>
          <cell r="G37">
            <v>126466.875</v>
          </cell>
          <cell r="H37">
            <v>710599.20600000001</v>
          </cell>
          <cell r="I37">
            <v>2131212.6349999998</v>
          </cell>
          <cell r="J37">
            <v>1000</v>
          </cell>
          <cell r="K37">
            <v>0</v>
          </cell>
          <cell r="L37">
            <v>0</v>
          </cell>
          <cell r="M37">
            <v>0</v>
          </cell>
          <cell r="O37">
            <v>0</v>
          </cell>
          <cell r="P37">
            <v>100078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63534</v>
          </cell>
          <cell r="V37">
            <v>55905</v>
          </cell>
          <cell r="W37">
            <v>1428</v>
          </cell>
          <cell r="X37">
            <v>6201</v>
          </cell>
          <cell r="Y37">
            <v>0</v>
          </cell>
          <cell r="AA37">
            <v>0</v>
          </cell>
          <cell r="AB37">
            <v>100</v>
          </cell>
          <cell r="AC37">
            <v>20585</v>
          </cell>
          <cell r="AD37">
            <v>56364</v>
          </cell>
          <cell r="AE37">
            <v>0</v>
          </cell>
          <cell r="AF37">
            <v>0</v>
          </cell>
          <cell r="AG37">
            <v>2447586</v>
          </cell>
          <cell r="AH37">
            <v>1048092</v>
          </cell>
          <cell r="AI37">
            <v>0</v>
          </cell>
          <cell r="AJ37">
            <v>36486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1336754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U37">
            <v>0</v>
          </cell>
          <cell r="AV37">
            <v>0</v>
          </cell>
          <cell r="AW37">
            <v>2713</v>
          </cell>
          <cell r="AX37">
            <v>57404</v>
          </cell>
          <cell r="AY37">
            <v>0</v>
          </cell>
          <cell r="AZ37">
            <v>0</v>
          </cell>
          <cell r="BA37">
            <v>0</v>
          </cell>
          <cell r="BB37">
            <v>68675</v>
          </cell>
          <cell r="BC37">
            <v>0</v>
          </cell>
          <cell r="BD37">
            <v>0</v>
          </cell>
          <cell r="BE37">
            <v>0</v>
          </cell>
          <cell r="BF37">
            <v>47287</v>
          </cell>
          <cell r="BG37">
            <v>388553</v>
          </cell>
          <cell r="BH37">
            <v>3152575.716</v>
          </cell>
          <cell r="BI37">
            <v>3592281</v>
          </cell>
          <cell r="BJ37">
            <v>1369675.0630000001</v>
          </cell>
          <cell r="BK37">
            <v>1405429</v>
          </cell>
          <cell r="BL37">
            <v>-439705.28399999999</v>
          </cell>
          <cell r="BM37">
            <v>-35753.936999999918</v>
          </cell>
          <cell r="BN37">
            <v>-427172.2209999999</v>
          </cell>
          <cell r="BO37">
            <v>2132212.6349999998</v>
          </cell>
          <cell r="BP37">
            <v>710599.20600000001</v>
          </cell>
          <cell r="BQ37">
            <v>126466.875</v>
          </cell>
          <cell r="BR37">
            <v>1313311.0630000001</v>
          </cell>
          <cell r="BS37">
            <v>4282589.7790000001</v>
          </cell>
          <cell r="BT37">
            <v>1000</v>
          </cell>
          <cell r="BU37">
            <v>0</v>
          </cell>
          <cell r="BV37">
            <v>0</v>
          </cell>
          <cell r="BW37">
            <v>0</v>
          </cell>
          <cell r="BX37">
            <v>1000</v>
          </cell>
          <cell r="BY37">
            <v>1000</v>
          </cell>
          <cell r="CA37">
            <v>2968278.716</v>
          </cell>
          <cell r="CB37">
            <v>6201</v>
          </cell>
          <cell r="CC37">
            <v>3495678</v>
          </cell>
          <cell r="CD37">
            <v>36486</v>
          </cell>
          <cell r="CE37">
            <v>340895.62000000104</v>
          </cell>
          <cell r="CF37">
            <v>542753</v>
          </cell>
          <cell r="CG37">
            <v>2004169</v>
          </cell>
          <cell r="CH37">
            <v>43335</v>
          </cell>
          <cell r="CI37">
            <v>0</v>
          </cell>
          <cell r="CJ37">
            <v>0</v>
          </cell>
          <cell r="CK37">
            <v>0</v>
          </cell>
          <cell r="CL37">
            <v>2590257</v>
          </cell>
          <cell r="CM37">
            <v>58067</v>
          </cell>
          <cell r="CN37">
            <v>2648324</v>
          </cell>
          <cell r="CO37">
            <v>1699373</v>
          </cell>
          <cell r="CP37">
            <v>262913</v>
          </cell>
          <cell r="CQ37">
            <v>4523250.7790000001</v>
          </cell>
          <cell r="CR37">
            <v>4997710</v>
          </cell>
          <cell r="CS37">
            <v>4522250</v>
          </cell>
          <cell r="CT37">
            <v>4997708</v>
          </cell>
          <cell r="CV37">
            <v>1000.7790000000969</v>
          </cell>
          <cell r="CW37">
            <v>2</v>
          </cell>
          <cell r="CX37">
            <v>0</v>
          </cell>
          <cell r="CY37">
            <v>0</v>
          </cell>
          <cell r="CZ37">
            <v>0</v>
          </cell>
          <cell r="DA37">
            <v>3592281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G37">
            <v>0</v>
          </cell>
          <cell r="DH37">
            <v>2102585</v>
          </cell>
          <cell r="DI37">
            <v>717860</v>
          </cell>
          <cell r="DM37">
            <v>0</v>
          </cell>
          <cell r="DN37">
            <v>0</v>
          </cell>
          <cell r="DP37">
            <v>131689</v>
          </cell>
          <cell r="DQ37">
            <v>67519</v>
          </cell>
          <cell r="DR37">
            <v>56043</v>
          </cell>
          <cell r="DS37">
            <v>11476</v>
          </cell>
          <cell r="DT37">
            <v>299</v>
          </cell>
          <cell r="DU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72206046.119000003</v>
          </cell>
          <cell r="G38">
            <v>8048573.5100000007</v>
          </cell>
          <cell r="H38">
            <v>105972850.06600001</v>
          </cell>
          <cell r="I38">
            <v>125050387.04899999</v>
          </cell>
          <cell r="J38">
            <v>14177.552000000287</v>
          </cell>
          <cell r="K38">
            <v>667694</v>
          </cell>
          <cell r="L38">
            <v>0</v>
          </cell>
          <cell r="M38">
            <v>360068</v>
          </cell>
          <cell r="N38">
            <v>0</v>
          </cell>
          <cell r="O38">
            <v>50081</v>
          </cell>
          <cell r="P38">
            <v>7131731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5440898</v>
          </cell>
          <cell r="V38">
            <v>4640320</v>
          </cell>
          <cell r="W38">
            <v>192824</v>
          </cell>
          <cell r="X38">
            <v>607754</v>
          </cell>
          <cell r="Y38">
            <v>0</v>
          </cell>
          <cell r="Z38">
            <v>0</v>
          </cell>
          <cell r="AA38">
            <v>0</v>
          </cell>
          <cell r="AB38">
            <v>517799</v>
          </cell>
          <cell r="AC38">
            <v>1430626</v>
          </cell>
          <cell r="AD38">
            <v>10777025</v>
          </cell>
          <cell r="AE38">
            <v>0</v>
          </cell>
          <cell r="AF38">
            <v>0</v>
          </cell>
          <cell r="AG38">
            <v>151859352</v>
          </cell>
          <cell r="AH38">
            <v>113828814</v>
          </cell>
          <cell r="AI38">
            <v>23316</v>
          </cell>
          <cell r="AJ38">
            <v>7263527</v>
          </cell>
          <cell r="AK38">
            <v>9083</v>
          </cell>
          <cell r="AL38">
            <v>118527</v>
          </cell>
          <cell r="AM38">
            <v>0</v>
          </cell>
          <cell r="AN38">
            <v>0</v>
          </cell>
          <cell r="AO38">
            <v>72749495.835999995</v>
          </cell>
          <cell r="AP38">
            <v>0</v>
          </cell>
          <cell r="AQ38">
            <v>1360</v>
          </cell>
          <cell r="AR38">
            <v>0</v>
          </cell>
          <cell r="AS38">
            <v>184383</v>
          </cell>
          <cell r="AT38">
            <v>0</v>
          </cell>
          <cell r="AU38">
            <v>-4476</v>
          </cell>
          <cell r="AV38">
            <v>604729</v>
          </cell>
          <cell r="AW38">
            <v>246111</v>
          </cell>
          <cell r="AX38">
            <v>763077</v>
          </cell>
          <cell r="AY38">
            <v>47690</v>
          </cell>
          <cell r="AZ38">
            <v>34532</v>
          </cell>
          <cell r="BA38">
            <v>0</v>
          </cell>
          <cell r="BB38">
            <v>11098239</v>
          </cell>
          <cell r="BC38">
            <v>0</v>
          </cell>
          <cell r="BD38">
            <v>-45777</v>
          </cell>
          <cell r="BE38">
            <v>0</v>
          </cell>
          <cell r="BF38">
            <v>922822.09900000412</v>
          </cell>
          <cell r="BG38">
            <v>21357362.135000002</v>
          </cell>
          <cell r="BH38">
            <v>254310639.62499994</v>
          </cell>
          <cell r="BI38">
            <v>274934248</v>
          </cell>
          <cell r="BJ38">
            <v>83343139.119000018</v>
          </cell>
          <cell r="BK38">
            <v>83847734.835999995</v>
          </cell>
          <cell r="BL38">
            <v>-20623608.375</v>
          </cell>
          <cell r="BM38">
            <v>-504595.71700000018</v>
          </cell>
          <cell r="BN38">
            <v>-20191204.441000003</v>
          </cell>
          <cell r="BO38">
            <v>125051026.30099998</v>
          </cell>
          <cell r="BP38">
            <v>105974661.27000001</v>
          </cell>
          <cell r="BQ38">
            <v>8060300.6060000006</v>
          </cell>
          <cell r="BR38">
            <v>72206046.119000003</v>
          </cell>
          <cell r="BS38">
            <v>311292034.29600006</v>
          </cell>
          <cell r="BT38">
            <v>639.25200000032783</v>
          </cell>
          <cell r="BU38">
            <v>1811.2039999999106</v>
          </cell>
          <cell r="BV38">
            <v>11727.096000000049</v>
          </cell>
          <cell r="BW38">
            <v>0</v>
          </cell>
          <cell r="BX38">
            <v>14177.552000000287</v>
          </cell>
          <cell r="BY38">
            <v>27715.852000000246</v>
          </cell>
          <cell r="BZ38">
            <v>0</v>
          </cell>
          <cell r="CA38">
            <v>235265237.56</v>
          </cell>
          <cell r="CB38">
            <v>1275448</v>
          </cell>
          <cell r="CC38">
            <v>265688166</v>
          </cell>
          <cell r="CD38">
            <v>7600196</v>
          </cell>
          <cell r="CE38">
            <v>21024995.611999992</v>
          </cell>
          <cell r="CF38">
            <v>3357680</v>
          </cell>
          <cell r="CG38">
            <v>218883495</v>
          </cell>
          <cell r="CH38">
            <v>1357761</v>
          </cell>
          <cell r="CI38">
            <v>3903373</v>
          </cell>
          <cell r="CJ38">
            <v>1547321</v>
          </cell>
          <cell r="CK38">
            <v>520</v>
          </cell>
          <cell r="CL38">
            <v>229049630</v>
          </cell>
          <cell r="CM38">
            <v>244559</v>
          </cell>
          <cell r="CN38">
            <v>229294709</v>
          </cell>
          <cell r="CO38">
            <v>37784102</v>
          </cell>
          <cell r="CP38">
            <v>60058794</v>
          </cell>
          <cell r="CQ38">
            <v>337667956.29599994</v>
          </cell>
          <cell r="CR38">
            <v>358781982.83599997</v>
          </cell>
          <cell r="CS38">
            <v>337653782.62600005</v>
          </cell>
          <cell r="CT38">
            <v>358781984.82600003</v>
          </cell>
          <cell r="CU38">
            <v>0</v>
          </cell>
          <cell r="CV38">
            <v>14173.670000004349</v>
          </cell>
          <cell r="CW38">
            <v>-1.9900000002235174</v>
          </cell>
          <cell r="CX38">
            <v>0</v>
          </cell>
          <cell r="CY38">
            <v>0</v>
          </cell>
          <cell r="CZ38">
            <v>0</v>
          </cell>
          <cell r="DA38">
            <v>274980025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130999035</v>
          </cell>
          <cell r="DI38">
            <v>98802056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7045925</v>
          </cell>
          <cell r="DQ38">
            <v>5453502</v>
          </cell>
          <cell r="DR38">
            <v>4459616</v>
          </cell>
          <cell r="DS38">
            <v>993886</v>
          </cell>
          <cell r="DT38">
            <v>419975</v>
          </cell>
          <cell r="DU38">
            <v>77015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</row>
      </sheetData>
      <sheetData sheetId="15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1095728.4569999999</v>
          </cell>
          <cell r="G5">
            <v>115419.444</v>
          </cell>
          <cell r="H5">
            <v>1249929.5789999999</v>
          </cell>
          <cell r="I5">
            <v>2058859.4029999999</v>
          </cell>
          <cell r="J5">
            <v>0</v>
          </cell>
          <cell r="K5">
            <v>102031</v>
          </cell>
          <cell r="L5">
            <v>0</v>
          </cell>
          <cell r="M5">
            <v>308</v>
          </cell>
          <cell r="N5">
            <v>0</v>
          </cell>
          <cell r="P5">
            <v>110336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83834</v>
          </cell>
          <cell r="V5">
            <v>81781</v>
          </cell>
          <cell r="W5">
            <v>0</v>
          </cell>
          <cell r="X5">
            <v>2053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2153651</v>
          </cell>
          <cell r="AH5">
            <v>1890448</v>
          </cell>
          <cell r="AI5">
            <v>0</v>
          </cell>
          <cell r="AJ5">
            <v>315721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1112086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1573</v>
          </cell>
          <cell r="AX5">
            <v>1372</v>
          </cell>
          <cell r="AY5">
            <v>2257</v>
          </cell>
          <cell r="AZ5">
            <v>0</v>
          </cell>
          <cell r="BA5">
            <v>1607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74365</v>
          </cell>
          <cell r="BG5">
            <v>1009935</v>
          </cell>
          <cell r="BH5">
            <v>3720409.426</v>
          </cell>
          <cell r="BI5">
            <v>4366629</v>
          </cell>
          <cell r="BJ5">
            <v>1096036.4569999999</v>
          </cell>
          <cell r="BK5">
            <v>1112086</v>
          </cell>
          <cell r="BL5">
            <v>-646219.57400000002</v>
          </cell>
          <cell r="BM5">
            <v>-16049.543000000063</v>
          </cell>
          <cell r="BN5">
            <v>-587904.11700000055</v>
          </cell>
          <cell r="BO5">
            <v>2058859.4029999999</v>
          </cell>
          <cell r="BP5">
            <v>1249929.5789999999</v>
          </cell>
          <cell r="BQ5">
            <v>115419.444</v>
          </cell>
          <cell r="BR5">
            <v>1095728.4569999999</v>
          </cell>
          <cell r="BS5">
            <v>4519936.8829999994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CA5">
            <v>104084</v>
          </cell>
          <cell r="CB5">
            <v>104084</v>
          </cell>
          <cell r="CC5">
            <v>4044099</v>
          </cell>
          <cell r="CD5">
            <v>315721</v>
          </cell>
          <cell r="CE5">
            <v>1009934.718</v>
          </cell>
          <cell r="CF5">
            <v>0</v>
          </cell>
          <cell r="CG5">
            <v>1274365</v>
          </cell>
          <cell r="CH5">
            <v>1064</v>
          </cell>
          <cell r="CI5">
            <v>0</v>
          </cell>
          <cell r="CJ5">
            <v>0</v>
          </cell>
          <cell r="CK5">
            <v>0</v>
          </cell>
          <cell r="CL5">
            <v>1275429</v>
          </cell>
          <cell r="CM5">
            <v>0</v>
          </cell>
          <cell r="CN5">
            <v>1275429</v>
          </cell>
          <cell r="CO5">
            <v>2035884</v>
          </cell>
          <cell r="CP5">
            <v>479683</v>
          </cell>
          <cell r="CQ5">
            <v>4816445.8829999994</v>
          </cell>
          <cell r="CR5">
            <v>5478715</v>
          </cell>
          <cell r="CS5">
            <v>4816445</v>
          </cell>
          <cell r="CT5">
            <v>5478716</v>
          </cell>
          <cell r="CU5">
            <v>0.88299999944865704</v>
          </cell>
          <cell r="CV5">
            <v>-1</v>
          </cell>
          <cell r="CX5">
            <v>0.31000000040512532</v>
          </cell>
          <cell r="CY5">
            <v>-0.1149999990593642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1949682</v>
          </cell>
          <cell r="DH5">
            <v>1179619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O5">
            <v>188201</v>
          </cell>
          <cell r="DP5">
            <v>50797</v>
          </cell>
          <cell r="DQ5">
            <v>50797</v>
          </cell>
          <cell r="DR5">
            <v>0</v>
          </cell>
          <cell r="DS5">
            <v>21</v>
          </cell>
          <cell r="DT5">
            <v>0</v>
          </cell>
          <cell r="DU5">
            <v>1009934.7180000003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1537524.0759999999</v>
          </cell>
          <cell r="G6">
            <v>152202.666</v>
          </cell>
          <cell r="H6">
            <v>1532635.79</v>
          </cell>
          <cell r="I6">
            <v>2917907.7439999999</v>
          </cell>
          <cell r="J6">
            <v>0</v>
          </cell>
          <cell r="K6">
            <v>97561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126690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74492</v>
          </cell>
          <cell r="V6">
            <v>60477</v>
          </cell>
          <cell r="W6">
            <v>0</v>
          </cell>
          <cell r="X6">
            <v>14015</v>
          </cell>
          <cell r="Y6">
            <v>0</v>
          </cell>
          <cell r="Z6">
            <v>0</v>
          </cell>
          <cell r="AA6">
            <v>0</v>
          </cell>
          <cell r="AB6">
            <v>2845</v>
          </cell>
          <cell r="AC6">
            <v>0</v>
          </cell>
          <cell r="AD6">
            <v>536513</v>
          </cell>
          <cell r="AE6">
            <v>0</v>
          </cell>
          <cell r="AF6">
            <v>0</v>
          </cell>
          <cell r="AG6">
            <v>3129474</v>
          </cell>
          <cell r="AH6">
            <v>1438924</v>
          </cell>
          <cell r="AI6">
            <v>0</v>
          </cell>
          <cell r="AJ6">
            <v>78599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1535698</v>
          </cell>
          <cell r="AP6">
            <v>0</v>
          </cell>
          <cell r="AQ6">
            <v>0</v>
          </cell>
          <cell r="AR6">
            <v>0</v>
          </cell>
          <cell r="AS6">
            <v>3558</v>
          </cell>
          <cell r="AT6">
            <v>0</v>
          </cell>
          <cell r="AU6">
            <v>0</v>
          </cell>
          <cell r="AV6">
            <v>173823</v>
          </cell>
          <cell r="AW6">
            <v>1495</v>
          </cell>
          <cell r="AX6">
            <v>91956</v>
          </cell>
          <cell r="AY6">
            <v>0</v>
          </cell>
          <cell r="AZ6">
            <v>0</v>
          </cell>
          <cell r="BA6">
            <v>0</v>
          </cell>
          <cell r="BB6">
            <v>270734</v>
          </cell>
          <cell r="BC6">
            <v>0</v>
          </cell>
          <cell r="BD6">
            <v>0</v>
          </cell>
          <cell r="BE6">
            <v>0</v>
          </cell>
          <cell r="BF6">
            <v>162177</v>
          </cell>
          <cell r="BG6">
            <v>12762</v>
          </cell>
          <cell r="BH6">
            <v>4904334.2</v>
          </cell>
          <cell r="BI6">
            <v>4917829</v>
          </cell>
          <cell r="BJ6">
            <v>2074037.0759999999</v>
          </cell>
          <cell r="BK6">
            <v>1806432</v>
          </cell>
          <cell r="BL6">
            <v>-13494.799999999814</v>
          </cell>
          <cell r="BM6">
            <v>267605.07599999988</v>
          </cell>
          <cell r="BN6">
            <v>416287.27600000054</v>
          </cell>
          <cell r="BO6">
            <v>2917907.7439999999</v>
          </cell>
          <cell r="BP6">
            <v>1532635.79</v>
          </cell>
          <cell r="BQ6">
            <v>152202.666</v>
          </cell>
          <cell r="BR6">
            <v>1537524.0759999999</v>
          </cell>
          <cell r="BS6">
            <v>6140270.2760000005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CA6">
            <v>4602746.2</v>
          </cell>
          <cell r="CB6">
            <v>111576</v>
          </cell>
          <cell r="CC6">
            <v>4568398</v>
          </cell>
          <cell r="CD6">
            <v>82157</v>
          </cell>
          <cell r="CE6">
            <v>12762.430999999866</v>
          </cell>
          <cell r="CF6">
            <v>0</v>
          </cell>
          <cell r="CG6">
            <v>3650557</v>
          </cell>
          <cell r="CH6">
            <v>24134</v>
          </cell>
          <cell r="CI6">
            <v>234029</v>
          </cell>
          <cell r="CJ6">
            <v>78735</v>
          </cell>
          <cell r="CK6">
            <v>0</v>
          </cell>
          <cell r="CL6">
            <v>3987455</v>
          </cell>
          <cell r="CM6">
            <v>0</v>
          </cell>
          <cell r="CN6">
            <v>3987455</v>
          </cell>
          <cell r="CO6">
            <v>1069674</v>
          </cell>
          <cell r="CP6">
            <v>2210980</v>
          </cell>
          <cell r="CQ6">
            <v>6978371.2759999996</v>
          </cell>
          <cell r="CR6">
            <v>6724261</v>
          </cell>
          <cell r="CS6">
            <v>6978371</v>
          </cell>
          <cell r="CT6">
            <v>6724260</v>
          </cell>
          <cell r="CU6">
            <v>0.27599999960511923</v>
          </cell>
          <cell r="CV6">
            <v>1</v>
          </cell>
          <cell r="CX6">
            <v>-0.14900000207126141</v>
          </cell>
          <cell r="CY6">
            <v>-0.26400000043213367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2679613</v>
          </cell>
          <cell r="DH6">
            <v>1757643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O6">
            <v>132798</v>
          </cell>
          <cell r="DP6">
            <v>95539</v>
          </cell>
          <cell r="DQ6">
            <v>92817</v>
          </cell>
          <cell r="DR6">
            <v>2722</v>
          </cell>
          <cell r="DS6">
            <v>953</v>
          </cell>
          <cell r="DT6">
            <v>0</v>
          </cell>
          <cell r="DU6">
            <v>12762.431000000797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1964021.605</v>
          </cell>
          <cell r="G7">
            <v>277242.87</v>
          </cell>
          <cell r="H7">
            <v>3074824.585</v>
          </cell>
          <cell r="I7">
            <v>4950499.7410000004</v>
          </cell>
          <cell r="J7">
            <v>0</v>
          </cell>
          <cell r="K7">
            <v>225145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184465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118734</v>
          </cell>
          <cell r="V7">
            <v>117250</v>
          </cell>
          <cell r="W7">
            <v>0</v>
          </cell>
          <cell r="X7">
            <v>1484</v>
          </cell>
          <cell r="Y7">
            <v>0</v>
          </cell>
          <cell r="Z7">
            <v>0</v>
          </cell>
          <cell r="AA7">
            <v>0</v>
          </cell>
          <cell r="AB7">
            <v>16799</v>
          </cell>
          <cell r="AC7">
            <v>0</v>
          </cell>
          <cell r="AD7">
            <v>82634</v>
          </cell>
          <cell r="AE7">
            <v>0</v>
          </cell>
          <cell r="AF7">
            <v>0</v>
          </cell>
          <cell r="AG7">
            <v>4526006</v>
          </cell>
          <cell r="AH7">
            <v>4856400</v>
          </cell>
          <cell r="AI7">
            <v>0</v>
          </cell>
          <cell r="AJ7">
            <v>227477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1819613</v>
          </cell>
          <cell r="AP7">
            <v>0</v>
          </cell>
          <cell r="AQ7">
            <v>0</v>
          </cell>
          <cell r="AR7">
            <v>0</v>
          </cell>
          <cell r="AS7">
            <v>5</v>
          </cell>
          <cell r="AT7">
            <v>0</v>
          </cell>
          <cell r="AU7">
            <v>0</v>
          </cell>
          <cell r="AV7">
            <v>0</v>
          </cell>
          <cell r="AW7">
            <v>27236</v>
          </cell>
          <cell r="AX7">
            <v>348</v>
          </cell>
          <cell r="AY7">
            <v>2262</v>
          </cell>
          <cell r="AZ7">
            <v>0</v>
          </cell>
          <cell r="BA7">
            <v>0</v>
          </cell>
          <cell r="BB7">
            <v>85175</v>
          </cell>
          <cell r="BC7">
            <v>0</v>
          </cell>
          <cell r="BD7">
            <v>0</v>
          </cell>
          <cell r="BE7">
            <v>0</v>
          </cell>
          <cell r="BF7">
            <v>151923</v>
          </cell>
          <cell r="BG7">
            <v>834386</v>
          </cell>
          <cell r="BH7">
            <v>8847710.1960000005</v>
          </cell>
          <cell r="BI7">
            <v>9639734</v>
          </cell>
          <cell r="BJ7">
            <v>2046655.605</v>
          </cell>
          <cell r="BK7">
            <v>1904788</v>
          </cell>
          <cell r="BL7">
            <v>-792023.80399999954</v>
          </cell>
          <cell r="BM7">
            <v>141867.60499999998</v>
          </cell>
          <cell r="BN7">
            <v>-498233.19899999909</v>
          </cell>
          <cell r="BO7">
            <v>4950499.7410000004</v>
          </cell>
          <cell r="BP7">
            <v>3074824.585</v>
          </cell>
          <cell r="BQ7">
            <v>277242.87</v>
          </cell>
          <cell r="BR7">
            <v>1964021.605</v>
          </cell>
          <cell r="BS7">
            <v>10266588.801000001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CA7">
            <v>8302567.1960000005</v>
          </cell>
          <cell r="CB7">
            <v>226629</v>
          </cell>
          <cell r="CC7">
            <v>9382406</v>
          </cell>
          <cell r="CD7">
            <v>227482</v>
          </cell>
          <cell r="CE7">
            <v>834386.28600000124</v>
          </cell>
          <cell r="CF7">
            <v>0</v>
          </cell>
          <cell r="CG7">
            <v>5468308</v>
          </cell>
          <cell r="CH7">
            <v>51034</v>
          </cell>
          <cell r="CI7">
            <v>50995</v>
          </cell>
          <cell r="CJ7">
            <v>0</v>
          </cell>
          <cell r="CK7">
            <v>0</v>
          </cell>
          <cell r="CL7">
            <v>5570337</v>
          </cell>
          <cell r="CM7">
            <v>0</v>
          </cell>
          <cell r="CN7">
            <v>5570337</v>
          </cell>
          <cell r="CO7">
            <v>2453478</v>
          </cell>
          <cell r="CP7">
            <v>5533617</v>
          </cell>
          <cell r="CQ7">
            <v>10894365.801000001</v>
          </cell>
          <cell r="CR7">
            <v>11544522</v>
          </cell>
          <cell r="CS7">
            <v>10894366</v>
          </cell>
          <cell r="CT7">
            <v>11544522</v>
          </cell>
          <cell r="CU7">
            <v>-0.19899999909102917</v>
          </cell>
          <cell r="CV7">
            <v>0</v>
          </cell>
          <cell r="CX7">
            <v>-4.1000000201165676E-2</v>
          </cell>
          <cell r="CY7">
            <v>-0.47499999776482582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4100060</v>
          </cell>
          <cell r="DH7">
            <v>2432868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O7">
            <v>179309</v>
          </cell>
          <cell r="DP7">
            <v>80500</v>
          </cell>
          <cell r="DQ7">
            <v>70923</v>
          </cell>
          <cell r="DR7">
            <v>9577</v>
          </cell>
          <cell r="DS7">
            <v>7802</v>
          </cell>
          <cell r="DT7">
            <v>0</v>
          </cell>
          <cell r="DU7">
            <v>834386.28600000031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1529075.888</v>
          </cell>
          <cell r="G8">
            <v>81975.862999999998</v>
          </cell>
          <cell r="H8">
            <v>1292947.304</v>
          </cell>
          <cell r="I8">
            <v>4815866.3</v>
          </cell>
          <cell r="J8">
            <v>0</v>
          </cell>
          <cell r="K8">
            <v>233048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201336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196007</v>
          </cell>
          <cell r="V8">
            <v>179574</v>
          </cell>
          <cell r="W8">
            <v>0</v>
          </cell>
          <cell r="X8">
            <v>16433</v>
          </cell>
          <cell r="Y8">
            <v>0</v>
          </cell>
          <cell r="Z8">
            <v>0</v>
          </cell>
          <cell r="AA8">
            <v>0</v>
          </cell>
          <cell r="AB8">
            <v>5740</v>
          </cell>
          <cell r="AC8">
            <v>0</v>
          </cell>
          <cell r="AD8">
            <v>732603</v>
          </cell>
          <cell r="AE8">
            <v>0</v>
          </cell>
          <cell r="AF8">
            <v>0</v>
          </cell>
          <cell r="AG8">
            <v>2855536</v>
          </cell>
          <cell r="AH8">
            <v>2121292</v>
          </cell>
          <cell r="AI8">
            <v>149</v>
          </cell>
          <cell r="AJ8">
            <v>121278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1833134</v>
          </cell>
          <cell r="AP8">
            <v>0</v>
          </cell>
          <cell r="AQ8">
            <v>0</v>
          </cell>
          <cell r="AR8">
            <v>0</v>
          </cell>
          <cell r="AS8">
            <v>1354</v>
          </cell>
          <cell r="AT8">
            <v>0</v>
          </cell>
          <cell r="AU8">
            <v>0</v>
          </cell>
          <cell r="AV8">
            <v>41320</v>
          </cell>
          <cell r="AW8">
            <v>191353</v>
          </cell>
          <cell r="AX8">
            <v>57825</v>
          </cell>
          <cell r="AY8">
            <v>0</v>
          </cell>
          <cell r="AZ8">
            <v>0</v>
          </cell>
          <cell r="BA8">
            <v>0</v>
          </cell>
          <cell r="BB8">
            <v>770292</v>
          </cell>
          <cell r="BC8">
            <v>0</v>
          </cell>
          <cell r="BD8">
            <v>0</v>
          </cell>
          <cell r="BE8">
            <v>0</v>
          </cell>
          <cell r="BF8">
            <v>-54349</v>
          </cell>
          <cell r="BG8">
            <v>-1070389</v>
          </cell>
          <cell r="BH8">
            <v>6826920.4670000002</v>
          </cell>
          <cell r="BI8">
            <v>5390107</v>
          </cell>
          <cell r="BJ8">
            <v>2261678.8880000003</v>
          </cell>
          <cell r="BK8">
            <v>2603426</v>
          </cell>
          <cell r="BL8">
            <v>1436813.4670000002</v>
          </cell>
          <cell r="BM8">
            <v>-341747.11199999973</v>
          </cell>
          <cell r="BN8">
            <v>1040717.3550000004</v>
          </cell>
          <cell r="BO8">
            <v>4815866.3</v>
          </cell>
          <cell r="BP8">
            <v>1292947.304</v>
          </cell>
          <cell r="BQ8">
            <v>81975.862999999998</v>
          </cell>
          <cell r="BR8">
            <v>1529075.888</v>
          </cell>
          <cell r="BS8">
            <v>7719865.3550000004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CA8">
            <v>6190789.4670000002</v>
          </cell>
          <cell r="CB8">
            <v>249481</v>
          </cell>
          <cell r="CC8">
            <v>4976828</v>
          </cell>
          <cell r="CD8">
            <v>122781</v>
          </cell>
          <cell r="CE8">
            <v>-1070388.8020000001</v>
          </cell>
          <cell r="CF8">
            <v>0</v>
          </cell>
          <cell r="CG8">
            <v>701420</v>
          </cell>
          <cell r="CH8">
            <v>275</v>
          </cell>
          <cell r="CI8">
            <v>0</v>
          </cell>
          <cell r="CJ8">
            <v>0</v>
          </cell>
          <cell r="CK8">
            <v>0</v>
          </cell>
          <cell r="CL8">
            <v>701695</v>
          </cell>
          <cell r="CM8">
            <v>0</v>
          </cell>
          <cell r="CN8">
            <v>701695</v>
          </cell>
          <cell r="CO8">
            <v>877594</v>
          </cell>
          <cell r="CP8">
            <v>719220</v>
          </cell>
          <cell r="CQ8">
            <v>9088599.3550000004</v>
          </cell>
          <cell r="CR8">
            <v>7993533</v>
          </cell>
          <cell r="CS8">
            <v>9088600</v>
          </cell>
          <cell r="CT8">
            <v>7993532</v>
          </cell>
          <cell r="CU8">
            <v>-0.64499999955296516</v>
          </cell>
          <cell r="CV8">
            <v>1</v>
          </cell>
          <cell r="CX8">
            <v>-0.46299999940674752</v>
          </cell>
          <cell r="CY8">
            <v>-0.10599999967962503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2594982</v>
          </cell>
          <cell r="DH8">
            <v>1476255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O8">
            <v>186653</v>
          </cell>
          <cell r="DP8">
            <v>145145</v>
          </cell>
          <cell r="DQ8">
            <v>121314</v>
          </cell>
          <cell r="DR8">
            <v>23831</v>
          </cell>
          <cell r="DS8">
            <v>793</v>
          </cell>
          <cell r="DT8">
            <v>0</v>
          </cell>
          <cell r="DU8">
            <v>-1070388.8020000011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3581220.13</v>
          </cell>
          <cell r="G9">
            <v>302521.20600000001</v>
          </cell>
          <cell r="H9">
            <v>3153615.7829999998</v>
          </cell>
          <cell r="I9">
            <v>5059169.4859999996</v>
          </cell>
          <cell r="J9">
            <v>3.7289282772690058E-10</v>
          </cell>
          <cell r="K9">
            <v>0</v>
          </cell>
          <cell r="L9">
            <v>0</v>
          </cell>
          <cell r="M9">
            <v>0</v>
          </cell>
          <cell r="N9">
            <v>8812.4</v>
          </cell>
          <cell r="O9">
            <v>736</v>
          </cell>
          <cell r="P9">
            <v>545070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133437</v>
          </cell>
          <cell r="V9">
            <v>131589</v>
          </cell>
          <cell r="W9">
            <v>0</v>
          </cell>
          <cell r="X9">
            <v>1848</v>
          </cell>
          <cell r="Y9">
            <v>0</v>
          </cell>
          <cell r="Z9">
            <v>0</v>
          </cell>
          <cell r="AA9">
            <v>0</v>
          </cell>
          <cell r="AB9">
            <v>59645</v>
          </cell>
          <cell r="AC9">
            <v>0</v>
          </cell>
          <cell r="AD9">
            <v>255123</v>
          </cell>
          <cell r="AE9">
            <v>0</v>
          </cell>
          <cell r="AF9">
            <v>0</v>
          </cell>
          <cell r="AG9">
            <v>5768163</v>
          </cell>
          <cell r="AH9">
            <v>3701630</v>
          </cell>
          <cell r="AI9">
            <v>0</v>
          </cell>
          <cell r="AJ9">
            <v>689761</v>
          </cell>
          <cell r="AK9">
            <v>0</v>
          </cell>
          <cell r="AL9">
            <v>0</v>
          </cell>
          <cell r="AM9">
            <v>0</v>
          </cell>
          <cell r="AN9">
            <v>200</v>
          </cell>
          <cell r="AO9">
            <v>3621061</v>
          </cell>
          <cell r="AP9">
            <v>0</v>
          </cell>
          <cell r="AQ9">
            <v>0</v>
          </cell>
          <cell r="AR9">
            <v>0</v>
          </cell>
          <cell r="AS9">
            <v>291</v>
          </cell>
          <cell r="AT9">
            <v>0</v>
          </cell>
          <cell r="AU9">
            <v>0</v>
          </cell>
          <cell r="AV9">
            <v>0</v>
          </cell>
          <cell r="AW9">
            <v>26576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255124</v>
          </cell>
          <cell r="BC9">
            <v>0</v>
          </cell>
          <cell r="BD9">
            <v>0</v>
          </cell>
          <cell r="BE9">
            <v>0</v>
          </cell>
          <cell r="BF9">
            <v>139450</v>
          </cell>
          <cell r="BG9">
            <v>1145123</v>
          </cell>
          <cell r="BH9">
            <v>9254194.4749999996</v>
          </cell>
          <cell r="BI9">
            <v>10186621</v>
          </cell>
          <cell r="BJ9">
            <v>3836343.13</v>
          </cell>
          <cell r="BK9">
            <v>3876185</v>
          </cell>
          <cell r="BL9">
            <v>-932426.52500000037</v>
          </cell>
          <cell r="BM9">
            <v>-39841.870000000112</v>
          </cell>
          <cell r="BN9">
            <v>-832818.3949999992</v>
          </cell>
          <cell r="BO9">
            <v>5067981.8859999999</v>
          </cell>
          <cell r="BP9">
            <v>3153615.7829999998</v>
          </cell>
          <cell r="BQ9">
            <v>302521.20600000001</v>
          </cell>
          <cell r="BR9">
            <v>3581220.13</v>
          </cell>
          <cell r="BS9">
            <v>12105339.004999999</v>
          </cell>
          <cell r="BT9">
            <v>0</v>
          </cell>
          <cell r="BU9">
            <v>0</v>
          </cell>
          <cell r="BV9">
            <v>0</v>
          </cell>
          <cell r="BW9">
            <v>3.7289282772690058E-10</v>
          </cell>
          <cell r="BX9">
            <v>3.7289282772690058E-10</v>
          </cell>
          <cell r="BY9">
            <v>8812.4</v>
          </cell>
          <cell r="CA9">
            <v>8515306.4749999996</v>
          </cell>
          <cell r="CB9">
            <v>1848</v>
          </cell>
          <cell r="CC9">
            <v>9469793</v>
          </cell>
          <cell r="CD9">
            <v>690252</v>
          </cell>
          <cell r="CE9">
            <v>1145123.3309999984</v>
          </cell>
          <cell r="CF9">
            <v>0</v>
          </cell>
          <cell r="CG9">
            <v>7840378</v>
          </cell>
          <cell r="CH9">
            <v>57823</v>
          </cell>
          <cell r="CI9">
            <v>0</v>
          </cell>
          <cell r="CJ9">
            <v>0</v>
          </cell>
          <cell r="CK9">
            <v>0</v>
          </cell>
          <cell r="CL9">
            <v>7898201</v>
          </cell>
          <cell r="CM9">
            <v>0</v>
          </cell>
          <cell r="CN9">
            <v>7898201</v>
          </cell>
          <cell r="CO9">
            <v>2696359</v>
          </cell>
          <cell r="CP9">
            <v>3688732</v>
          </cell>
          <cell r="CQ9">
            <v>13099350.005000001</v>
          </cell>
          <cell r="CR9">
            <v>14062806</v>
          </cell>
          <cell r="CS9">
            <v>13099350</v>
          </cell>
          <cell r="CT9">
            <v>14062806</v>
          </cell>
          <cell r="CU9">
            <v>5.0000008195638657E-3</v>
          </cell>
          <cell r="CV9">
            <v>0</v>
          </cell>
          <cell r="CX9">
            <v>1.2589999991469085</v>
          </cell>
          <cell r="CY9">
            <v>-1.0840000007301569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4974541</v>
          </cell>
          <cell r="DH9">
            <v>2574942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O9">
            <v>543337</v>
          </cell>
          <cell r="DP9">
            <v>113693</v>
          </cell>
          <cell r="DQ9">
            <v>110937</v>
          </cell>
          <cell r="DR9">
            <v>2756</v>
          </cell>
          <cell r="DS9">
            <v>30106</v>
          </cell>
          <cell r="DT9">
            <v>717</v>
          </cell>
          <cell r="DU9">
            <v>1145123.3309999984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2093642.0490000001</v>
          </cell>
          <cell r="G10">
            <v>146737.60200000001</v>
          </cell>
          <cell r="H10">
            <v>3924404.5159999998</v>
          </cell>
          <cell r="I10">
            <v>4469620.4550000001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5062</v>
          </cell>
          <cell r="P10">
            <v>308016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196796</v>
          </cell>
          <cell r="V10">
            <v>173495</v>
          </cell>
          <cell r="W10">
            <v>6565</v>
          </cell>
          <cell r="X10">
            <v>16736</v>
          </cell>
          <cell r="Y10">
            <v>0</v>
          </cell>
          <cell r="Z10">
            <v>0</v>
          </cell>
          <cell r="AA10">
            <v>0</v>
          </cell>
          <cell r="AB10">
            <v>7598</v>
          </cell>
          <cell r="AC10">
            <v>0</v>
          </cell>
          <cell r="AD10">
            <v>941615</v>
          </cell>
          <cell r="AE10">
            <v>0</v>
          </cell>
          <cell r="AF10">
            <v>0</v>
          </cell>
          <cell r="AG10">
            <v>5447159</v>
          </cell>
          <cell r="AH10">
            <v>3968865</v>
          </cell>
          <cell r="AI10">
            <v>0</v>
          </cell>
          <cell r="AJ10">
            <v>730892</v>
          </cell>
          <cell r="AK10">
            <v>0</v>
          </cell>
          <cell r="AL10">
            <v>5268</v>
          </cell>
          <cell r="AM10">
            <v>0</v>
          </cell>
          <cell r="AN10">
            <v>0</v>
          </cell>
          <cell r="AO10">
            <v>1837695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8274</v>
          </cell>
          <cell r="AX10">
            <v>1144</v>
          </cell>
          <cell r="AY10">
            <v>426</v>
          </cell>
          <cell r="AZ10">
            <v>0</v>
          </cell>
          <cell r="BA10">
            <v>0</v>
          </cell>
          <cell r="BB10">
            <v>419967</v>
          </cell>
          <cell r="BC10">
            <v>0</v>
          </cell>
          <cell r="BD10">
            <v>0</v>
          </cell>
          <cell r="BE10">
            <v>0</v>
          </cell>
          <cell r="BF10">
            <v>-81234</v>
          </cell>
          <cell r="BG10">
            <v>822309.01899999939</v>
          </cell>
          <cell r="BH10">
            <v>9058234.5729999989</v>
          </cell>
          <cell r="BI10">
            <v>10162028</v>
          </cell>
          <cell r="BJ10">
            <v>3035257.0490000001</v>
          </cell>
          <cell r="BK10">
            <v>2257662</v>
          </cell>
          <cell r="BL10">
            <v>-1103793.4270000011</v>
          </cell>
          <cell r="BM10">
            <v>777595.04900000012</v>
          </cell>
          <cell r="BN10">
            <v>-407432.37800000049</v>
          </cell>
          <cell r="BO10">
            <v>4469620.4550000001</v>
          </cell>
          <cell r="BP10">
            <v>3924404.5159999998</v>
          </cell>
          <cell r="BQ10">
            <v>146737.60200000001</v>
          </cell>
          <cell r="BR10">
            <v>2093642.0490000001</v>
          </cell>
          <cell r="BS10">
            <v>10634404.622000001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CA10">
            <v>8540762.5729999989</v>
          </cell>
          <cell r="CB10">
            <v>16736</v>
          </cell>
          <cell r="CC10">
            <v>9416024</v>
          </cell>
          <cell r="CD10">
            <v>736160</v>
          </cell>
          <cell r="CE10">
            <v>822309.43399999943</v>
          </cell>
          <cell r="CF10">
            <v>0</v>
          </cell>
          <cell r="CG10">
            <v>4383048</v>
          </cell>
          <cell r="CH10">
            <v>9046</v>
          </cell>
          <cell r="CI10">
            <v>70719</v>
          </cell>
          <cell r="CJ10">
            <v>0</v>
          </cell>
          <cell r="CK10">
            <v>0</v>
          </cell>
          <cell r="CL10">
            <v>4462813</v>
          </cell>
          <cell r="CM10">
            <v>0</v>
          </cell>
          <cell r="CN10">
            <v>4462813</v>
          </cell>
          <cell r="CO10">
            <v>2546120</v>
          </cell>
          <cell r="CP10">
            <v>2329531</v>
          </cell>
          <cell r="CQ10">
            <v>12093491.622</v>
          </cell>
          <cell r="CR10">
            <v>12419690</v>
          </cell>
          <cell r="CS10">
            <v>12093492</v>
          </cell>
          <cell r="CT10">
            <v>12419689</v>
          </cell>
          <cell r="CU10">
            <v>-0.37800000049173832</v>
          </cell>
          <cell r="CV10">
            <v>1</v>
          </cell>
          <cell r="CX10">
            <v>-1.2649999987334013</v>
          </cell>
          <cell r="CY10">
            <v>-0.38200000021606684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4643046</v>
          </cell>
          <cell r="DH10">
            <v>3462847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O10">
            <v>279292</v>
          </cell>
          <cell r="DP10">
            <v>204271</v>
          </cell>
          <cell r="DQ10">
            <v>186040</v>
          </cell>
          <cell r="DR10">
            <v>18231</v>
          </cell>
          <cell r="DS10">
            <v>8885</v>
          </cell>
          <cell r="DT10">
            <v>2516</v>
          </cell>
          <cell r="DU10">
            <v>822309.43399999849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4125925.5129999998</v>
          </cell>
          <cell r="G11">
            <v>310377.67200000002</v>
          </cell>
          <cell r="H11">
            <v>5437858.1129999999</v>
          </cell>
          <cell r="I11">
            <v>5497971.3360000001</v>
          </cell>
          <cell r="J11">
            <v>-1.8553691916167736E-10</v>
          </cell>
          <cell r="K11">
            <v>0</v>
          </cell>
          <cell r="L11">
            <v>0</v>
          </cell>
          <cell r="M11">
            <v>0</v>
          </cell>
          <cell r="N11">
            <v>12505.8</v>
          </cell>
          <cell r="O11">
            <v>538</v>
          </cell>
          <cell r="P11">
            <v>199867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173278</v>
          </cell>
          <cell r="V11">
            <v>144168</v>
          </cell>
          <cell r="W11">
            <v>1221</v>
          </cell>
          <cell r="X11">
            <v>27889</v>
          </cell>
          <cell r="Y11">
            <v>0</v>
          </cell>
          <cell r="Z11">
            <v>1707</v>
          </cell>
          <cell r="AA11">
            <v>0</v>
          </cell>
          <cell r="AB11">
            <v>40922</v>
          </cell>
          <cell r="AC11">
            <v>0</v>
          </cell>
          <cell r="AD11">
            <v>985077</v>
          </cell>
          <cell r="AE11">
            <v>0</v>
          </cell>
          <cell r="AF11">
            <v>0</v>
          </cell>
          <cell r="AG11">
            <v>7312521</v>
          </cell>
          <cell r="AH11">
            <v>5467557</v>
          </cell>
          <cell r="AI11">
            <v>143</v>
          </cell>
          <cell r="AJ11">
            <v>400363</v>
          </cell>
          <cell r="AK11">
            <v>0</v>
          </cell>
          <cell r="AL11">
            <v>189083</v>
          </cell>
          <cell r="AM11">
            <v>0</v>
          </cell>
          <cell r="AN11">
            <v>0</v>
          </cell>
          <cell r="AO11">
            <v>4125925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19629</v>
          </cell>
          <cell r="AX11">
            <v>57038</v>
          </cell>
          <cell r="AY11">
            <v>4024</v>
          </cell>
          <cell r="AZ11">
            <v>0</v>
          </cell>
          <cell r="BA11">
            <v>0</v>
          </cell>
          <cell r="BB11">
            <v>977847</v>
          </cell>
          <cell r="BC11">
            <v>0</v>
          </cell>
          <cell r="BD11">
            <v>-417</v>
          </cell>
          <cell r="BE11">
            <v>0</v>
          </cell>
          <cell r="BF11">
            <v>134199</v>
          </cell>
          <cell r="BG11">
            <v>2088563</v>
          </cell>
          <cell r="BH11">
            <v>11662519.120999999</v>
          </cell>
          <cell r="BI11">
            <v>13449941</v>
          </cell>
          <cell r="BJ11">
            <v>5111002.5130000003</v>
          </cell>
          <cell r="BK11">
            <v>5103772</v>
          </cell>
          <cell r="BL11">
            <v>-1787421.8790000007</v>
          </cell>
          <cell r="BM11">
            <v>7230.5130000002682</v>
          </cell>
          <cell r="BN11">
            <v>-1645992.3660000006</v>
          </cell>
          <cell r="BO11">
            <v>5510477.1359999999</v>
          </cell>
          <cell r="BP11">
            <v>5437858.1129999999</v>
          </cell>
          <cell r="BQ11">
            <v>310377.67200000002</v>
          </cell>
          <cell r="BR11">
            <v>4125925.5129999998</v>
          </cell>
          <cell r="BS11">
            <v>15384638.434</v>
          </cell>
          <cell r="BT11">
            <v>0</v>
          </cell>
          <cell r="BU11">
            <v>0</v>
          </cell>
          <cell r="BV11">
            <v>0</v>
          </cell>
          <cell r="BW11">
            <v>-1.8553691916167736E-10</v>
          </cell>
          <cell r="BX11">
            <v>-1.8553691916167736E-10</v>
          </cell>
          <cell r="BY11">
            <v>12505.8</v>
          </cell>
          <cell r="CA11">
            <v>11246207.120999999</v>
          </cell>
          <cell r="CB11">
            <v>29596</v>
          </cell>
          <cell r="CC11">
            <v>12780078</v>
          </cell>
          <cell r="CD11">
            <v>589589</v>
          </cell>
          <cell r="CE11">
            <v>2088563.3099999959</v>
          </cell>
          <cell r="CF11">
            <v>0</v>
          </cell>
          <cell r="CG11">
            <v>9657448</v>
          </cell>
          <cell r="CH11">
            <v>28728</v>
          </cell>
          <cell r="CI11">
            <v>15863</v>
          </cell>
          <cell r="CJ11">
            <v>0</v>
          </cell>
          <cell r="CK11">
            <v>0</v>
          </cell>
          <cell r="CL11">
            <v>9702039</v>
          </cell>
          <cell r="CM11">
            <v>0</v>
          </cell>
          <cell r="CN11">
            <v>9702039</v>
          </cell>
          <cell r="CO11">
            <v>7446</v>
          </cell>
          <cell r="CP11">
            <v>4000497</v>
          </cell>
          <cell r="CQ11">
            <v>16786027.434</v>
          </cell>
          <cell r="CR11">
            <v>18553713</v>
          </cell>
          <cell r="CS11">
            <v>16786028</v>
          </cell>
          <cell r="CT11">
            <v>18553713</v>
          </cell>
          <cell r="CU11">
            <v>-0.56599999964237213</v>
          </cell>
          <cell r="CV11">
            <v>0</v>
          </cell>
          <cell r="CX11">
            <v>0.79300000285729766</v>
          </cell>
          <cell r="CY11">
            <v>-0.97199999913573265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6045874</v>
          </cell>
          <cell r="DH11">
            <v>5037650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O11">
            <v>190161</v>
          </cell>
          <cell r="DP11">
            <v>160809</v>
          </cell>
          <cell r="DQ11">
            <v>148290</v>
          </cell>
          <cell r="DR11">
            <v>12519</v>
          </cell>
          <cell r="DS11">
            <v>57874</v>
          </cell>
          <cell r="DT11">
            <v>462</v>
          </cell>
          <cell r="DU11">
            <v>2088563.3099999987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1026593.147</v>
          </cell>
          <cell r="G12">
            <v>103299.48</v>
          </cell>
          <cell r="H12">
            <v>1580191.702</v>
          </cell>
          <cell r="I12">
            <v>2584521.1970000002</v>
          </cell>
          <cell r="J12">
            <v>-9.9999994563404471E-4</v>
          </cell>
          <cell r="K12">
            <v>103892</v>
          </cell>
          <cell r="L12">
            <v>0</v>
          </cell>
          <cell r="M12">
            <v>0</v>
          </cell>
          <cell r="N12">
            <v>0</v>
          </cell>
          <cell r="O12">
            <v>1059</v>
          </cell>
          <cell r="P12">
            <v>200476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103865</v>
          </cell>
          <cell r="V12">
            <v>91211</v>
          </cell>
          <cell r="W12">
            <v>0</v>
          </cell>
          <cell r="X12">
            <v>12654</v>
          </cell>
          <cell r="Y12">
            <v>0</v>
          </cell>
          <cell r="Z12">
            <v>0</v>
          </cell>
          <cell r="AA12">
            <v>0</v>
          </cell>
          <cell r="AB12">
            <v>524</v>
          </cell>
          <cell r="AC12">
            <v>0</v>
          </cell>
          <cell r="AD12">
            <v>23769</v>
          </cell>
          <cell r="AE12">
            <v>0</v>
          </cell>
          <cell r="AF12">
            <v>0</v>
          </cell>
          <cell r="AG12">
            <v>2975498</v>
          </cell>
          <cell r="AH12">
            <v>1732746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1082525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4554</v>
          </cell>
          <cell r="AX12">
            <v>3530</v>
          </cell>
          <cell r="AY12">
            <v>3747</v>
          </cell>
          <cell r="AZ12">
            <v>0</v>
          </cell>
          <cell r="BA12">
            <v>0</v>
          </cell>
          <cell r="BB12">
            <v>33915</v>
          </cell>
          <cell r="BC12">
            <v>0</v>
          </cell>
          <cell r="BD12">
            <v>0</v>
          </cell>
          <cell r="BE12">
            <v>0</v>
          </cell>
          <cell r="BF12">
            <v>34260</v>
          </cell>
          <cell r="BG12">
            <v>370243</v>
          </cell>
          <cell r="BH12">
            <v>4677828.3790000007</v>
          </cell>
          <cell r="BI12">
            <v>4720075</v>
          </cell>
          <cell r="BJ12">
            <v>1050362.1469999999</v>
          </cell>
          <cell r="BK12">
            <v>1116440</v>
          </cell>
          <cell r="BL12">
            <v>-42246.620999999344</v>
          </cell>
          <cell r="BM12">
            <v>-66077.853000000119</v>
          </cell>
          <cell r="BN12">
            <v>-74064.474999999409</v>
          </cell>
          <cell r="BO12">
            <v>2580787.9070000001</v>
          </cell>
          <cell r="BP12">
            <v>1580229.4110000001</v>
          </cell>
          <cell r="BQ12">
            <v>103437.75</v>
          </cell>
          <cell r="BR12">
            <v>1030150.4570000001</v>
          </cell>
          <cell r="BS12">
            <v>5294605.5250000004</v>
          </cell>
          <cell r="BT12">
            <v>3557.3100000000559</v>
          </cell>
          <cell r="BU12">
            <v>138.27000000000407</v>
          </cell>
          <cell r="BV12">
            <v>37.709000000031665</v>
          </cell>
          <cell r="BW12">
            <v>-3733.2900000000373</v>
          </cell>
          <cell r="BX12">
            <v>-9.9999994563404471E-4</v>
          </cell>
          <cell r="BY12">
            <v>0</v>
          </cell>
          <cell r="CA12">
            <v>4268012.3790000007</v>
          </cell>
          <cell r="CB12">
            <v>116546</v>
          </cell>
          <cell r="CC12">
            <v>4708244</v>
          </cell>
          <cell r="CD12">
            <v>0</v>
          </cell>
          <cell r="CE12">
            <v>370243.0009999997</v>
          </cell>
          <cell r="CF12">
            <v>774362</v>
          </cell>
          <cell r="CG12">
            <v>2351951</v>
          </cell>
          <cell r="CH12">
            <v>19600</v>
          </cell>
          <cell r="CI12">
            <v>0</v>
          </cell>
          <cell r="CJ12">
            <v>0</v>
          </cell>
          <cell r="CK12">
            <v>0</v>
          </cell>
          <cell r="CL12">
            <v>3145913</v>
          </cell>
          <cell r="CM12">
            <v>0</v>
          </cell>
          <cell r="CN12">
            <v>3145913</v>
          </cell>
          <cell r="CO12">
            <v>241538</v>
          </cell>
          <cell r="CP12">
            <v>333437</v>
          </cell>
          <cell r="CQ12">
            <v>5728190.5250000004</v>
          </cell>
          <cell r="CR12">
            <v>5836515</v>
          </cell>
          <cell r="CS12">
            <v>5728190</v>
          </cell>
          <cell r="CT12">
            <v>5836515</v>
          </cell>
          <cell r="CU12">
            <v>0.52500000037252903</v>
          </cell>
          <cell r="CV12">
            <v>0</v>
          </cell>
          <cell r="CX12">
            <v>-0.1099999999278225</v>
          </cell>
          <cell r="CY12">
            <v>-0.3610000004991889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2652864</v>
          </cell>
          <cell r="DH12">
            <v>1437858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O12">
            <v>210178</v>
          </cell>
          <cell r="DP12">
            <v>33464</v>
          </cell>
          <cell r="DQ12">
            <v>33464</v>
          </cell>
          <cell r="DR12">
            <v>0</v>
          </cell>
          <cell r="DS12">
            <v>526</v>
          </cell>
          <cell r="DT12">
            <v>3447</v>
          </cell>
          <cell r="DU12">
            <v>370243.00100000016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3755637.1329999999</v>
          </cell>
          <cell r="G13">
            <v>263939.99</v>
          </cell>
          <cell r="H13">
            <v>3928303.906</v>
          </cell>
          <cell r="I13">
            <v>4783716.091</v>
          </cell>
          <cell r="J13">
            <v>3.7289282772690058E-10</v>
          </cell>
          <cell r="K13">
            <v>230451</v>
          </cell>
          <cell r="L13">
            <v>0</v>
          </cell>
          <cell r="M13">
            <v>132528</v>
          </cell>
          <cell r="N13">
            <v>12611.4</v>
          </cell>
          <cell r="O13">
            <v>1918</v>
          </cell>
          <cell r="P13">
            <v>284187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2222120</v>
          </cell>
          <cell r="V13">
            <v>289260</v>
          </cell>
          <cell r="W13">
            <v>1893708</v>
          </cell>
          <cell r="X13">
            <v>39152</v>
          </cell>
          <cell r="Y13">
            <v>0</v>
          </cell>
          <cell r="Z13">
            <v>0</v>
          </cell>
          <cell r="AA13">
            <v>0</v>
          </cell>
          <cell r="AB13">
            <v>25577</v>
          </cell>
          <cell r="AC13">
            <v>0</v>
          </cell>
          <cell r="AD13">
            <v>2806160</v>
          </cell>
          <cell r="AE13">
            <v>50600</v>
          </cell>
          <cell r="AF13">
            <v>0</v>
          </cell>
          <cell r="AG13">
            <v>5823972</v>
          </cell>
          <cell r="AH13">
            <v>5016661</v>
          </cell>
          <cell r="AI13">
            <v>0</v>
          </cell>
          <cell r="AJ13">
            <v>663427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3704370</v>
          </cell>
          <cell r="AP13">
            <v>0</v>
          </cell>
          <cell r="AQ13">
            <v>0</v>
          </cell>
          <cell r="AR13">
            <v>0</v>
          </cell>
          <cell r="AS13">
            <v>57000</v>
          </cell>
          <cell r="AT13">
            <v>0</v>
          </cell>
          <cell r="AU13">
            <v>0</v>
          </cell>
          <cell r="AV13">
            <v>0</v>
          </cell>
          <cell r="AW13">
            <v>2612</v>
          </cell>
          <cell r="AX13">
            <v>872</v>
          </cell>
          <cell r="AY13">
            <v>0</v>
          </cell>
          <cell r="AZ13">
            <v>0</v>
          </cell>
          <cell r="BA13">
            <v>0</v>
          </cell>
          <cell r="BB13">
            <v>1476329</v>
          </cell>
          <cell r="BC13">
            <v>0</v>
          </cell>
          <cell r="BD13">
            <v>0</v>
          </cell>
          <cell r="BE13">
            <v>0</v>
          </cell>
          <cell r="BF13">
            <v>14331</v>
          </cell>
          <cell r="BG13">
            <v>249899</v>
          </cell>
          <cell r="BH13">
            <v>11790812.987</v>
          </cell>
          <cell r="BI13">
            <v>11564544</v>
          </cell>
          <cell r="BJ13">
            <v>6694325.1329999994</v>
          </cell>
          <cell r="BK13">
            <v>5180699</v>
          </cell>
          <cell r="BL13">
            <v>226268.98699999973</v>
          </cell>
          <cell r="BM13">
            <v>1513626.1329999994</v>
          </cell>
          <cell r="BN13">
            <v>1754226.1199999978</v>
          </cell>
          <cell r="BO13">
            <v>4796327.4910000004</v>
          </cell>
          <cell r="BP13">
            <v>3928303.906</v>
          </cell>
          <cell r="BQ13">
            <v>263939.99</v>
          </cell>
          <cell r="BR13">
            <v>3755637.1329999999</v>
          </cell>
          <cell r="BS13">
            <v>12744208.52</v>
          </cell>
          <cell r="BT13">
            <v>0</v>
          </cell>
          <cell r="BU13">
            <v>0</v>
          </cell>
          <cell r="BV13">
            <v>0</v>
          </cell>
          <cell r="BW13">
            <v>3.7289282772690058E-10</v>
          </cell>
          <cell r="BX13">
            <v>3.7289282772690058E-10</v>
          </cell>
          <cell r="BY13">
            <v>12611.4</v>
          </cell>
          <cell r="CA13">
            <v>8975959.9869999997</v>
          </cell>
          <cell r="CB13">
            <v>269603</v>
          </cell>
          <cell r="CC13">
            <v>10840633</v>
          </cell>
          <cell r="CD13">
            <v>720427</v>
          </cell>
          <cell r="CE13">
            <v>249899.55500000063</v>
          </cell>
          <cell r="CF13">
            <v>0</v>
          </cell>
          <cell r="CG13">
            <v>7813522</v>
          </cell>
          <cell r="CH13">
            <v>5076</v>
          </cell>
          <cell r="CI13">
            <v>109971</v>
          </cell>
          <cell r="CJ13">
            <v>0</v>
          </cell>
          <cell r="CK13">
            <v>0</v>
          </cell>
          <cell r="CL13">
            <v>7928569</v>
          </cell>
          <cell r="CM13">
            <v>0</v>
          </cell>
          <cell r="CN13">
            <v>7928569</v>
          </cell>
          <cell r="CO13">
            <v>1943141</v>
          </cell>
          <cell r="CP13">
            <v>2518884</v>
          </cell>
          <cell r="CQ13">
            <v>18497749.52</v>
          </cell>
          <cell r="CR13">
            <v>16745243</v>
          </cell>
          <cell r="CS13">
            <v>18497750</v>
          </cell>
          <cell r="CT13">
            <v>16745243</v>
          </cell>
          <cell r="CU13">
            <v>-0.48000000044703484</v>
          </cell>
          <cell r="CV13">
            <v>0</v>
          </cell>
          <cell r="CX13">
            <v>-0.69199999887496233</v>
          </cell>
          <cell r="CY13">
            <v>0.80699999816715717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5017736</v>
          </cell>
          <cell r="DH13">
            <v>4217509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O13">
            <v>346445</v>
          </cell>
          <cell r="DP13">
            <v>259114</v>
          </cell>
          <cell r="DQ13">
            <v>215127</v>
          </cell>
          <cell r="DR13">
            <v>43987</v>
          </cell>
          <cell r="DS13">
            <v>7804</v>
          </cell>
          <cell r="DT13">
            <v>1261</v>
          </cell>
          <cell r="DU13">
            <v>249899.55500000343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5881413.9740000004</v>
          </cell>
          <cell r="G14">
            <v>222660.6</v>
          </cell>
          <cell r="H14">
            <v>5216428.1050000004</v>
          </cell>
          <cell r="I14">
            <v>6585717.983</v>
          </cell>
          <cell r="J14">
            <v>1.8553691916167736E-10</v>
          </cell>
          <cell r="K14">
            <v>0</v>
          </cell>
          <cell r="L14">
            <v>0</v>
          </cell>
          <cell r="M14">
            <v>0</v>
          </cell>
          <cell r="N14">
            <v>12176.2</v>
          </cell>
          <cell r="O14">
            <v>6292</v>
          </cell>
          <cell r="P14">
            <v>797334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162284</v>
          </cell>
          <cell r="V14">
            <v>145912</v>
          </cell>
          <cell r="W14">
            <v>15220</v>
          </cell>
          <cell r="X14">
            <v>1152</v>
          </cell>
          <cell r="Y14">
            <v>0</v>
          </cell>
          <cell r="Z14">
            <v>0</v>
          </cell>
          <cell r="AA14">
            <v>0</v>
          </cell>
          <cell r="AB14">
            <v>14702</v>
          </cell>
          <cell r="AC14">
            <v>0</v>
          </cell>
          <cell r="AD14">
            <v>307562</v>
          </cell>
          <cell r="AE14">
            <v>0</v>
          </cell>
          <cell r="AF14">
            <v>0</v>
          </cell>
          <cell r="AG14">
            <v>7963011</v>
          </cell>
          <cell r="AH14">
            <v>4221664</v>
          </cell>
          <cell r="AI14">
            <v>0</v>
          </cell>
          <cell r="AJ14">
            <v>285489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5860324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444</v>
          </cell>
          <cell r="AX14">
            <v>28349</v>
          </cell>
          <cell r="AY14">
            <v>2156</v>
          </cell>
          <cell r="AZ14">
            <v>0</v>
          </cell>
          <cell r="BA14">
            <v>0</v>
          </cell>
          <cell r="BB14">
            <v>307564</v>
          </cell>
          <cell r="BC14">
            <v>0</v>
          </cell>
          <cell r="BD14">
            <v>-70</v>
          </cell>
          <cell r="BE14">
            <v>0</v>
          </cell>
          <cell r="BF14">
            <v>93599</v>
          </cell>
          <cell r="BG14">
            <v>1376303</v>
          </cell>
          <cell r="BH14">
            <v>13005418.688000001</v>
          </cell>
          <cell r="BI14">
            <v>12501043</v>
          </cell>
          <cell r="BJ14">
            <v>6188975.9740000004</v>
          </cell>
          <cell r="BK14">
            <v>6167888</v>
          </cell>
          <cell r="BL14">
            <v>504375.68800000101</v>
          </cell>
          <cell r="BM14">
            <v>21087.974000000395</v>
          </cell>
          <cell r="BN14">
            <v>619062.66200000071</v>
          </cell>
          <cell r="BO14">
            <v>6597894.1830000002</v>
          </cell>
          <cell r="BP14">
            <v>5216428.1050000004</v>
          </cell>
          <cell r="BQ14">
            <v>222660.6</v>
          </cell>
          <cell r="BR14">
            <v>5881413.9740000004</v>
          </cell>
          <cell r="BS14">
            <v>17918396.862</v>
          </cell>
          <cell r="BT14">
            <v>0</v>
          </cell>
          <cell r="BU14">
            <v>0</v>
          </cell>
          <cell r="BV14">
            <v>0</v>
          </cell>
          <cell r="BW14">
            <v>1.8553691916167736E-10</v>
          </cell>
          <cell r="BX14">
            <v>1.8553691916167736E-10</v>
          </cell>
          <cell r="BY14">
            <v>12176.2</v>
          </cell>
          <cell r="CA14">
            <v>12024806.688000001</v>
          </cell>
          <cell r="CB14">
            <v>1152</v>
          </cell>
          <cell r="CC14">
            <v>12184675</v>
          </cell>
          <cell r="CD14">
            <v>285489</v>
          </cell>
          <cell r="CE14">
            <v>1376303.4709999971</v>
          </cell>
          <cell r="CF14">
            <v>25522</v>
          </cell>
          <cell r="CG14">
            <v>11853209</v>
          </cell>
          <cell r="CH14">
            <v>41399</v>
          </cell>
          <cell r="CI14">
            <v>172412</v>
          </cell>
          <cell r="CJ14">
            <v>0</v>
          </cell>
          <cell r="CK14">
            <v>0</v>
          </cell>
          <cell r="CL14">
            <v>12092542</v>
          </cell>
          <cell r="CM14">
            <v>0</v>
          </cell>
          <cell r="CN14">
            <v>12092542</v>
          </cell>
          <cell r="CO14">
            <v>670918</v>
          </cell>
          <cell r="CP14">
            <v>2092477</v>
          </cell>
          <cell r="CQ14">
            <v>19206570.862</v>
          </cell>
          <cell r="CR14">
            <v>18668931</v>
          </cell>
          <cell r="CS14">
            <v>19206571</v>
          </cell>
          <cell r="CT14">
            <v>18668930</v>
          </cell>
          <cell r="CU14">
            <v>-0.1380000002682209</v>
          </cell>
          <cell r="CV14">
            <v>1</v>
          </cell>
          <cell r="CX14">
            <v>0.91999999852851033</v>
          </cell>
          <cell r="CY14">
            <v>-2.8999991714954376E-2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6856160</v>
          </cell>
          <cell r="DH14">
            <v>5678045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O14">
            <v>835176</v>
          </cell>
          <cell r="DP14">
            <v>238558</v>
          </cell>
          <cell r="DQ14">
            <v>226966</v>
          </cell>
          <cell r="DR14">
            <v>11592</v>
          </cell>
          <cell r="DS14">
            <v>4393</v>
          </cell>
          <cell r="DT14">
            <v>5711</v>
          </cell>
          <cell r="DU14">
            <v>1376303.4710000008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2432923.16</v>
          </cell>
          <cell r="G15">
            <v>251074.065</v>
          </cell>
          <cell r="H15">
            <v>2736783.6349999998</v>
          </cell>
          <cell r="I15">
            <v>3355463.298</v>
          </cell>
          <cell r="J15">
            <v>9.276845958083868E-11</v>
          </cell>
          <cell r="K15">
            <v>27314</v>
          </cell>
          <cell r="L15">
            <v>0</v>
          </cell>
          <cell r="M15">
            <v>0</v>
          </cell>
          <cell r="N15">
            <v>11142.6</v>
          </cell>
          <cell r="O15">
            <v>268</v>
          </cell>
          <cell r="P15">
            <v>170501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158582</v>
          </cell>
          <cell r="V15">
            <v>112672</v>
          </cell>
          <cell r="W15">
            <v>2246</v>
          </cell>
          <cell r="X15">
            <v>43664</v>
          </cell>
          <cell r="Y15">
            <v>0</v>
          </cell>
          <cell r="Z15">
            <v>0</v>
          </cell>
          <cell r="AA15">
            <v>0</v>
          </cell>
          <cell r="AB15">
            <v>2881</v>
          </cell>
          <cell r="AC15">
            <v>546318</v>
          </cell>
          <cell r="AD15">
            <v>776602</v>
          </cell>
          <cell r="AE15">
            <v>0</v>
          </cell>
          <cell r="AF15">
            <v>0</v>
          </cell>
          <cell r="AG15">
            <v>5075753</v>
          </cell>
          <cell r="AH15">
            <v>3134693</v>
          </cell>
          <cell r="AI15">
            <v>0</v>
          </cell>
          <cell r="AJ15">
            <v>40838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2362643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349194</v>
          </cell>
          <cell r="AW15">
            <v>19266</v>
          </cell>
          <cell r="AX15">
            <v>425267</v>
          </cell>
          <cell r="AY15">
            <v>0</v>
          </cell>
          <cell r="AZ15">
            <v>0</v>
          </cell>
          <cell r="BA15">
            <v>0</v>
          </cell>
          <cell r="BB15">
            <v>733171</v>
          </cell>
          <cell r="BC15">
            <v>0</v>
          </cell>
          <cell r="BD15">
            <v>0</v>
          </cell>
          <cell r="BE15">
            <v>0</v>
          </cell>
          <cell r="BF15">
            <v>231824</v>
          </cell>
          <cell r="BG15">
            <v>993952</v>
          </cell>
          <cell r="BH15">
            <v>7249184.9979999997</v>
          </cell>
          <cell r="BI15">
            <v>9045011</v>
          </cell>
          <cell r="BJ15">
            <v>3209525.16</v>
          </cell>
          <cell r="BK15">
            <v>3095814</v>
          </cell>
          <cell r="BL15">
            <v>-1795826.0020000003</v>
          </cell>
          <cell r="BM15">
            <v>113711.16000000015</v>
          </cell>
          <cell r="BN15">
            <v>-1450290.8420000002</v>
          </cell>
          <cell r="BO15">
            <v>3366605.898</v>
          </cell>
          <cell r="BP15">
            <v>2736783.6349999998</v>
          </cell>
          <cell r="BQ15">
            <v>251074.065</v>
          </cell>
          <cell r="BR15">
            <v>2432923.16</v>
          </cell>
          <cell r="BS15">
            <v>8787386.7580000013</v>
          </cell>
          <cell r="BT15">
            <v>0</v>
          </cell>
          <cell r="BU15">
            <v>0</v>
          </cell>
          <cell r="BV15">
            <v>0</v>
          </cell>
          <cell r="BW15">
            <v>9.276845958083868E-11</v>
          </cell>
          <cell r="BX15">
            <v>9.276845958083868E-11</v>
          </cell>
          <cell r="BY15">
            <v>11142.6</v>
          </cell>
          <cell r="CA15">
            <v>6343320.9979999997</v>
          </cell>
          <cell r="CB15">
            <v>70978</v>
          </cell>
          <cell r="CC15">
            <v>8210446</v>
          </cell>
          <cell r="CD15">
            <v>40838</v>
          </cell>
          <cell r="CE15">
            <v>1025625.7129999995</v>
          </cell>
          <cell r="CF15">
            <v>0</v>
          </cell>
          <cell r="CG15">
            <v>8321127</v>
          </cell>
          <cell r="CH15">
            <v>307264</v>
          </cell>
          <cell r="CI15">
            <v>0</v>
          </cell>
          <cell r="CJ15">
            <v>0</v>
          </cell>
          <cell r="CK15">
            <v>0</v>
          </cell>
          <cell r="CL15">
            <v>8628391</v>
          </cell>
          <cell r="CM15">
            <v>14281</v>
          </cell>
          <cell r="CN15">
            <v>8642672</v>
          </cell>
          <cell r="CO15">
            <v>880146</v>
          </cell>
          <cell r="CP15">
            <v>1791860</v>
          </cell>
          <cell r="CQ15">
            <v>10469852.757999999</v>
          </cell>
          <cell r="CR15">
            <v>12140825</v>
          </cell>
          <cell r="CS15">
            <v>10469853</v>
          </cell>
          <cell r="CT15">
            <v>12140826</v>
          </cell>
          <cell r="CU15">
            <v>-0.24200000055134296</v>
          </cell>
          <cell r="CV15">
            <v>-1</v>
          </cell>
          <cell r="CX15">
            <v>0.15100000030361116</v>
          </cell>
          <cell r="CY15">
            <v>-0.48599999956786633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4048554</v>
          </cell>
          <cell r="DH15">
            <v>2657167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O15">
            <v>120308</v>
          </cell>
          <cell r="DP15">
            <v>209267</v>
          </cell>
          <cell r="DQ15">
            <v>146415</v>
          </cell>
          <cell r="DR15">
            <v>62852</v>
          </cell>
          <cell r="DS15">
            <v>9799</v>
          </cell>
          <cell r="DT15">
            <v>343</v>
          </cell>
          <cell r="DU15">
            <v>1025625.7130000009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2385137.5440000002</v>
          </cell>
          <cell r="G16">
            <v>426920.97100000002</v>
          </cell>
          <cell r="H16">
            <v>5839814.5199999996</v>
          </cell>
          <cell r="I16">
            <v>7056756.3859999999</v>
          </cell>
          <cell r="J16">
            <v>3.7243808037601411E-10</v>
          </cell>
          <cell r="K16">
            <v>0</v>
          </cell>
          <cell r="L16">
            <v>0</v>
          </cell>
          <cell r="M16">
            <v>0</v>
          </cell>
          <cell r="N16">
            <v>1154.4000000000001</v>
          </cell>
          <cell r="O16">
            <v>0</v>
          </cell>
          <cell r="P16">
            <v>277349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729540</v>
          </cell>
          <cell r="V16">
            <v>590225</v>
          </cell>
          <cell r="W16">
            <v>146320</v>
          </cell>
          <cell r="X16">
            <v>-7005</v>
          </cell>
          <cell r="Y16">
            <v>0</v>
          </cell>
          <cell r="Z16">
            <v>0</v>
          </cell>
          <cell r="AA16">
            <v>0</v>
          </cell>
          <cell r="AB16">
            <v>106396</v>
          </cell>
          <cell r="AC16">
            <v>0</v>
          </cell>
          <cell r="AD16">
            <v>157661</v>
          </cell>
          <cell r="AE16">
            <v>0</v>
          </cell>
          <cell r="AF16">
            <v>0</v>
          </cell>
          <cell r="AG16">
            <v>7609423</v>
          </cell>
          <cell r="AH16">
            <v>6481320</v>
          </cell>
          <cell r="AI16">
            <v>0</v>
          </cell>
          <cell r="AJ16">
            <v>878989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2599670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12563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378054</v>
          </cell>
          <cell r="BC16">
            <v>0</v>
          </cell>
          <cell r="BD16">
            <v>-9547</v>
          </cell>
          <cell r="BE16">
            <v>0</v>
          </cell>
          <cell r="BF16">
            <v>-340381</v>
          </cell>
          <cell r="BG16">
            <v>1121082</v>
          </cell>
          <cell r="BH16">
            <v>14436776.877</v>
          </cell>
          <cell r="BI16">
            <v>14972748</v>
          </cell>
          <cell r="BJ16">
            <v>2542798.5440000002</v>
          </cell>
          <cell r="BK16">
            <v>2977724</v>
          </cell>
          <cell r="BL16">
            <v>-535971.12299999967</v>
          </cell>
          <cell r="BM16">
            <v>-434925.45599999977</v>
          </cell>
          <cell r="BN16">
            <v>-1311277.5789999994</v>
          </cell>
          <cell r="BO16">
            <v>7057910.7860000003</v>
          </cell>
          <cell r="BP16">
            <v>5839814.5199999996</v>
          </cell>
          <cell r="BQ16">
            <v>426920.97100000002</v>
          </cell>
          <cell r="BR16">
            <v>2385137.5440000002</v>
          </cell>
          <cell r="BS16">
            <v>15709783.821</v>
          </cell>
          <cell r="BT16">
            <v>0</v>
          </cell>
          <cell r="BU16">
            <v>0</v>
          </cell>
          <cell r="BV16">
            <v>0</v>
          </cell>
          <cell r="BW16">
            <v>3.7243808037601411E-10</v>
          </cell>
          <cell r="BX16">
            <v>3.7243808037601411E-10</v>
          </cell>
          <cell r="BY16">
            <v>1154.4000000000001</v>
          </cell>
          <cell r="CA16">
            <v>13323491.877</v>
          </cell>
          <cell r="CB16">
            <v>-7005</v>
          </cell>
          <cell r="CC16">
            <v>14090743</v>
          </cell>
          <cell r="CD16">
            <v>878989</v>
          </cell>
          <cell r="CE16">
            <v>1080409.5039999988</v>
          </cell>
          <cell r="CF16">
            <v>0</v>
          </cell>
          <cell r="CG16">
            <v>16898508</v>
          </cell>
          <cell r="CH16">
            <v>23811</v>
          </cell>
          <cell r="CI16">
            <v>35381</v>
          </cell>
          <cell r="CJ16">
            <v>0</v>
          </cell>
          <cell r="CK16">
            <v>0</v>
          </cell>
          <cell r="CL16">
            <v>16957700</v>
          </cell>
          <cell r="CM16">
            <v>181209</v>
          </cell>
          <cell r="CN16">
            <v>17138909</v>
          </cell>
          <cell r="CO16">
            <v>1702409</v>
          </cell>
          <cell r="CP16">
            <v>4930632</v>
          </cell>
          <cell r="CQ16">
            <v>16980729.821000002</v>
          </cell>
          <cell r="CR16">
            <v>17950472</v>
          </cell>
          <cell r="CS16">
            <v>16980729</v>
          </cell>
          <cell r="CT16">
            <v>17950473</v>
          </cell>
          <cell r="CU16">
            <v>0.82100000232458115</v>
          </cell>
          <cell r="CV16">
            <v>-1</v>
          </cell>
          <cell r="CX16">
            <v>-0.96799999848008156</v>
          </cell>
          <cell r="CY16">
            <v>1.4839999973773956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6687423</v>
          </cell>
          <cell r="DH16">
            <v>4890191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O16">
            <v>251043</v>
          </cell>
          <cell r="DP16">
            <v>323571</v>
          </cell>
          <cell r="DQ16">
            <v>256326</v>
          </cell>
          <cell r="DR16">
            <v>67245</v>
          </cell>
          <cell r="DS16">
            <v>98029</v>
          </cell>
          <cell r="DT16">
            <v>0</v>
          </cell>
          <cell r="DU16">
            <v>1080409.5040000011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2047930.835</v>
          </cell>
          <cell r="G17">
            <v>198100.226</v>
          </cell>
          <cell r="H17">
            <v>2791852.4270000001</v>
          </cell>
          <cell r="I17">
            <v>2932168.9</v>
          </cell>
          <cell r="J17">
            <v>0</v>
          </cell>
          <cell r="K17">
            <v>70618</v>
          </cell>
          <cell r="L17">
            <v>0</v>
          </cell>
          <cell r="M17">
            <v>55512</v>
          </cell>
          <cell r="N17">
            <v>0</v>
          </cell>
          <cell r="O17">
            <v>0</v>
          </cell>
          <cell r="P17">
            <v>171632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696587</v>
          </cell>
          <cell r="V17">
            <v>49568</v>
          </cell>
          <cell r="W17">
            <v>32293</v>
          </cell>
          <cell r="X17">
            <v>614726</v>
          </cell>
          <cell r="Y17">
            <v>0</v>
          </cell>
          <cell r="Z17">
            <v>0</v>
          </cell>
          <cell r="AA17">
            <v>0</v>
          </cell>
          <cell r="AB17">
            <v>9729</v>
          </cell>
          <cell r="AC17">
            <v>30345</v>
          </cell>
          <cell r="AD17">
            <v>1629988</v>
          </cell>
          <cell r="AE17">
            <v>0</v>
          </cell>
          <cell r="AF17">
            <v>0</v>
          </cell>
          <cell r="AG17">
            <v>3950899</v>
          </cell>
          <cell r="AH17">
            <v>3285423</v>
          </cell>
          <cell r="AI17">
            <v>0</v>
          </cell>
          <cell r="AJ17">
            <v>184591</v>
          </cell>
          <cell r="AK17">
            <v>0</v>
          </cell>
          <cell r="AL17">
            <v>0</v>
          </cell>
          <cell r="AM17">
            <v>0</v>
          </cell>
          <cell r="AN17">
            <v>4250</v>
          </cell>
          <cell r="AO17">
            <v>1960562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30345</v>
          </cell>
          <cell r="AW17">
            <v>22790</v>
          </cell>
          <cell r="AX17">
            <v>3066</v>
          </cell>
          <cell r="AY17">
            <v>605</v>
          </cell>
          <cell r="AZ17">
            <v>0</v>
          </cell>
          <cell r="BA17">
            <v>0</v>
          </cell>
          <cell r="BB17">
            <v>1620036</v>
          </cell>
          <cell r="BC17">
            <v>0</v>
          </cell>
          <cell r="BD17">
            <v>0</v>
          </cell>
          <cell r="BE17">
            <v>0</v>
          </cell>
          <cell r="BF17">
            <v>150547</v>
          </cell>
          <cell r="BG17">
            <v>1175231</v>
          </cell>
          <cell r="BH17">
            <v>6901032.5529999994</v>
          </cell>
          <cell r="BI17">
            <v>7481969</v>
          </cell>
          <cell r="BJ17">
            <v>3733430.835</v>
          </cell>
          <cell r="BK17">
            <v>3580598</v>
          </cell>
          <cell r="BL17">
            <v>-580936.44700000063</v>
          </cell>
          <cell r="BM17">
            <v>152832.83499999996</v>
          </cell>
          <cell r="BN17">
            <v>-277556.61199999973</v>
          </cell>
          <cell r="BO17">
            <v>2932168.9</v>
          </cell>
          <cell r="BP17">
            <v>2791852.4270000001</v>
          </cell>
          <cell r="BQ17">
            <v>198100.226</v>
          </cell>
          <cell r="BR17">
            <v>2047930.835</v>
          </cell>
          <cell r="BS17">
            <v>7970052.3879999993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CA17">
            <v>5922121.5529999994</v>
          </cell>
          <cell r="CB17">
            <v>685344</v>
          </cell>
          <cell r="CC17">
            <v>7236322</v>
          </cell>
          <cell r="CD17">
            <v>188841</v>
          </cell>
          <cell r="CE17">
            <v>1175230.8019999992</v>
          </cell>
          <cell r="CF17">
            <v>0</v>
          </cell>
          <cell r="CG17">
            <v>5385882</v>
          </cell>
          <cell r="CH17">
            <v>65445</v>
          </cell>
          <cell r="CI17">
            <v>0</v>
          </cell>
          <cell r="CJ17">
            <v>0</v>
          </cell>
          <cell r="CK17">
            <v>0</v>
          </cell>
          <cell r="CL17">
            <v>5451327</v>
          </cell>
          <cell r="CM17">
            <v>0</v>
          </cell>
          <cell r="CN17">
            <v>5451327</v>
          </cell>
          <cell r="CO17">
            <v>944400</v>
          </cell>
          <cell r="CP17">
            <v>2116025</v>
          </cell>
          <cell r="CQ17">
            <v>10634463.388</v>
          </cell>
          <cell r="CR17">
            <v>11062567</v>
          </cell>
          <cell r="CS17">
            <v>10634463</v>
          </cell>
          <cell r="CT17">
            <v>11062567</v>
          </cell>
          <cell r="CU17">
            <v>0.3880000002682209</v>
          </cell>
          <cell r="CV17">
            <v>0</v>
          </cell>
          <cell r="CX17">
            <v>0.19800000032410026</v>
          </cell>
          <cell r="CY17">
            <v>0.12500000279396772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3345337</v>
          </cell>
          <cell r="DH17">
            <v>2909063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O17">
            <v>263120</v>
          </cell>
          <cell r="DP17">
            <v>77923</v>
          </cell>
          <cell r="DQ17">
            <v>73544</v>
          </cell>
          <cell r="DR17">
            <v>4379</v>
          </cell>
          <cell r="DS17">
            <v>22411</v>
          </cell>
          <cell r="DT17">
            <v>0</v>
          </cell>
          <cell r="DU17">
            <v>1175230.8019999992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2001447.5079999999</v>
          </cell>
          <cell r="G18">
            <v>186557.58100000001</v>
          </cell>
          <cell r="H18">
            <v>2427817.0260000001</v>
          </cell>
          <cell r="I18">
            <v>4766743.6160000004</v>
          </cell>
          <cell r="J18">
            <v>0</v>
          </cell>
          <cell r="K18">
            <v>0</v>
          </cell>
          <cell r="L18">
            <v>0</v>
          </cell>
          <cell r="M18">
            <v>60446</v>
          </cell>
          <cell r="N18">
            <v>0</v>
          </cell>
          <cell r="O18">
            <v>53</v>
          </cell>
          <cell r="P18">
            <v>250946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67199</v>
          </cell>
          <cell r="V18">
            <v>65652</v>
          </cell>
          <cell r="W18">
            <v>415</v>
          </cell>
          <cell r="X18">
            <v>1132</v>
          </cell>
          <cell r="Y18">
            <v>0</v>
          </cell>
          <cell r="Z18">
            <v>0</v>
          </cell>
          <cell r="AA18">
            <v>0</v>
          </cell>
          <cell r="AB18">
            <v>4309</v>
          </cell>
          <cell r="AC18">
            <v>0</v>
          </cell>
          <cell r="AD18">
            <v>1163630</v>
          </cell>
          <cell r="AE18">
            <v>0</v>
          </cell>
          <cell r="AF18">
            <v>0</v>
          </cell>
          <cell r="AG18">
            <v>4422110</v>
          </cell>
          <cell r="AH18">
            <v>2826617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3635</v>
          </cell>
          <cell r="AO18">
            <v>1946945</v>
          </cell>
          <cell r="AP18">
            <v>0</v>
          </cell>
          <cell r="AQ18">
            <v>0</v>
          </cell>
          <cell r="AR18">
            <v>0</v>
          </cell>
          <cell r="AS18">
            <v>37500</v>
          </cell>
          <cell r="AT18">
            <v>0</v>
          </cell>
          <cell r="AU18">
            <v>0</v>
          </cell>
          <cell r="AV18">
            <v>0</v>
          </cell>
          <cell r="AW18">
            <v>1971</v>
          </cell>
          <cell r="AX18">
            <v>788</v>
          </cell>
          <cell r="AY18">
            <v>0</v>
          </cell>
          <cell r="AZ18">
            <v>0</v>
          </cell>
          <cell r="BA18">
            <v>0</v>
          </cell>
          <cell r="BB18">
            <v>1165504</v>
          </cell>
          <cell r="BC18">
            <v>0</v>
          </cell>
          <cell r="BD18">
            <v>0</v>
          </cell>
          <cell r="BE18">
            <v>0</v>
          </cell>
          <cell r="BF18">
            <v>183667</v>
          </cell>
          <cell r="BG18">
            <v>-80413</v>
          </cell>
          <cell r="BH18">
            <v>7703625.2230000002</v>
          </cell>
          <cell r="BI18">
            <v>7292621</v>
          </cell>
          <cell r="BJ18">
            <v>3225523.5079999999</v>
          </cell>
          <cell r="BK18">
            <v>3112449</v>
          </cell>
          <cell r="BL18">
            <v>411004.22300000023</v>
          </cell>
          <cell r="BM18">
            <v>113074.50799999991</v>
          </cell>
          <cell r="BN18">
            <v>707745.73100000061</v>
          </cell>
          <cell r="BO18">
            <v>4766743.6160000004</v>
          </cell>
          <cell r="BP18">
            <v>2427817.0260000001</v>
          </cell>
          <cell r="BQ18">
            <v>186557.58100000001</v>
          </cell>
          <cell r="BR18">
            <v>2001447.5079999999</v>
          </cell>
          <cell r="BS18">
            <v>9382565.7310000006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CA18">
            <v>7381118.2230000002</v>
          </cell>
          <cell r="CB18">
            <v>1132</v>
          </cell>
          <cell r="CC18">
            <v>7248727</v>
          </cell>
          <cell r="CD18">
            <v>41135</v>
          </cell>
          <cell r="CE18">
            <v>-80412.642999999225</v>
          </cell>
          <cell r="CF18">
            <v>0</v>
          </cell>
          <cell r="CG18">
            <v>6883748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6883748</v>
          </cell>
          <cell r="CM18">
            <v>0</v>
          </cell>
          <cell r="CN18">
            <v>6883748</v>
          </cell>
          <cell r="CO18">
            <v>1214737</v>
          </cell>
          <cell r="CP18">
            <v>1432187</v>
          </cell>
          <cell r="CQ18">
            <v>10929148.731000001</v>
          </cell>
          <cell r="CR18">
            <v>10405070</v>
          </cell>
          <cell r="CS18">
            <v>10929149</v>
          </cell>
          <cell r="CT18">
            <v>10405070</v>
          </cell>
          <cell r="CU18">
            <v>-0.26899999938905239</v>
          </cell>
          <cell r="CV18">
            <v>0</v>
          </cell>
          <cell r="CX18">
            <v>-1.3379999992903322</v>
          </cell>
          <cell r="CY18">
            <v>-0.12300000339746475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3883700</v>
          </cell>
          <cell r="DH18">
            <v>2687502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O18">
            <v>226226</v>
          </cell>
          <cell r="DP18">
            <v>115462</v>
          </cell>
          <cell r="DQ18">
            <v>109586</v>
          </cell>
          <cell r="DR18">
            <v>5876</v>
          </cell>
          <cell r="DS18">
            <v>2478</v>
          </cell>
          <cell r="DT18">
            <v>48</v>
          </cell>
          <cell r="DU18">
            <v>-80412.642999999225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848121.66799999995</v>
          </cell>
          <cell r="G19">
            <v>119153.22199999999</v>
          </cell>
          <cell r="H19">
            <v>553982.40300000005</v>
          </cell>
          <cell r="I19">
            <v>2514818.0520000001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100</v>
          </cell>
          <cell r="P19">
            <v>20899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43948</v>
          </cell>
          <cell r="V19">
            <v>38930</v>
          </cell>
          <cell r="W19">
            <v>0</v>
          </cell>
          <cell r="X19">
            <v>5018</v>
          </cell>
          <cell r="Y19">
            <v>0</v>
          </cell>
          <cell r="Z19">
            <v>0</v>
          </cell>
          <cell r="AA19">
            <v>0</v>
          </cell>
          <cell r="AB19">
            <v>70462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2689945</v>
          </cell>
          <cell r="AH19">
            <v>993373</v>
          </cell>
          <cell r="AI19">
            <v>0</v>
          </cell>
          <cell r="AJ19">
            <v>181240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826717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3313</v>
          </cell>
          <cell r="AX19">
            <v>63795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-59341</v>
          </cell>
          <cell r="BG19">
            <v>302063</v>
          </cell>
          <cell r="BH19">
            <v>3323362.6770000001</v>
          </cell>
          <cell r="BI19">
            <v>3931666</v>
          </cell>
          <cell r="BJ19">
            <v>848121.66799999995</v>
          </cell>
          <cell r="BK19">
            <v>826717</v>
          </cell>
          <cell r="BL19">
            <v>-608303.32299999986</v>
          </cell>
          <cell r="BM19">
            <v>21404.667999999947</v>
          </cell>
          <cell r="BN19">
            <v>-646239.6549999998</v>
          </cell>
          <cell r="BO19">
            <v>2514818.0520000001</v>
          </cell>
          <cell r="BP19">
            <v>553982.40300000005</v>
          </cell>
          <cell r="BQ19">
            <v>119153.22199999999</v>
          </cell>
          <cell r="BR19">
            <v>848121.66799999995</v>
          </cell>
          <cell r="BS19">
            <v>4036075.3450000002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CA19">
            <v>3187953.6770000001</v>
          </cell>
          <cell r="CB19">
            <v>5018</v>
          </cell>
          <cell r="CC19">
            <v>3683318</v>
          </cell>
          <cell r="CD19">
            <v>181240</v>
          </cell>
          <cell r="CE19">
            <v>302063.37600000016</v>
          </cell>
          <cell r="CF19">
            <v>0</v>
          </cell>
          <cell r="CG19">
            <v>2586487</v>
          </cell>
          <cell r="CH19">
            <v>5939</v>
          </cell>
          <cell r="CI19">
            <v>0</v>
          </cell>
          <cell r="CJ19">
            <v>0</v>
          </cell>
          <cell r="CK19">
            <v>0</v>
          </cell>
          <cell r="CL19">
            <v>2592426</v>
          </cell>
          <cell r="CM19">
            <v>0</v>
          </cell>
          <cell r="CN19">
            <v>2592426</v>
          </cell>
          <cell r="CO19">
            <v>1081831</v>
          </cell>
          <cell r="CP19">
            <v>136468</v>
          </cell>
          <cell r="CQ19">
            <v>4171484.3450000002</v>
          </cell>
          <cell r="CR19">
            <v>4758383</v>
          </cell>
          <cell r="CS19">
            <v>4171484</v>
          </cell>
          <cell r="CT19">
            <v>4758384</v>
          </cell>
          <cell r="CU19">
            <v>0.34500000020489097</v>
          </cell>
          <cell r="CV19">
            <v>-1</v>
          </cell>
          <cell r="CX19">
            <v>0.20500000019092113</v>
          </cell>
          <cell r="CY19">
            <v>-0.74900000030174851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2055373</v>
          </cell>
          <cell r="DH19">
            <v>793191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O19">
            <v>32669</v>
          </cell>
          <cell r="DP19">
            <v>41727</v>
          </cell>
          <cell r="DQ19">
            <v>27806</v>
          </cell>
          <cell r="DR19">
            <v>13921</v>
          </cell>
          <cell r="DS19">
            <v>0</v>
          </cell>
          <cell r="DT19">
            <v>173</v>
          </cell>
          <cell r="DU19">
            <v>302063.37600000016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1101671.388</v>
          </cell>
          <cell r="G20">
            <v>196994.80300000001</v>
          </cell>
          <cell r="H20">
            <v>1078876.804</v>
          </cell>
          <cell r="I20">
            <v>2868386.9109999998</v>
          </cell>
          <cell r="J20">
            <v>0</v>
          </cell>
          <cell r="K20">
            <v>111930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112219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141002</v>
          </cell>
          <cell r="V20">
            <v>139881</v>
          </cell>
          <cell r="W20">
            <v>0</v>
          </cell>
          <cell r="X20">
            <v>1121</v>
          </cell>
          <cell r="Y20">
            <v>0</v>
          </cell>
          <cell r="Z20">
            <v>0</v>
          </cell>
          <cell r="AA20">
            <v>0</v>
          </cell>
          <cell r="AB20">
            <v>1807</v>
          </cell>
          <cell r="AC20">
            <v>188543</v>
          </cell>
          <cell r="AD20">
            <v>259893</v>
          </cell>
          <cell r="AE20">
            <v>0</v>
          </cell>
          <cell r="AF20">
            <v>0</v>
          </cell>
          <cell r="AG20">
            <v>3104822</v>
          </cell>
          <cell r="AH20">
            <v>1560239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1099623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-1823</v>
          </cell>
          <cell r="AW20">
            <v>916</v>
          </cell>
          <cell r="AX20">
            <v>77986</v>
          </cell>
          <cell r="AY20">
            <v>365</v>
          </cell>
          <cell r="AZ20">
            <v>0</v>
          </cell>
          <cell r="BA20">
            <v>0</v>
          </cell>
          <cell r="BB20">
            <v>67705</v>
          </cell>
          <cell r="BC20">
            <v>0</v>
          </cell>
          <cell r="BD20">
            <v>0</v>
          </cell>
          <cell r="BE20">
            <v>0</v>
          </cell>
          <cell r="BF20">
            <v>1975</v>
          </cell>
          <cell r="BG20">
            <v>374829</v>
          </cell>
          <cell r="BH20">
            <v>4699759.5180000002</v>
          </cell>
          <cell r="BI20">
            <v>4742505</v>
          </cell>
          <cell r="BJ20">
            <v>1361564.388</v>
          </cell>
          <cell r="BK20">
            <v>1167328</v>
          </cell>
          <cell r="BL20">
            <v>-42745.481999999844</v>
          </cell>
          <cell r="BM20">
            <v>194236.38800000004</v>
          </cell>
          <cell r="BN20">
            <v>153465.90600000042</v>
          </cell>
          <cell r="BO20">
            <v>2868386.9109999998</v>
          </cell>
          <cell r="BP20">
            <v>1078876.804</v>
          </cell>
          <cell r="BQ20">
            <v>196994.80300000001</v>
          </cell>
          <cell r="BR20">
            <v>1101671.388</v>
          </cell>
          <cell r="BS20">
            <v>5245929.9059999995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CA20">
            <v>4144258.5180000002</v>
          </cell>
          <cell r="CB20">
            <v>113051</v>
          </cell>
          <cell r="CC20">
            <v>4665061</v>
          </cell>
          <cell r="CD20">
            <v>0</v>
          </cell>
          <cell r="CE20">
            <v>374829.39599999925</v>
          </cell>
          <cell r="CF20">
            <v>48096</v>
          </cell>
          <cell r="CG20">
            <v>4303143</v>
          </cell>
          <cell r="CH20">
            <v>17059</v>
          </cell>
          <cell r="CI20">
            <v>0</v>
          </cell>
          <cell r="CJ20">
            <v>0</v>
          </cell>
          <cell r="CK20">
            <v>0</v>
          </cell>
          <cell r="CL20">
            <v>4368298</v>
          </cell>
          <cell r="CM20">
            <v>0</v>
          </cell>
          <cell r="CN20">
            <v>4368298</v>
          </cell>
          <cell r="CO20">
            <v>565955</v>
          </cell>
          <cell r="CP20">
            <v>412170</v>
          </cell>
          <cell r="CQ20">
            <v>6061323.9059999995</v>
          </cell>
          <cell r="CR20">
            <v>5909833</v>
          </cell>
          <cell r="CS20">
            <v>6061324</v>
          </cell>
          <cell r="CT20">
            <v>5909831</v>
          </cell>
          <cell r="CU20">
            <v>-9.4000000506639481E-2</v>
          </cell>
          <cell r="CV20">
            <v>2</v>
          </cell>
          <cell r="CX20">
            <v>-0.24299999937647954</v>
          </cell>
          <cell r="CY20">
            <v>1.2240000003948808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2486228</v>
          </cell>
          <cell r="DH20">
            <v>1156679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O20">
            <v>97549</v>
          </cell>
          <cell r="DP20">
            <v>68748</v>
          </cell>
          <cell r="DQ20">
            <v>68631</v>
          </cell>
          <cell r="DR20">
            <v>117</v>
          </cell>
          <cell r="DS20">
            <v>1252</v>
          </cell>
          <cell r="DT20">
            <v>0</v>
          </cell>
          <cell r="DU20">
            <v>374829.39600000158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4416806.9919999996</v>
          </cell>
          <cell r="G21">
            <v>254976.212</v>
          </cell>
          <cell r="H21">
            <v>4082624.142</v>
          </cell>
          <cell r="I21">
            <v>8414874.5199999996</v>
          </cell>
          <cell r="J21">
            <v>9.3132257461547852E-10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205233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135011</v>
          </cell>
          <cell r="V21">
            <v>116786</v>
          </cell>
          <cell r="W21">
            <v>14814</v>
          </cell>
          <cell r="X21">
            <v>3411</v>
          </cell>
          <cell r="Y21">
            <v>0</v>
          </cell>
          <cell r="Z21">
            <v>0</v>
          </cell>
          <cell r="AA21">
            <v>0</v>
          </cell>
          <cell r="AB21">
            <v>21060</v>
          </cell>
          <cell r="AC21">
            <v>52968</v>
          </cell>
          <cell r="AD21">
            <v>31465</v>
          </cell>
          <cell r="AE21">
            <v>0</v>
          </cell>
          <cell r="AF21">
            <v>0</v>
          </cell>
          <cell r="AG21">
            <v>6888918</v>
          </cell>
          <cell r="AH21">
            <v>5075094</v>
          </cell>
          <cell r="AI21">
            <v>0</v>
          </cell>
          <cell r="AJ21">
            <v>977054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4648512</v>
          </cell>
          <cell r="AP21">
            <v>0</v>
          </cell>
          <cell r="AQ21">
            <v>304</v>
          </cell>
          <cell r="AR21">
            <v>0</v>
          </cell>
          <cell r="AS21">
            <v>210</v>
          </cell>
          <cell r="AT21">
            <v>0</v>
          </cell>
          <cell r="AU21">
            <v>0</v>
          </cell>
          <cell r="AV21">
            <v>0</v>
          </cell>
          <cell r="AW21">
            <v>17209</v>
          </cell>
          <cell r="AX21">
            <v>9896</v>
          </cell>
          <cell r="AY21">
            <v>1873</v>
          </cell>
          <cell r="AZ21">
            <v>0</v>
          </cell>
          <cell r="BA21">
            <v>0</v>
          </cell>
          <cell r="BB21">
            <v>31465</v>
          </cell>
          <cell r="BC21">
            <v>0</v>
          </cell>
          <cell r="BD21">
            <v>0</v>
          </cell>
          <cell r="BE21">
            <v>0</v>
          </cell>
          <cell r="BF21">
            <v>245394.26000000164</v>
          </cell>
          <cell r="BG21">
            <v>-106813.38700000197</v>
          </cell>
          <cell r="BH21">
            <v>13166746.874</v>
          </cell>
          <cell r="BI21">
            <v>12970558</v>
          </cell>
          <cell r="BJ21">
            <v>4448271.9919999996</v>
          </cell>
          <cell r="BK21">
            <v>4679977</v>
          </cell>
          <cell r="BL21">
            <v>196188.87399999984</v>
          </cell>
          <cell r="BM21">
            <v>-231705.00800000038</v>
          </cell>
          <cell r="BN21">
            <v>209878.12600000296</v>
          </cell>
          <cell r="BO21">
            <v>8411072.4350000005</v>
          </cell>
          <cell r="BP21">
            <v>4086426.227</v>
          </cell>
          <cell r="BQ21">
            <v>254976.212</v>
          </cell>
          <cell r="BR21">
            <v>4416806.9919999996</v>
          </cell>
          <cell r="BS21">
            <v>17169281.866</v>
          </cell>
          <cell r="BT21">
            <v>0</v>
          </cell>
          <cell r="BU21">
            <v>0</v>
          </cell>
          <cell r="BV21">
            <v>3802.0849999999627</v>
          </cell>
          <cell r="BW21">
            <v>-3802.0849999990314</v>
          </cell>
          <cell r="BX21">
            <v>9.3132257461547852E-10</v>
          </cell>
          <cell r="BY21">
            <v>0</v>
          </cell>
          <cell r="CA21">
            <v>12752474.874</v>
          </cell>
          <cell r="CB21">
            <v>3411</v>
          </cell>
          <cell r="CC21">
            <v>11964012</v>
          </cell>
          <cell r="CD21">
            <v>977568</v>
          </cell>
          <cell r="CE21">
            <v>-106813.38700000197</v>
          </cell>
          <cell r="CF21">
            <v>0</v>
          </cell>
          <cell r="CG21">
            <v>15239230</v>
          </cell>
          <cell r="CH21">
            <v>6463</v>
          </cell>
          <cell r="CI21">
            <v>0</v>
          </cell>
          <cell r="CJ21">
            <v>0</v>
          </cell>
          <cell r="CK21">
            <v>0</v>
          </cell>
          <cell r="CL21">
            <v>15245693</v>
          </cell>
          <cell r="CM21">
            <v>0</v>
          </cell>
          <cell r="CN21">
            <v>15245693</v>
          </cell>
          <cell r="CO21">
            <v>1695223</v>
          </cell>
          <cell r="CP21">
            <v>1748985</v>
          </cell>
          <cell r="CQ21">
            <v>17615018.866</v>
          </cell>
          <cell r="CR21">
            <v>17650535</v>
          </cell>
          <cell r="CS21">
            <v>17615019</v>
          </cell>
          <cell r="CT21">
            <v>17650535</v>
          </cell>
          <cell r="CU21">
            <v>-0.13399999961256981</v>
          </cell>
          <cell r="CV21">
            <v>0</v>
          </cell>
          <cell r="CX21">
            <v>0.57300000172108412</v>
          </cell>
          <cell r="CY21">
            <v>3.0999999493360519E-2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5949909</v>
          </cell>
          <cell r="DH21">
            <v>4771766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O21">
            <v>152761</v>
          </cell>
          <cell r="DP21">
            <v>105230</v>
          </cell>
          <cell r="DQ21">
            <v>82844</v>
          </cell>
          <cell r="DR21">
            <v>22386</v>
          </cell>
          <cell r="DS21">
            <v>79037</v>
          </cell>
          <cell r="DT21">
            <v>0</v>
          </cell>
          <cell r="DU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2373989.9920000001</v>
          </cell>
          <cell r="G22">
            <v>145769.24299999999</v>
          </cell>
          <cell r="H22">
            <v>2619680.5959999999</v>
          </cell>
          <cell r="I22">
            <v>4179591.9619999998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2861</v>
          </cell>
          <cell r="P22">
            <v>144221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51748</v>
          </cell>
          <cell r="V22">
            <v>41517</v>
          </cell>
          <cell r="W22">
            <v>3058</v>
          </cell>
          <cell r="X22">
            <v>7173</v>
          </cell>
          <cell r="Y22">
            <v>0</v>
          </cell>
          <cell r="Z22">
            <v>5268</v>
          </cell>
          <cell r="AA22">
            <v>0</v>
          </cell>
          <cell r="AB22">
            <v>2793</v>
          </cell>
          <cell r="AC22">
            <v>0</v>
          </cell>
          <cell r="AD22">
            <v>282721</v>
          </cell>
          <cell r="AE22">
            <v>0</v>
          </cell>
          <cell r="AF22">
            <v>593489</v>
          </cell>
          <cell r="AG22">
            <v>3899852</v>
          </cell>
          <cell r="AH22">
            <v>2861765</v>
          </cell>
          <cell r="AI22">
            <v>0</v>
          </cell>
          <cell r="AJ22">
            <v>472084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2301688</v>
          </cell>
          <cell r="AP22">
            <v>0</v>
          </cell>
          <cell r="AQ22">
            <v>835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689</v>
          </cell>
          <cell r="AX22">
            <v>3343</v>
          </cell>
          <cell r="AY22">
            <v>0</v>
          </cell>
          <cell r="AZ22">
            <v>0</v>
          </cell>
          <cell r="BA22">
            <v>0</v>
          </cell>
          <cell r="BB22">
            <v>282721</v>
          </cell>
          <cell r="BC22">
            <v>0</v>
          </cell>
          <cell r="BD22">
            <v>0</v>
          </cell>
          <cell r="BE22">
            <v>0</v>
          </cell>
          <cell r="BF22">
            <v>102080</v>
          </cell>
          <cell r="BG22">
            <v>23501</v>
          </cell>
          <cell r="BH22">
            <v>7151932.800999999</v>
          </cell>
          <cell r="BI22">
            <v>7238568</v>
          </cell>
          <cell r="BJ22">
            <v>2656710.9920000001</v>
          </cell>
          <cell r="BK22">
            <v>2584409</v>
          </cell>
          <cell r="BL22">
            <v>-86635.199000000954</v>
          </cell>
          <cell r="BM22">
            <v>72301.992000000086</v>
          </cell>
          <cell r="BN22">
            <v>87746.792999999598</v>
          </cell>
          <cell r="BO22">
            <v>4179591.9619999998</v>
          </cell>
          <cell r="BP22">
            <v>2619680.5959999999</v>
          </cell>
          <cell r="BQ22">
            <v>145769.24299999999</v>
          </cell>
          <cell r="BR22">
            <v>2373989.9920000001</v>
          </cell>
          <cell r="BS22">
            <v>9319031.7929999996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CA22">
            <v>6945041.800999999</v>
          </cell>
          <cell r="CB22">
            <v>12441</v>
          </cell>
          <cell r="CC22">
            <v>6761617</v>
          </cell>
          <cell r="CD22">
            <v>472919</v>
          </cell>
          <cell r="CE22">
            <v>23500.13300000038</v>
          </cell>
          <cell r="CF22">
            <v>0</v>
          </cell>
          <cell r="CG22">
            <v>5574378</v>
          </cell>
          <cell r="CH22">
            <v>12472</v>
          </cell>
          <cell r="CI22">
            <v>0</v>
          </cell>
          <cell r="CJ22">
            <v>0</v>
          </cell>
          <cell r="CK22">
            <v>0</v>
          </cell>
          <cell r="CL22">
            <v>5586850</v>
          </cell>
          <cell r="CM22">
            <v>0</v>
          </cell>
          <cell r="CN22">
            <v>5586850</v>
          </cell>
          <cell r="CO22">
            <v>1407574</v>
          </cell>
          <cell r="CP22">
            <v>1449830</v>
          </cell>
          <cell r="CQ22">
            <v>10402132.793</v>
          </cell>
          <cell r="CR22">
            <v>9822977</v>
          </cell>
          <cell r="CS22">
            <v>10402134</v>
          </cell>
          <cell r="CT22">
            <v>9822978</v>
          </cell>
          <cell r="CU22">
            <v>-1.2070000004023314</v>
          </cell>
          <cell r="CV22">
            <v>-1</v>
          </cell>
          <cell r="CX22">
            <v>-1.3549999995157123</v>
          </cell>
          <cell r="CY22">
            <v>1.909999999217689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3521425</v>
          </cell>
          <cell r="DH22">
            <v>2548854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O22">
            <v>123259</v>
          </cell>
          <cell r="DP22">
            <v>68017</v>
          </cell>
          <cell r="DQ22">
            <v>61692</v>
          </cell>
          <cell r="DR22">
            <v>6325</v>
          </cell>
          <cell r="DS22">
            <v>13175</v>
          </cell>
          <cell r="DT22">
            <v>2028</v>
          </cell>
          <cell r="DU22">
            <v>23500.133000001311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1404836.811</v>
          </cell>
          <cell r="G23">
            <v>124269.327</v>
          </cell>
          <cell r="H23">
            <v>1798894.003</v>
          </cell>
          <cell r="I23">
            <v>2744575.0780000002</v>
          </cell>
          <cell r="J23">
            <v>-13177.551999999909</v>
          </cell>
          <cell r="K23">
            <v>1509</v>
          </cell>
          <cell r="L23">
            <v>0</v>
          </cell>
          <cell r="M23">
            <v>0</v>
          </cell>
          <cell r="N23">
            <v>0</v>
          </cell>
          <cell r="O23">
            <v>388</v>
          </cell>
          <cell r="P23">
            <v>149446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61051</v>
          </cell>
          <cell r="V23">
            <v>41670</v>
          </cell>
          <cell r="W23">
            <v>0</v>
          </cell>
          <cell r="X23">
            <v>19381</v>
          </cell>
          <cell r="Y23">
            <v>0</v>
          </cell>
          <cell r="Z23">
            <v>0</v>
          </cell>
          <cell r="AA23">
            <v>0</v>
          </cell>
          <cell r="AB23">
            <v>20075</v>
          </cell>
          <cell r="AC23">
            <v>17991</v>
          </cell>
          <cell r="AD23">
            <v>4459</v>
          </cell>
          <cell r="AE23">
            <v>0</v>
          </cell>
          <cell r="AF23">
            <v>0</v>
          </cell>
          <cell r="AG23">
            <v>3277126</v>
          </cell>
          <cell r="AH23">
            <v>2068027</v>
          </cell>
          <cell r="AI23">
            <v>0</v>
          </cell>
          <cell r="AJ23">
            <v>135392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1414512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2999</v>
          </cell>
          <cell r="AX23">
            <v>20859</v>
          </cell>
          <cell r="AY23">
            <v>0</v>
          </cell>
          <cell r="AZ23">
            <v>0</v>
          </cell>
          <cell r="BA23">
            <v>0</v>
          </cell>
          <cell r="BB23">
            <v>4459</v>
          </cell>
          <cell r="BC23">
            <v>0</v>
          </cell>
          <cell r="BD23">
            <v>0</v>
          </cell>
          <cell r="BE23">
            <v>0</v>
          </cell>
          <cell r="BF23">
            <v>-29867</v>
          </cell>
          <cell r="BG23">
            <v>471010</v>
          </cell>
          <cell r="BH23">
            <v>4918198.4079999998</v>
          </cell>
          <cell r="BI23">
            <v>5504403</v>
          </cell>
          <cell r="BJ23">
            <v>1409295.811</v>
          </cell>
          <cell r="BK23">
            <v>1418971</v>
          </cell>
          <cell r="BL23">
            <v>-586204.59200000018</v>
          </cell>
          <cell r="BM23">
            <v>-9675.189000000013</v>
          </cell>
          <cell r="BN23">
            <v>-638924.33300000033</v>
          </cell>
          <cell r="BO23">
            <v>2744575.0780000002</v>
          </cell>
          <cell r="BP23">
            <v>1797082.7990000001</v>
          </cell>
          <cell r="BQ23">
            <v>112902.97900000001</v>
          </cell>
          <cell r="BR23">
            <v>1404836.811</v>
          </cell>
          <cell r="BS23">
            <v>6059397.6670000004</v>
          </cell>
          <cell r="BT23">
            <v>0</v>
          </cell>
          <cell r="BU23">
            <v>-11366.347999999998</v>
          </cell>
          <cell r="BV23">
            <v>-1811.2039999999106</v>
          </cell>
          <cell r="BW23">
            <v>0</v>
          </cell>
          <cell r="BX23">
            <v>-13177.551999999909</v>
          </cell>
          <cell r="BY23">
            <v>0</v>
          </cell>
          <cell r="CA23">
            <v>4667738.4079999998</v>
          </cell>
          <cell r="CB23">
            <v>20890</v>
          </cell>
          <cell r="CC23">
            <v>5345153</v>
          </cell>
          <cell r="CD23">
            <v>135392</v>
          </cell>
          <cell r="CE23">
            <v>471529.39100000076</v>
          </cell>
          <cell r="CF23">
            <v>0</v>
          </cell>
          <cell r="CG23">
            <v>4778322</v>
          </cell>
          <cell r="CH23">
            <v>33267</v>
          </cell>
          <cell r="CI23">
            <v>0</v>
          </cell>
          <cell r="CJ23">
            <v>0</v>
          </cell>
          <cell r="CK23">
            <v>0</v>
          </cell>
          <cell r="CL23">
            <v>4811589</v>
          </cell>
          <cell r="CM23">
            <v>0</v>
          </cell>
          <cell r="CN23">
            <v>4811589</v>
          </cell>
          <cell r="CO23">
            <v>125083</v>
          </cell>
          <cell r="CP23">
            <v>462041</v>
          </cell>
          <cell r="CQ23">
            <v>6314316.6670000004</v>
          </cell>
          <cell r="CR23">
            <v>6923374</v>
          </cell>
          <cell r="CS23">
            <v>6327494</v>
          </cell>
          <cell r="CT23">
            <v>6923376</v>
          </cell>
          <cell r="CU23">
            <v>-13177.332999999635</v>
          </cell>
          <cell r="CV23">
            <v>-2</v>
          </cell>
          <cell r="CX23">
            <v>0.12699999939650297</v>
          </cell>
          <cell r="CY23">
            <v>0.41899999976158142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2737718</v>
          </cell>
          <cell r="DH23">
            <v>1629682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O23">
            <v>92431</v>
          </cell>
          <cell r="DP23">
            <v>80617</v>
          </cell>
          <cell r="DQ23">
            <v>76123</v>
          </cell>
          <cell r="DR23">
            <v>4494</v>
          </cell>
          <cell r="DS23">
            <v>654</v>
          </cell>
          <cell r="DT23">
            <v>441</v>
          </cell>
          <cell r="DU23">
            <v>471529.39099999983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2010816.43</v>
          </cell>
          <cell r="G24">
            <v>314372.62</v>
          </cell>
          <cell r="H24">
            <v>2289292.1779999998</v>
          </cell>
          <cell r="I24">
            <v>5589009.79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145142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115692</v>
          </cell>
          <cell r="V24">
            <v>101786</v>
          </cell>
          <cell r="W24">
            <v>617</v>
          </cell>
          <cell r="X24">
            <v>13289</v>
          </cell>
          <cell r="Y24">
            <v>0</v>
          </cell>
          <cell r="Z24">
            <v>0</v>
          </cell>
          <cell r="AA24">
            <v>0</v>
          </cell>
          <cell r="AB24">
            <v>3848</v>
          </cell>
          <cell r="AC24">
            <v>0</v>
          </cell>
          <cell r="AD24">
            <v>351415</v>
          </cell>
          <cell r="AE24">
            <v>0</v>
          </cell>
          <cell r="AF24">
            <v>0</v>
          </cell>
          <cell r="AG24">
            <v>4632496</v>
          </cell>
          <cell r="AH24">
            <v>3800288</v>
          </cell>
          <cell r="AI24">
            <v>0</v>
          </cell>
          <cell r="AJ24">
            <v>219092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2248538</v>
          </cell>
          <cell r="AP24">
            <v>0</v>
          </cell>
          <cell r="AQ24">
            <v>0</v>
          </cell>
          <cell r="AR24">
            <v>0</v>
          </cell>
          <cell r="AS24">
            <v>15000</v>
          </cell>
          <cell r="AT24">
            <v>0</v>
          </cell>
          <cell r="AU24">
            <v>0</v>
          </cell>
          <cell r="AV24">
            <v>0</v>
          </cell>
          <cell r="AW24">
            <v>2581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398169</v>
          </cell>
          <cell r="BC24">
            <v>0</v>
          </cell>
          <cell r="BD24">
            <v>0</v>
          </cell>
          <cell r="BE24">
            <v>0</v>
          </cell>
          <cell r="BF24">
            <v>-5678</v>
          </cell>
          <cell r="BG24">
            <v>712097</v>
          </cell>
          <cell r="BH24">
            <v>8457356.5879999995</v>
          </cell>
          <cell r="BI24">
            <v>8669457</v>
          </cell>
          <cell r="BJ24">
            <v>2362231.4299999997</v>
          </cell>
          <cell r="BK24">
            <v>2646707</v>
          </cell>
          <cell r="BL24">
            <v>-212100.41200000048</v>
          </cell>
          <cell r="BM24">
            <v>-284475.5700000003</v>
          </cell>
          <cell r="BN24">
            <v>-502253.98200000077</v>
          </cell>
          <cell r="BO24">
            <v>5589009.79</v>
          </cell>
          <cell r="BP24">
            <v>2289292.1779999998</v>
          </cell>
          <cell r="BQ24">
            <v>314372.62</v>
          </cell>
          <cell r="BR24">
            <v>2010816.43</v>
          </cell>
          <cell r="BS24">
            <v>10203491.018000001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CA24">
            <v>8192674.5879999995</v>
          </cell>
          <cell r="CB24">
            <v>13289</v>
          </cell>
          <cell r="CC24">
            <v>8432784</v>
          </cell>
          <cell r="CD24">
            <v>234092</v>
          </cell>
          <cell r="CE24">
            <v>614459.16700000037</v>
          </cell>
          <cell r="CF24">
            <v>909529</v>
          </cell>
          <cell r="CG24">
            <v>7005850</v>
          </cell>
          <cell r="CH24">
            <v>2374</v>
          </cell>
          <cell r="CI24">
            <v>0</v>
          </cell>
          <cell r="CJ24">
            <v>0</v>
          </cell>
          <cell r="CK24">
            <v>93331</v>
          </cell>
          <cell r="CL24">
            <v>7917753</v>
          </cell>
          <cell r="CM24">
            <v>4306</v>
          </cell>
          <cell r="CN24">
            <v>8015390</v>
          </cell>
          <cell r="CO24">
            <v>1470561</v>
          </cell>
          <cell r="CP24">
            <v>2033446</v>
          </cell>
          <cell r="CQ24">
            <v>10819588.017999999</v>
          </cell>
          <cell r="CR24">
            <v>11316164</v>
          </cell>
          <cell r="CS24">
            <v>10819587</v>
          </cell>
          <cell r="CT24">
            <v>11316165</v>
          </cell>
          <cell r="CU24">
            <v>1.0179999992251396</v>
          </cell>
          <cell r="CV24">
            <v>-1</v>
          </cell>
          <cell r="CX24">
            <v>0.25999999954365194</v>
          </cell>
          <cell r="CY24">
            <v>1.4660000037401915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3547616</v>
          </cell>
          <cell r="DH24">
            <v>3223614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O24">
            <v>72677</v>
          </cell>
          <cell r="DP24">
            <v>95397</v>
          </cell>
          <cell r="DQ24">
            <v>85373</v>
          </cell>
          <cell r="DR24">
            <v>10024</v>
          </cell>
          <cell r="DS24">
            <v>538</v>
          </cell>
          <cell r="DT24">
            <v>0</v>
          </cell>
          <cell r="DU24">
            <v>614459.1669999978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</v>
          </cell>
          <cell r="G25">
            <v>160951.639</v>
          </cell>
          <cell r="H25">
            <v>703486.57200000004</v>
          </cell>
          <cell r="I25">
            <v>3619983.784</v>
          </cell>
          <cell r="J25">
            <v>0</v>
          </cell>
          <cell r="K25">
            <v>16978</v>
          </cell>
          <cell r="L25">
            <v>0</v>
          </cell>
          <cell r="M25">
            <v>0</v>
          </cell>
          <cell r="N25">
            <v>0</v>
          </cell>
          <cell r="O25">
            <v>672</v>
          </cell>
          <cell r="P25">
            <v>149962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88344</v>
          </cell>
          <cell r="V25">
            <v>75645</v>
          </cell>
          <cell r="W25">
            <v>11220</v>
          </cell>
          <cell r="X25">
            <v>1479</v>
          </cell>
          <cell r="Y25">
            <v>0</v>
          </cell>
          <cell r="Z25">
            <v>0</v>
          </cell>
          <cell r="AA25">
            <v>0</v>
          </cell>
          <cell r="AB25">
            <v>7928</v>
          </cell>
          <cell r="AC25">
            <v>0</v>
          </cell>
          <cell r="AD25">
            <v>508849</v>
          </cell>
          <cell r="AE25">
            <v>39600</v>
          </cell>
          <cell r="AF25">
            <v>0</v>
          </cell>
          <cell r="AG25">
            <v>3548093</v>
          </cell>
          <cell r="AH25">
            <v>1419820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1196</v>
          </cell>
          <cell r="AX25">
            <v>31208</v>
          </cell>
          <cell r="AY25">
            <v>0</v>
          </cell>
          <cell r="AZ25">
            <v>0</v>
          </cell>
          <cell r="BA25">
            <v>0</v>
          </cell>
          <cell r="BB25">
            <v>468420</v>
          </cell>
          <cell r="BC25">
            <v>0</v>
          </cell>
          <cell r="BD25">
            <v>0</v>
          </cell>
          <cell r="BE25">
            <v>0</v>
          </cell>
          <cell r="BF25">
            <v>99682</v>
          </cell>
          <cell r="BG25">
            <v>583698</v>
          </cell>
          <cell r="BH25">
            <v>4787905.9950000001</v>
          </cell>
          <cell r="BI25">
            <v>5000317</v>
          </cell>
          <cell r="BJ25">
            <v>512895.598</v>
          </cell>
          <cell r="BK25">
            <v>468420</v>
          </cell>
          <cell r="BL25">
            <v>-212411.00499999989</v>
          </cell>
          <cell r="BM25">
            <v>44475.597999999998</v>
          </cell>
          <cell r="BN25">
            <v>-68253.406999999657</v>
          </cell>
          <cell r="BO25">
            <v>3619983.784</v>
          </cell>
          <cell r="BP25">
            <v>703486.57200000004</v>
          </cell>
          <cell r="BQ25">
            <v>160951.639</v>
          </cell>
          <cell r="BR25">
            <v>4046.598</v>
          </cell>
          <cell r="BS25">
            <v>4488468.5930000003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CA25">
            <v>4484421.9950000001</v>
          </cell>
          <cell r="CB25">
            <v>18457</v>
          </cell>
          <cell r="CC25">
            <v>4967913</v>
          </cell>
          <cell r="CD25">
            <v>0</v>
          </cell>
          <cell r="CE25">
            <v>583698.0149999992</v>
          </cell>
          <cell r="CF25">
            <v>461721</v>
          </cell>
          <cell r="CG25">
            <v>4252252</v>
          </cell>
          <cell r="CH25">
            <v>1537</v>
          </cell>
          <cell r="CI25">
            <v>16969</v>
          </cell>
          <cell r="CJ25">
            <v>0</v>
          </cell>
          <cell r="CK25">
            <v>0</v>
          </cell>
          <cell r="CL25">
            <v>4732479</v>
          </cell>
          <cell r="CM25">
            <v>0</v>
          </cell>
          <cell r="CN25">
            <v>4732479</v>
          </cell>
          <cell r="CO25">
            <v>724334</v>
          </cell>
          <cell r="CP25">
            <v>985211</v>
          </cell>
          <cell r="CQ25">
            <v>5300801.5930000003</v>
          </cell>
          <cell r="CR25">
            <v>5468737</v>
          </cell>
          <cell r="CS25">
            <v>5300802</v>
          </cell>
          <cell r="CT25">
            <v>5468738</v>
          </cell>
          <cell r="CU25">
            <v>-0.40699999965727329</v>
          </cell>
          <cell r="CV25">
            <v>-1</v>
          </cell>
          <cell r="CX25">
            <v>0.37800000025890768</v>
          </cell>
          <cell r="CY25">
            <v>-0.15500000026077032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2874351</v>
          </cell>
          <cell r="DH25">
            <v>1125832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O25">
            <v>126884</v>
          </cell>
          <cell r="DP25">
            <v>50450</v>
          </cell>
          <cell r="DQ25">
            <v>47330</v>
          </cell>
          <cell r="DR25">
            <v>3120</v>
          </cell>
          <cell r="DS25">
            <v>3364</v>
          </cell>
          <cell r="DT25">
            <v>325</v>
          </cell>
          <cell r="DU25">
            <v>583698.0150000006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757470.19299999997</v>
          </cell>
          <cell r="G26">
            <v>96906.251999999993</v>
          </cell>
          <cell r="H26">
            <v>1166989.594</v>
          </cell>
          <cell r="I26">
            <v>3834964.6830000002</v>
          </cell>
          <cell r="J26">
            <v>0</v>
          </cell>
          <cell r="K26">
            <v>2579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181583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146855</v>
          </cell>
          <cell r="V26">
            <v>135473</v>
          </cell>
          <cell r="W26">
            <v>11090</v>
          </cell>
          <cell r="X26">
            <v>292</v>
          </cell>
          <cell r="Y26">
            <v>0</v>
          </cell>
          <cell r="Z26">
            <v>0</v>
          </cell>
          <cell r="AA26">
            <v>0</v>
          </cell>
          <cell r="AB26">
            <v>18085</v>
          </cell>
          <cell r="AC26">
            <v>-1120</v>
          </cell>
          <cell r="AD26">
            <v>5453597</v>
          </cell>
          <cell r="AE26">
            <v>0</v>
          </cell>
          <cell r="AF26">
            <v>0</v>
          </cell>
          <cell r="AG26">
            <v>2867065</v>
          </cell>
          <cell r="AH26">
            <v>1790920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746142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1487</v>
          </cell>
          <cell r="AX26">
            <v>7378</v>
          </cell>
          <cell r="AY26">
            <v>358</v>
          </cell>
          <cell r="AZ26">
            <v>0</v>
          </cell>
          <cell r="BA26">
            <v>0</v>
          </cell>
          <cell r="BB26">
            <v>5444475</v>
          </cell>
          <cell r="BC26">
            <v>0</v>
          </cell>
          <cell r="BD26">
            <v>0</v>
          </cell>
          <cell r="BE26">
            <v>0</v>
          </cell>
          <cell r="BF26">
            <v>108048</v>
          </cell>
          <cell r="BG26">
            <v>-953678</v>
          </cell>
          <cell r="BH26">
            <v>5446842.5290000001</v>
          </cell>
          <cell r="BI26">
            <v>4667208</v>
          </cell>
          <cell r="BJ26">
            <v>6211067.193</v>
          </cell>
          <cell r="BK26">
            <v>6190617</v>
          </cell>
          <cell r="BL26">
            <v>779634.5290000001</v>
          </cell>
          <cell r="BM26">
            <v>20450.19299999997</v>
          </cell>
          <cell r="BN26">
            <v>908132.72199999914</v>
          </cell>
          <cell r="BO26">
            <v>3834964.6830000002</v>
          </cell>
          <cell r="BP26">
            <v>1166989.594</v>
          </cell>
          <cell r="BQ26">
            <v>96906.251999999993</v>
          </cell>
          <cell r="BR26">
            <v>757470.19299999997</v>
          </cell>
          <cell r="BS26">
            <v>5856330.722000001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CA26">
            <v>5098860.5290000001</v>
          </cell>
          <cell r="CB26">
            <v>2871</v>
          </cell>
          <cell r="CC26">
            <v>4657985</v>
          </cell>
          <cell r="CD26">
            <v>0</v>
          </cell>
          <cell r="CE26">
            <v>-953677.8459999999</v>
          </cell>
          <cell r="CF26">
            <v>448742</v>
          </cell>
          <cell r="CG26">
            <v>1829863</v>
          </cell>
          <cell r="CH26">
            <v>8144</v>
          </cell>
          <cell r="CI26">
            <v>3988</v>
          </cell>
          <cell r="CJ26">
            <v>0</v>
          </cell>
          <cell r="CK26">
            <v>0</v>
          </cell>
          <cell r="CL26">
            <v>2290737</v>
          </cell>
          <cell r="CM26">
            <v>0</v>
          </cell>
          <cell r="CN26">
            <v>2290737</v>
          </cell>
          <cell r="CO26">
            <v>775242</v>
          </cell>
          <cell r="CP26">
            <v>1323224</v>
          </cell>
          <cell r="CQ26">
            <v>11657909.721999999</v>
          </cell>
          <cell r="CR26">
            <v>10857825</v>
          </cell>
          <cell r="CS26">
            <v>11657911</v>
          </cell>
          <cell r="CT26">
            <v>10857824</v>
          </cell>
          <cell r="CU26">
            <v>-1.2780000008642673</v>
          </cell>
          <cell r="CV26">
            <v>1</v>
          </cell>
          <cell r="CX26">
            <v>-1.9879999994300306</v>
          </cell>
          <cell r="CY26">
            <v>0.54899999964982271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2426136</v>
          </cell>
          <cell r="DH26">
            <v>1426064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O26">
            <v>258730</v>
          </cell>
          <cell r="DP26">
            <v>74378</v>
          </cell>
          <cell r="DQ26">
            <v>74139</v>
          </cell>
          <cell r="DR26">
            <v>239</v>
          </cell>
          <cell r="DS26">
            <v>9608</v>
          </cell>
          <cell r="DT26">
            <v>0</v>
          </cell>
          <cell r="DU26">
            <v>-953677.84599999897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3053570.8939999999</v>
          </cell>
          <cell r="G27">
            <v>587648.12</v>
          </cell>
          <cell r="H27">
            <v>9092405.8010000009</v>
          </cell>
          <cell r="I27">
            <v>7033792.6050000004</v>
          </cell>
          <cell r="J27">
            <v>0</v>
          </cell>
          <cell r="K27">
            <v>115764</v>
          </cell>
          <cell r="L27">
            <v>0</v>
          </cell>
          <cell r="M27">
            <v>0</v>
          </cell>
          <cell r="N27">
            <v>0</v>
          </cell>
          <cell r="O27">
            <v>4713</v>
          </cell>
          <cell r="P27">
            <v>430540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221012</v>
          </cell>
          <cell r="V27">
            <v>187490</v>
          </cell>
          <cell r="W27">
            <v>0</v>
          </cell>
          <cell r="X27">
            <v>33522</v>
          </cell>
          <cell r="Y27">
            <v>0</v>
          </cell>
          <cell r="Z27">
            <v>0</v>
          </cell>
          <cell r="AA27">
            <v>0</v>
          </cell>
          <cell r="AB27">
            <v>26683</v>
          </cell>
          <cell r="AC27">
            <v>71282</v>
          </cell>
          <cell r="AD27">
            <v>226961</v>
          </cell>
          <cell r="AE27">
            <v>0</v>
          </cell>
          <cell r="AF27">
            <v>0</v>
          </cell>
          <cell r="AG27">
            <v>7452099</v>
          </cell>
          <cell r="AH27">
            <v>9152774</v>
          </cell>
          <cell r="AI27">
            <v>5212</v>
          </cell>
          <cell r="AJ27">
            <v>822512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2987483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2609</v>
          </cell>
          <cell r="AX27">
            <v>80221</v>
          </cell>
          <cell r="AY27">
            <v>2306</v>
          </cell>
          <cell r="AZ27">
            <v>0</v>
          </cell>
          <cell r="BA27">
            <v>0</v>
          </cell>
          <cell r="BB27">
            <v>221893</v>
          </cell>
          <cell r="BC27">
            <v>0</v>
          </cell>
          <cell r="BD27">
            <v>-399</v>
          </cell>
          <cell r="BE27">
            <v>0</v>
          </cell>
          <cell r="BF27">
            <v>163455.77300000191</v>
          </cell>
          <cell r="BG27">
            <v>131045.69799999893</v>
          </cell>
          <cell r="BH27">
            <v>17583840.526000001</v>
          </cell>
          <cell r="BI27">
            <v>17517334</v>
          </cell>
          <cell r="BJ27">
            <v>3280531.8939999999</v>
          </cell>
          <cell r="BK27">
            <v>3209376</v>
          </cell>
          <cell r="BL27">
            <v>66506.526000000536</v>
          </cell>
          <cell r="BM27">
            <v>71155.893999999855</v>
          </cell>
          <cell r="BN27">
            <v>301118.1930000037</v>
          </cell>
          <cell r="BO27">
            <v>7033792.6050000004</v>
          </cell>
          <cell r="BP27">
            <v>9092405.8010000009</v>
          </cell>
          <cell r="BQ27">
            <v>587648.12</v>
          </cell>
          <cell r="BR27">
            <v>3053570.8939999999</v>
          </cell>
          <cell r="BS27">
            <v>19767417.420000002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CA27">
            <v>16713846.526000001</v>
          </cell>
          <cell r="CB27">
            <v>149286</v>
          </cell>
          <cell r="CC27">
            <v>16604873</v>
          </cell>
          <cell r="CD27">
            <v>827724</v>
          </cell>
          <cell r="CE27">
            <v>131045.69799999893</v>
          </cell>
          <cell r="CF27">
            <v>0</v>
          </cell>
          <cell r="CG27">
            <v>19188196</v>
          </cell>
          <cell r="CH27">
            <v>60767</v>
          </cell>
          <cell r="CI27">
            <v>0</v>
          </cell>
          <cell r="CJ27">
            <v>0</v>
          </cell>
          <cell r="CK27">
            <v>0</v>
          </cell>
          <cell r="CL27">
            <v>19248963</v>
          </cell>
          <cell r="CM27">
            <v>0</v>
          </cell>
          <cell r="CN27">
            <v>19248963</v>
          </cell>
          <cell r="CO27">
            <v>1896168</v>
          </cell>
          <cell r="CP27">
            <v>4062413</v>
          </cell>
          <cell r="CQ27">
            <v>20864372.420000002</v>
          </cell>
          <cell r="CR27">
            <v>20726710</v>
          </cell>
          <cell r="CS27">
            <v>20864372</v>
          </cell>
          <cell r="CT27">
            <v>20726710.818999998</v>
          </cell>
          <cell r="CU27">
            <v>0.42000000178813934</v>
          </cell>
          <cell r="CV27">
            <v>-0.8189999982714653</v>
          </cell>
          <cell r="CX27">
            <v>-9.4999994616955519E-2</v>
          </cell>
          <cell r="CY27">
            <v>-8.999999612569809E-2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6530034</v>
          </cell>
          <cell r="DH27">
            <v>8773939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O27">
            <v>357180</v>
          </cell>
          <cell r="DP27">
            <v>311135</v>
          </cell>
          <cell r="DQ27">
            <v>172688</v>
          </cell>
          <cell r="DR27">
            <v>138447</v>
          </cell>
          <cell r="DS27">
            <v>5579</v>
          </cell>
          <cell r="DT27">
            <v>674</v>
          </cell>
          <cell r="DU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1138497.1070000001</v>
          </cell>
          <cell r="G28">
            <v>1383880.9380000001</v>
          </cell>
          <cell r="H28">
            <v>5478420.1449999996</v>
          </cell>
          <cell r="I28">
            <v>12623706.259</v>
          </cell>
          <cell r="J28">
            <v>1.3969838619232178E-9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3928</v>
          </cell>
          <cell r="P28">
            <v>269073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376545</v>
          </cell>
          <cell r="V28">
            <v>376193</v>
          </cell>
          <cell r="W28">
            <v>0</v>
          </cell>
          <cell r="X28">
            <v>352</v>
          </cell>
          <cell r="Y28">
            <v>0</v>
          </cell>
          <cell r="Z28">
            <v>0</v>
          </cell>
          <cell r="AA28">
            <v>0</v>
          </cell>
          <cell r="AB28">
            <v>9759</v>
          </cell>
          <cell r="AC28">
            <v>0</v>
          </cell>
          <cell r="AD28">
            <v>187158</v>
          </cell>
          <cell r="AE28">
            <v>0</v>
          </cell>
          <cell r="AF28">
            <v>0</v>
          </cell>
          <cell r="AG28">
            <v>10399461</v>
          </cell>
          <cell r="AH28">
            <v>7196475</v>
          </cell>
          <cell r="AI28">
            <v>0</v>
          </cell>
          <cell r="AJ28">
            <v>254390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1664024</v>
          </cell>
          <cell r="AP28">
            <v>0</v>
          </cell>
          <cell r="AQ28">
            <v>0</v>
          </cell>
          <cell r="AR28">
            <v>0</v>
          </cell>
          <cell r="AS28">
            <v>1780</v>
          </cell>
          <cell r="AT28">
            <v>0</v>
          </cell>
          <cell r="AU28">
            <v>0</v>
          </cell>
          <cell r="AV28">
            <v>0</v>
          </cell>
          <cell r="AW28">
            <v>34237</v>
          </cell>
          <cell r="AX28">
            <v>9299</v>
          </cell>
          <cell r="AY28">
            <v>9695</v>
          </cell>
          <cell r="AZ28">
            <v>148</v>
          </cell>
          <cell r="BA28">
            <v>0</v>
          </cell>
          <cell r="BB28">
            <v>201489</v>
          </cell>
          <cell r="BC28">
            <v>0</v>
          </cell>
          <cell r="BD28">
            <v>-7224</v>
          </cell>
          <cell r="BE28">
            <v>0</v>
          </cell>
          <cell r="BF28">
            <v>-25087</v>
          </cell>
          <cell r="BG28">
            <v>-1299130</v>
          </cell>
          <cell r="BH28">
            <v>20145312.342</v>
          </cell>
          <cell r="BI28">
            <v>17898261</v>
          </cell>
          <cell r="BJ28">
            <v>1325655.1070000001</v>
          </cell>
          <cell r="BK28">
            <v>1865513</v>
          </cell>
          <cell r="BL28">
            <v>2247051.3420000002</v>
          </cell>
          <cell r="BM28">
            <v>-539857.89299999992</v>
          </cell>
          <cell r="BN28">
            <v>1682106.4490000024</v>
          </cell>
          <cell r="BO28">
            <v>12695995.173</v>
          </cell>
          <cell r="BP28">
            <v>5490695.6210000003</v>
          </cell>
          <cell r="BQ28">
            <v>1114502.4369999999</v>
          </cell>
          <cell r="BR28">
            <v>1323311.2180000001</v>
          </cell>
          <cell r="BS28">
            <v>20624504.448999997</v>
          </cell>
          <cell r="BT28">
            <v>184814.11100000003</v>
          </cell>
          <cell r="BU28">
            <v>-269378.50100000016</v>
          </cell>
          <cell r="BV28">
            <v>12275.476000000723</v>
          </cell>
          <cell r="BW28">
            <v>72288.914000000805</v>
          </cell>
          <cell r="BX28">
            <v>1.3969838619232178E-9</v>
          </cell>
          <cell r="BY28">
            <v>0</v>
          </cell>
          <cell r="CA28">
            <v>19486007.342</v>
          </cell>
          <cell r="CB28">
            <v>352</v>
          </cell>
          <cell r="CC28">
            <v>17595936</v>
          </cell>
          <cell r="CD28">
            <v>256170</v>
          </cell>
          <cell r="CE28">
            <v>-1298318.5050000008</v>
          </cell>
          <cell r="CF28">
            <v>0</v>
          </cell>
          <cell r="CG28">
            <v>13665983</v>
          </cell>
          <cell r="CH28">
            <v>8965</v>
          </cell>
          <cell r="CI28">
            <v>72183</v>
          </cell>
          <cell r="CJ28">
            <v>0</v>
          </cell>
          <cell r="CK28">
            <v>0</v>
          </cell>
          <cell r="CL28">
            <v>13747131</v>
          </cell>
          <cell r="CM28">
            <v>0</v>
          </cell>
          <cell r="CN28">
            <v>13747131</v>
          </cell>
          <cell r="CO28">
            <v>2145364</v>
          </cell>
          <cell r="CP28">
            <v>3053075</v>
          </cell>
          <cell r="CQ28">
            <v>21470967.449000001</v>
          </cell>
          <cell r="CR28">
            <v>19763774</v>
          </cell>
          <cell r="CS28">
            <v>21470967</v>
          </cell>
          <cell r="CT28">
            <v>19763773</v>
          </cell>
          <cell r="CU28">
            <v>0.44900000095367432</v>
          </cell>
          <cell r="CV28">
            <v>1</v>
          </cell>
          <cell r="CX28">
            <v>1.0409999997355044</v>
          </cell>
          <cell r="CY28">
            <v>1.5309999994933605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8568944</v>
          </cell>
          <cell r="DH28">
            <v>7685817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O28">
            <v>169128</v>
          </cell>
          <cell r="DP28">
            <v>357979</v>
          </cell>
          <cell r="DQ28">
            <v>350417</v>
          </cell>
          <cell r="DR28">
            <v>7562</v>
          </cell>
          <cell r="DS28">
            <v>8063</v>
          </cell>
          <cell r="DT28">
            <v>16908</v>
          </cell>
          <cell r="DU28">
            <v>-1299130.5789999962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6052485.3559999997</v>
          </cell>
          <cell r="G29">
            <v>467114.05800000002</v>
          </cell>
          <cell r="H29">
            <v>8968217.6610000003</v>
          </cell>
          <cell r="I29">
            <v>5391324.835</v>
          </cell>
          <cell r="J29">
            <v>-3.7107383832335472E-10</v>
          </cell>
          <cell r="K29">
            <v>223416</v>
          </cell>
          <cell r="L29">
            <v>0</v>
          </cell>
          <cell r="M29">
            <v>0</v>
          </cell>
          <cell r="N29">
            <v>33704.6</v>
          </cell>
          <cell r="O29">
            <v>0</v>
          </cell>
          <cell r="P29">
            <v>331205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525275</v>
          </cell>
          <cell r="V29">
            <v>507587</v>
          </cell>
          <cell r="W29">
            <v>0</v>
          </cell>
          <cell r="X29">
            <v>17688</v>
          </cell>
          <cell r="Y29">
            <v>0</v>
          </cell>
          <cell r="Z29">
            <v>0</v>
          </cell>
          <cell r="AA29">
            <v>0</v>
          </cell>
          <cell r="AB29">
            <v>2003</v>
          </cell>
          <cell r="AC29">
            <v>0</v>
          </cell>
          <cell r="AD29">
            <v>1924818</v>
          </cell>
          <cell r="AE29">
            <v>0</v>
          </cell>
          <cell r="AF29">
            <v>0</v>
          </cell>
          <cell r="AG29">
            <v>7964560</v>
          </cell>
          <cell r="AH29">
            <v>7871583</v>
          </cell>
          <cell r="AI29">
            <v>0</v>
          </cell>
          <cell r="AJ29">
            <v>539131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5861639</v>
          </cell>
          <cell r="AP29">
            <v>0</v>
          </cell>
          <cell r="AQ29">
            <v>0</v>
          </cell>
          <cell r="AR29">
            <v>0</v>
          </cell>
          <cell r="AS29">
            <v>1800</v>
          </cell>
          <cell r="AT29">
            <v>0</v>
          </cell>
          <cell r="AU29">
            <v>0</v>
          </cell>
          <cell r="AV29">
            <v>0</v>
          </cell>
          <cell r="AW29">
            <v>16788</v>
          </cell>
          <cell r="AX29">
            <v>3329</v>
          </cell>
          <cell r="AY29">
            <v>1672</v>
          </cell>
          <cell r="AZ29">
            <v>2202</v>
          </cell>
          <cell r="BA29">
            <v>0</v>
          </cell>
          <cell r="BB29">
            <v>2283645</v>
          </cell>
          <cell r="BC29">
            <v>0</v>
          </cell>
          <cell r="BD29">
            <v>0</v>
          </cell>
          <cell r="BE29">
            <v>0</v>
          </cell>
          <cell r="BF29">
            <v>10902</v>
          </cell>
          <cell r="BG29">
            <v>528622</v>
          </cell>
          <cell r="BH29">
            <v>15908555.554000001</v>
          </cell>
          <cell r="BI29">
            <v>16401065</v>
          </cell>
          <cell r="BJ29">
            <v>7977303.3559999997</v>
          </cell>
          <cell r="BK29">
            <v>8145284</v>
          </cell>
          <cell r="BL29">
            <v>-492509.4459999986</v>
          </cell>
          <cell r="BM29">
            <v>-167980.64400000032</v>
          </cell>
          <cell r="BN29">
            <v>-649588.0900000002</v>
          </cell>
          <cell r="BO29">
            <v>5425029.4349999996</v>
          </cell>
          <cell r="BP29">
            <v>8968217.6610000003</v>
          </cell>
          <cell r="BQ29">
            <v>467114.05800000002</v>
          </cell>
          <cell r="BR29">
            <v>6052485.3559999997</v>
          </cell>
          <cell r="BS29">
            <v>20912846.510000002</v>
          </cell>
          <cell r="BT29">
            <v>0</v>
          </cell>
          <cell r="BU29">
            <v>0</v>
          </cell>
          <cell r="BV29">
            <v>0</v>
          </cell>
          <cell r="BW29">
            <v>-3.7107383832335472E-10</v>
          </cell>
          <cell r="BX29">
            <v>-3.7107383832335472E-10</v>
          </cell>
          <cell r="BY29">
            <v>33704.6</v>
          </cell>
          <cell r="CA29">
            <v>14826656.554000001</v>
          </cell>
          <cell r="CB29">
            <v>241104</v>
          </cell>
          <cell r="CC29">
            <v>15836143</v>
          </cell>
          <cell r="CD29">
            <v>540931</v>
          </cell>
          <cell r="CE29">
            <v>528621.444000002</v>
          </cell>
          <cell r="CF29">
            <v>0</v>
          </cell>
          <cell r="CG29">
            <v>10991083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10991083</v>
          </cell>
          <cell r="CM29">
            <v>0</v>
          </cell>
          <cell r="CN29">
            <v>10991083</v>
          </cell>
          <cell r="CO29">
            <v>819737</v>
          </cell>
          <cell r="CP29">
            <v>1289522</v>
          </cell>
          <cell r="CQ29">
            <v>23919563.510000002</v>
          </cell>
          <cell r="CR29">
            <v>24546349</v>
          </cell>
          <cell r="CS29">
            <v>23919564</v>
          </cell>
          <cell r="CT29">
            <v>24546349</v>
          </cell>
          <cell r="CU29">
            <v>-0.48999999836087227</v>
          </cell>
          <cell r="CV29">
            <v>0</v>
          </cell>
          <cell r="CX29">
            <v>-0.86100000212900341</v>
          </cell>
          <cell r="CY29">
            <v>0.72000000067055225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7077060</v>
          </cell>
          <cell r="DH29">
            <v>7485746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O29">
            <v>501315</v>
          </cell>
          <cell r="DP29">
            <v>524735</v>
          </cell>
          <cell r="DQ29">
            <v>397036</v>
          </cell>
          <cell r="DR29">
            <v>127699</v>
          </cell>
          <cell r="DS29">
            <v>805</v>
          </cell>
          <cell r="DT29">
            <v>0</v>
          </cell>
          <cell r="DU29">
            <v>528621.44400000572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3340713</v>
          </cell>
          <cell r="G30">
            <v>552954.23</v>
          </cell>
          <cell r="H30">
            <v>6480877.909</v>
          </cell>
          <cell r="I30">
            <v>3726174.2009999999</v>
          </cell>
          <cell r="J30">
            <v>0</v>
          </cell>
          <cell r="K30">
            <v>463778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247993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426641</v>
          </cell>
          <cell r="V30">
            <v>414881</v>
          </cell>
          <cell r="W30">
            <v>0</v>
          </cell>
          <cell r="X30">
            <v>11760</v>
          </cell>
          <cell r="Y30">
            <v>0</v>
          </cell>
          <cell r="Z30">
            <v>0</v>
          </cell>
          <cell r="AA30">
            <v>0</v>
          </cell>
          <cell r="AB30">
            <v>40200</v>
          </cell>
          <cell r="AC30">
            <v>0</v>
          </cell>
          <cell r="AD30">
            <v>41911</v>
          </cell>
          <cell r="AE30">
            <v>0</v>
          </cell>
          <cell r="AF30">
            <v>0</v>
          </cell>
          <cell r="AG30">
            <v>7307907</v>
          </cell>
          <cell r="AH30">
            <v>6038263</v>
          </cell>
          <cell r="AI30">
            <v>359</v>
          </cell>
          <cell r="AJ30">
            <v>89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3506090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6443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41911</v>
          </cell>
          <cell r="BC30">
            <v>0</v>
          </cell>
          <cell r="BD30">
            <v>-33000</v>
          </cell>
          <cell r="BE30">
            <v>0</v>
          </cell>
          <cell r="BF30">
            <v>158753</v>
          </cell>
          <cell r="BG30">
            <v>1697532</v>
          </cell>
          <cell r="BH30">
            <v>11938618.34</v>
          </cell>
          <cell r="BI30">
            <v>13320061</v>
          </cell>
          <cell r="BJ30">
            <v>3382624</v>
          </cell>
          <cell r="BK30">
            <v>3548001</v>
          </cell>
          <cell r="BL30">
            <v>-1381442.6600000001</v>
          </cell>
          <cell r="BM30">
            <v>-165377</v>
          </cell>
          <cell r="BN30">
            <v>-1388066.6600000001</v>
          </cell>
          <cell r="BO30">
            <v>3726174.2009999999</v>
          </cell>
          <cell r="BP30">
            <v>6480877.909</v>
          </cell>
          <cell r="BQ30">
            <v>552954.23</v>
          </cell>
          <cell r="BR30">
            <v>3340713</v>
          </cell>
          <cell r="BS30">
            <v>14100719.34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CA30">
            <v>10760006.34</v>
          </cell>
          <cell r="CB30">
            <v>475538</v>
          </cell>
          <cell r="CC30">
            <v>13346170</v>
          </cell>
          <cell r="CD30">
            <v>448</v>
          </cell>
          <cell r="CE30">
            <v>1697532.237999998</v>
          </cell>
          <cell r="CF30">
            <v>0</v>
          </cell>
          <cell r="CG30">
            <v>16539557</v>
          </cell>
          <cell r="CH30">
            <v>40183</v>
          </cell>
          <cell r="CI30">
            <v>357317</v>
          </cell>
          <cell r="CJ30">
            <v>89</v>
          </cell>
          <cell r="CK30">
            <v>0</v>
          </cell>
          <cell r="CL30">
            <v>16937146</v>
          </cell>
          <cell r="CM30">
            <v>0</v>
          </cell>
          <cell r="CN30">
            <v>16937146</v>
          </cell>
          <cell r="CO30">
            <v>969066</v>
          </cell>
          <cell r="CP30">
            <v>2952547</v>
          </cell>
          <cell r="CQ30">
            <v>15321242.34</v>
          </cell>
          <cell r="CR30">
            <v>16868062</v>
          </cell>
          <cell r="CS30">
            <v>15321242</v>
          </cell>
          <cell r="CT30">
            <v>16868063</v>
          </cell>
          <cell r="CU30">
            <v>0.33999999985098839</v>
          </cell>
          <cell r="CV30">
            <v>-1</v>
          </cell>
          <cell r="CX30">
            <v>0.98400000017136335</v>
          </cell>
          <cell r="CY30">
            <v>-1.5879999995231628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6469411</v>
          </cell>
          <cell r="DH30">
            <v>6309104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O30">
            <v>214887</v>
          </cell>
          <cell r="DP30">
            <v>346617</v>
          </cell>
          <cell r="DQ30">
            <v>182318</v>
          </cell>
          <cell r="DR30">
            <v>164299</v>
          </cell>
          <cell r="DS30">
            <v>768</v>
          </cell>
          <cell r="DT30">
            <v>0</v>
          </cell>
          <cell r="DU30">
            <v>1697532.237999998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6628062.0010000002</v>
          </cell>
          <cell r="G31">
            <v>262352.64899999998</v>
          </cell>
          <cell r="H31">
            <v>7397157.4299999997</v>
          </cell>
          <cell r="I31">
            <v>5883838.2189999996</v>
          </cell>
          <cell r="J31">
            <v>0</v>
          </cell>
          <cell r="K31">
            <v>260524</v>
          </cell>
          <cell r="L31">
            <v>0</v>
          </cell>
          <cell r="M31">
            <v>0</v>
          </cell>
          <cell r="N31">
            <v>0</v>
          </cell>
          <cell r="O31">
            <v>216</v>
          </cell>
          <cell r="P31">
            <v>403520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352529</v>
          </cell>
          <cell r="V31">
            <v>276178</v>
          </cell>
          <cell r="W31">
            <v>6368</v>
          </cell>
          <cell r="X31">
            <v>69983</v>
          </cell>
          <cell r="Y31">
            <v>0</v>
          </cell>
          <cell r="Z31">
            <v>0</v>
          </cell>
          <cell r="AA31">
            <v>0</v>
          </cell>
          <cell r="AB31">
            <v>12826</v>
          </cell>
          <cell r="AC31">
            <v>34010</v>
          </cell>
          <cell r="AD31">
            <v>6222</v>
          </cell>
          <cell r="AE31">
            <v>0</v>
          </cell>
          <cell r="AF31">
            <v>0</v>
          </cell>
          <cell r="AG31">
            <v>8950655</v>
          </cell>
          <cell r="AH31">
            <v>7445775</v>
          </cell>
          <cell r="AI31">
            <v>0</v>
          </cell>
          <cell r="AJ31">
            <v>73575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6111457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152939</v>
          </cell>
          <cell r="AW31">
            <v>42062</v>
          </cell>
          <cell r="AX31">
            <v>119607</v>
          </cell>
          <cell r="AY31">
            <v>10580</v>
          </cell>
          <cell r="AZ31">
            <v>0</v>
          </cell>
          <cell r="BA31">
            <v>0</v>
          </cell>
          <cell r="BB31">
            <v>6778</v>
          </cell>
          <cell r="BC31">
            <v>0</v>
          </cell>
          <cell r="BD31">
            <v>-36195</v>
          </cell>
          <cell r="BE31">
            <v>0</v>
          </cell>
          <cell r="BF31">
            <v>92842</v>
          </cell>
          <cell r="BG31">
            <v>3266708</v>
          </cell>
          <cell r="BH31">
            <v>14606973.298</v>
          </cell>
          <cell r="BI31">
            <v>16758998</v>
          </cell>
          <cell r="BJ31">
            <v>6634284.0010000002</v>
          </cell>
          <cell r="BK31">
            <v>6118235</v>
          </cell>
          <cell r="BL31">
            <v>-2152024.7019999996</v>
          </cell>
          <cell r="BM31">
            <v>516049.00100000016</v>
          </cell>
          <cell r="BN31">
            <v>-1543133.7009999976</v>
          </cell>
          <cell r="BO31">
            <v>5883838.2189999996</v>
          </cell>
          <cell r="BP31">
            <v>7397157.4299999997</v>
          </cell>
          <cell r="BQ31">
            <v>262352.64899999998</v>
          </cell>
          <cell r="BR31">
            <v>6628062.0010000002</v>
          </cell>
          <cell r="BS31">
            <v>20171410.299000002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A31">
            <v>13543348.298</v>
          </cell>
          <cell r="CB31">
            <v>330507</v>
          </cell>
          <cell r="CC31">
            <v>16396430</v>
          </cell>
          <cell r="CD31">
            <v>73575</v>
          </cell>
          <cell r="CE31">
            <v>3266708.8049999997</v>
          </cell>
          <cell r="CF31">
            <v>0</v>
          </cell>
          <cell r="CG31">
            <v>23911907</v>
          </cell>
          <cell r="CH31">
            <v>533041</v>
          </cell>
          <cell r="CI31">
            <v>1735559</v>
          </cell>
          <cell r="CJ31">
            <v>0</v>
          </cell>
          <cell r="CK31">
            <v>0</v>
          </cell>
          <cell r="CL31">
            <v>26180507</v>
          </cell>
          <cell r="CM31">
            <v>0</v>
          </cell>
          <cell r="CN31">
            <v>26180507</v>
          </cell>
          <cell r="CO31">
            <v>4528037</v>
          </cell>
          <cell r="CP31">
            <v>1867930</v>
          </cell>
          <cell r="CQ31">
            <v>21241257.298999999</v>
          </cell>
          <cell r="CR31">
            <v>22877233</v>
          </cell>
          <cell r="CS31">
            <v>21241257</v>
          </cell>
          <cell r="CT31">
            <v>22877231</v>
          </cell>
          <cell r="CU31">
            <v>0.29899999871850014</v>
          </cell>
          <cell r="CV31">
            <v>2</v>
          </cell>
          <cell r="CX31">
            <v>-0.59500000323168933</v>
          </cell>
          <cell r="CY31">
            <v>-1.0940000042319298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7459519</v>
          </cell>
          <cell r="DH31">
            <v>6815559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O31">
            <v>328382</v>
          </cell>
          <cell r="DP31">
            <v>300947</v>
          </cell>
          <cell r="DQ31">
            <v>253984</v>
          </cell>
          <cell r="DR31">
            <v>46963</v>
          </cell>
          <cell r="DS31">
            <v>8581</v>
          </cell>
          <cell r="DT31">
            <v>674</v>
          </cell>
          <cell r="DU31">
            <v>3266708.804999996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6165022.6169999996</v>
          </cell>
          <cell r="G32">
            <v>1034475.441</v>
          </cell>
          <cell r="H32">
            <v>7523987.7520000003</v>
          </cell>
          <cell r="I32">
            <v>8168569.6440000003</v>
          </cell>
          <cell r="J32">
            <v>0</v>
          </cell>
          <cell r="K32">
            <v>57065</v>
          </cell>
          <cell r="L32">
            <v>0</v>
          </cell>
          <cell r="M32">
            <v>114457</v>
          </cell>
          <cell r="N32">
            <v>0</v>
          </cell>
          <cell r="O32">
            <v>6483</v>
          </cell>
          <cell r="P32">
            <v>178257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245741</v>
          </cell>
          <cell r="V32">
            <v>169761</v>
          </cell>
          <cell r="W32">
            <v>5649</v>
          </cell>
          <cell r="X32">
            <v>70331</v>
          </cell>
          <cell r="Y32">
            <v>0</v>
          </cell>
          <cell r="Z32">
            <v>0</v>
          </cell>
          <cell r="AA32">
            <v>0</v>
          </cell>
          <cell r="AB32">
            <v>20525</v>
          </cell>
          <cell r="AC32">
            <v>0</v>
          </cell>
          <cell r="AD32">
            <v>1960759</v>
          </cell>
          <cell r="AE32">
            <v>0</v>
          </cell>
          <cell r="AF32">
            <v>0</v>
          </cell>
          <cell r="AG32">
            <v>9699779</v>
          </cell>
          <cell r="AH32">
            <v>8414078</v>
          </cell>
          <cell r="AI32">
            <v>80</v>
          </cell>
          <cell r="AJ32">
            <v>462518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6305012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17572</v>
          </cell>
          <cell r="AX32">
            <v>144618</v>
          </cell>
          <cell r="AY32">
            <v>7770</v>
          </cell>
          <cell r="AZ32">
            <v>-16103</v>
          </cell>
          <cell r="BA32">
            <v>0</v>
          </cell>
          <cell r="BB32">
            <v>1927694</v>
          </cell>
          <cell r="BC32">
            <v>0</v>
          </cell>
          <cell r="BD32">
            <v>0</v>
          </cell>
          <cell r="BE32">
            <v>0</v>
          </cell>
          <cell r="BF32">
            <v>746298</v>
          </cell>
          <cell r="BG32">
            <v>1439402</v>
          </cell>
          <cell r="BH32">
            <v>17235103.837000001</v>
          </cell>
          <cell r="BI32">
            <v>18730312</v>
          </cell>
          <cell r="BJ32">
            <v>8240238.6169999996</v>
          </cell>
          <cell r="BK32">
            <v>8232706</v>
          </cell>
          <cell r="BL32">
            <v>-1495208.1629999988</v>
          </cell>
          <cell r="BM32">
            <v>7532.61699999962</v>
          </cell>
          <cell r="BN32">
            <v>-741377.54600000009</v>
          </cell>
          <cell r="BO32">
            <v>8168569.6440000003</v>
          </cell>
          <cell r="BP32">
            <v>7523987.7520000003</v>
          </cell>
          <cell r="BQ32">
            <v>1034475.441</v>
          </cell>
          <cell r="BR32">
            <v>6165022.6169999996</v>
          </cell>
          <cell r="BS32">
            <v>22892055.454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CA32">
            <v>16727032.837000001</v>
          </cell>
          <cell r="CB32">
            <v>127396</v>
          </cell>
          <cell r="CC32">
            <v>18113857</v>
          </cell>
          <cell r="CD32">
            <v>462598</v>
          </cell>
          <cell r="CE32">
            <v>1422734.8420000002</v>
          </cell>
          <cell r="CF32">
            <v>0</v>
          </cell>
          <cell r="CG32">
            <v>10819409</v>
          </cell>
          <cell r="CH32">
            <v>318182</v>
          </cell>
          <cell r="CI32">
            <v>0</v>
          </cell>
          <cell r="CJ32">
            <v>0</v>
          </cell>
          <cell r="CK32">
            <v>0</v>
          </cell>
          <cell r="CL32">
            <v>11137591</v>
          </cell>
          <cell r="CM32">
            <v>16667</v>
          </cell>
          <cell r="CN32">
            <v>11154258</v>
          </cell>
          <cell r="CO32">
            <v>1154534</v>
          </cell>
          <cell r="CP32">
            <v>4640362</v>
          </cell>
          <cell r="CQ32">
            <v>25475342.454</v>
          </cell>
          <cell r="CR32">
            <v>26963018</v>
          </cell>
          <cell r="CS32">
            <v>25475342</v>
          </cell>
          <cell r="CT32">
            <v>26963017</v>
          </cell>
          <cell r="CU32">
            <v>0.45399999991059303</v>
          </cell>
          <cell r="CV32">
            <v>1</v>
          </cell>
          <cell r="CX32">
            <v>0.22200000286102295</v>
          </cell>
          <cell r="CY32">
            <v>-0.68499999493360519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7528926</v>
          </cell>
          <cell r="DH32">
            <v>6169239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O32">
            <v>177458</v>
          </cell>
          <cell r="DP32">
            <v>590272</v>
          </cell>
          <cell r="DQ32">
            <v>193979</v>
          </cell>
          <cell r="DR32">
            <v>396293</v>
          </cell>
          <cell r="DS32">
            <v>21356</v>
          </cell>
          <cell r="DT32">
            <v>23765</v>
          </cell>
          <cell r="DU32">
            <v>1422734.8420000048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1109553.571</v>
          </cell>
          <cell r="I34">
            <v>2762376.6669999999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1987</v>
          </cell>
          <cell r="P34">
            <v>104312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52875</v>
          </cell>
          <cell r="V34">
            <v>52875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3901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2434963</v>
          </cell>
          <cell r="AH34">
            <v>1407297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81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1853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114412</v>
          </cell>
          <cell r="BG34">
            <v>19981</v>
          </cell>
          <cell r="BH34">
            <v>4035005.2379999999</v>
          </cell>
          <cell r="BI34">
            <v>3844194</v>
          </cell>
          <cell r="BJ34">
            <v>0</v>
          </cell>
          <cell r="BK34">
            <v>0</v>
          </cell>
          <cell r="BL34">
            <v>190811.2379999999</v>
          </cell>
          <cell r="BM34">
            <v>0</v>
          </cell>
          <cell r="BN34">
            <v>305223.2379999999</v>
          </cell>
          <cell r="BO34">
            <v>2762376.6669999999</v>
          </cell>
          <cell r="BP34">
            <v>1109553.571</v>
          </cell>
          <cell r="BQ34">
            <v>0</v>
          </cell>
          <cell r="BR34">
            <v>0</v>
          </cell>
          <cell r="BS34">
            <v>3871930.2379999999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CA34">
            <v>3871930.2379999999</v>
          </cell>
          <cell r="CB34">
            <v>0</v>
          </cell>
          <cell r="CC34">
            <v>3842260</v>
          </cell>
          <cell r="CD34">
            <v>81</v>
          </cell>
          <cell r="CE34">
            <v>19980.075000000186</v>
          </cell>
          <cell r="CF34">
            <v>0</v>
          </cell>
          <cell r="CG34">
            <v>2699577</v>
          </cell>
          <cell r="CH34">
            <v>26370</v>
          </cell>
          <cell r="CI34">
            <v>3338</v>
          </cell>
          <cell r="CJ34">
            <v>0</v>
          </cell>
          <cell r="CK34">
            <v>0</v>
          </cell>
          <cell r="CL34">
            <v>2729285</v>
          </cell>
          <cell r="CM34">
            <v>0</v>
          </cell>
          <cell r="CN34">
            <v>2729285</v>
          </cell>
          <cell r="CO34">
            <v>428550</v>
          </cell>
          <cell r="CP34">
            <v>1205018</v>
          </cell>
          <cell r="CQ34">
            <v>4035005.2379999999</v>
          </cell>
          <cell r="CR34">
            <v>3844194</v>
          </cell>
          <cell r="CS34">
            <v>4035005</v>
          </cell>
          <cell r="CT34">
            <v>3844193</v>
          </cell>
          <cell r="CU34">
            <v>0.23799999989569187</v>
          </cell>
          <cell r="CV34">
            <v>1</v>
          </cell>
          <cell r="CX34">
            <v>0.10300000011920929</v>
          </cell>
          <cell r="CY34">
            <v>-0.28600000031292439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2133680</v>
          </cell>
          <cell r="DH34">
            <v>1408536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O34">
            <v>74721</v>
          </cell>
          <cell r="DP34">
            <v>74006</v>
          </cell>
          <cell r="DQ34">
            <v>74006</v>
          </cell>
          <cell r="DR34">
            <v>0</v>
          </cell>
          <cell r="DS34">
            <v>720</v>
          </cell>
          <cell r="DT34">
            <v>2527</v>
          </cell>
          <cell r="DU34">
            <v>19980.075000000186</v>
          </cell>
        </row>
        <row r="35">
          <cell r="A35">
            <v>31</v>
          </cell>
          <cell r="B35" t="str">
            <v>CRS MAIPÚ SSMC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3635.04</v>
          </cell>
          <cell r="I35">
            <v>457823.56599999999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2127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2771</v>
          </cell>
          <cell r="V35">
            <v>2771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503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245276</v>
          </cell>
          <cell r="AH35">
            <v>316562</v>
          </cell>
          <cell r="AI35">
            <v>0</v>
          </cell>
          <cell r="AJ35">
            <v>38462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395177</v>
          </cell>
          <cell r="BG35">
            <v>138549</v>
          </cell>
          <cell r="BH35">
            <v>466859.60599999997</v>
          </cell>
          <cell r="BI35">
            <v>600300</v>
          </cell>
          <cell r="BJ35">
            <v>0</v>
          </cell>
          <cell r="BK35">
            <v>0</v>
          </cell>
          <cell r="BL35">
            <v>-133440.39400000003</v>
          </cell>
          <cell r="BM35">
            <v>0</v>
          </cell>
          <cell r="BN35">
            <v>261736.60599999991</v>
          </cell>
          <cell r="BO35">
            <v>457823.56599999999</v>
          </cell>
          <cell r="BP35">
            <v>3635.04</v>
          </cell>
          <cell r="BQ35">
            <v>0</v>
          </cell>
          <cell r="BR35">
            <v>0</v>
          </cell>
          <cell r="BS35">
            <v>461458.60599999997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CA35">
            <v>461458.60599999997</v>
          </cell>
          <cell r="CB35">
            <v>0</v>
          </cell>
          <cell r="CC35">
            <v>561838</v>
          </cell>
          <cell r="CD35">
            <v>38462</v>
          </cell>
          <cell r="CE35">
            <v>138549.12200000003</v>
          </cell>
          <cell r="CF35">
            <v>86830</v>
          </cell>
          <cell r="CG35">
            <v>386010</v>
          </cell>
          <cell r="CH35">
            <v>0</v>
          </cell>
          <cell r="CI35">
            <v>0</v>
          </cell>
          <cell r="CJ35">
            <v>38462</v>
          </cell>
          <cell r="CK35">
            <v>0</v>
          </cell>
          <cell r="CL35">
            <v>511302</v>
          </cell>
          <cell r="CM35">
            <v>0</v>
          </cell>
          <cell r="CN35">
            <v>511302</v>
          </cell>
          <cell r="CO35">
            <v>6306</v>
          </cell>
          <cell r="CP35">
            <v>496171</v>
          </cell>
          <cell r="CQ35">
            <v>466859.60599999997</v>
          </cell>
          <cell r="CR35">
            <v>600300</v>
          </cell>
          <cell r="CS35">
            <v>466860</v>
          </cell>
          <cell r="CT35">
            <v>600300</v>
          </cell>
          <cell r="CU35">
            <v>-0.39400000002933666</v>
          </cell>
          <cell r="CV35">
            <v>0</v>
          </cell>
          <cell r="CX35">
            <v>0.19400000001769513</v>
          </cell>
          <cell r="CY35">
            <v>4.8000000009778887E-2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229010</v>
          </cell>
          <cell r="DH35">
            <v>391192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O35">
            <v>12564</v>
          </cell>
          <cell r="DP35">
            <v>5368</v>
          </cell>
          <cell r="DQ35">
            <v>5368</v>
          </cell>
          <cell r="DR35">
            <v>0</v>
          </cell>
          <cell r="DS35">
            <v>0</v>
          </cell>
          <cell r="DT35">
            <v>0</v>
          </cell>
          <cell r="DU35">
            <v>138549.12200000009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311180.85200000001</v>
          </cell>
          <cell r="I36">
            <v>240551.2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3150</v>
          </cell>
          <cell r="P36">
            <v>58829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9721</v>
          </cell>
          <cell r="V36">
            <v>8488</v>
          </cell>
          <cell r="W36">
            <v>799</v>
          </cell>
          <cell r="X36">
            <v>434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364171</v>
          </cell>
          <cell r="AH36">
            <v>406286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267735</v>
          </cell>
          <cell r="BG36">
            <v>0</v>
          </cell>
          <cell r="BH36">
            <v>623432.05200000003</v>
          </cell>
          <cell r="BI36">
            <v>770457</v>
          </cell>
          <cell r="BJ36">
            <v>0</v>
          </cell>
          <cell r="BK36">
            <v>0</v>
          </cell>
          <cell r="BL36">
            <v>-147024.94799999997</v>
          </cell>
          <cell r="BM36">
            <v>0</v>
          </cell>
          <cell r="BN36">
            <v>120710.05200000003</v>
          </cell>
          <cell r="BO36">
            <v>240551.2</v>
          </cell>
          <cell r="BP36">
            <v>311180.85200000001</v>
          </cell>
          <cell r="BQ36">
            <v>0</v>
          </cell>
          <cell r="BR36">
            <v>0</v>
          </cell>
          <cell r="BS36">
            <v>551732.05200000003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CA36">
            <v>551732.05200000003</v>
          </cell>
          <cell r="CB36">
            <v>434</v>
          </cell>
          <cell r="CC36">
            <v>770457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8692</v>
          </cell>
          <cell r="CP36">
            <v>780870</v>
          </cell>
          <cell r="CQ36">
            <v>623432.05200000003</v>
          </cell>
          <cell r="CR36">
            <v>770457</v>
          </cell>
          <cell r="CS36">
            <v>623433</v>
          </cell>
          <cell r="CT36">
            <v>770457</v>
          </cell>
          <cell r="CU36">
            <v>-0.94799999997485429</v>
          </cell>
          <cell r="CV36">
            <v>0</v>
          </cell>
          <cell r="CX36">
            <v>-0.80000000004656613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340442</v>
          </cell>
          <cell r="DH36">
            <v>329669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O36">
            <v>200238</v>
          </cell>
          <cell r="DP36">
            <v>9198</v>
          </cell>
          <cell r="DQ36">
            <v>4699</v>
          </cell>
          <cell r="DR36">
            <v>4499</v>
          </cell>
          <cell r="DS36">
            <v>0</v>
          </cell>
          <cell r="DT36">
            <v>7927</v>
          </cell>
          <cell r="DU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F37">
            <v>1303939.571</v>
          </cell>
          <cell r="G37">
            <v>127468.012</v>
          </cell>
          <cell r="H37">
            <v>677354.93400000001</v>
          </cell>
          <cell r="I37">
            <v>2969035.827</v>
          </cell>
          <cell r="J37">
            <v>-1000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111671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57427</v>
          </cell>
          <cell r="V37">
            <v>49360</v>
          </cell>
          <cell r="W37">
            <v>1336</v>
          </cell>
          <cell r="X37">
            <v>6731</v>
          </cell>
          <cell r="Y37">
            <v>0</v>
          </cell>
          <cell r="AA37">
            <v>0</v>
          </cell>
          <cell r="AB37">
            <v>199</v>
          </cell>
          <cell r="AC37">
            <v>214157</v>
          </cell>
          <cell r="AD37">
            <v>425425</v>
          </cell>
          <cell r="AE37">
            <v>0</v>
          </cell>
          <cell r="AF37">
            <v>0</v>
          </cell>
          <cell r="AG37">
            <v>2447687</v>
          </cell>
          <cell r="AH37">
            <v>724843</v>
          </cell>
          <cell r="AI37">
            <v>0</v>
          </cell>
          <cell r="AJ37">
            <v>208786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1272550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U37">
            <v>0</v>
          </cell>
          <cell r="AV37">
            <v>0</v>
          </cell>
          <cell r="AW37">
            <v>2097</v>
          </cell>
          <cell r="AX37">
            <v>66713</v>
          </cell>
          <cell r="AY37">
            <v>420</v>
          </cell>
          <cell r="AZ37">
            <v>0</v>
          </cell>
          <cell r="BA37">
            <v>0</v>
          </cell>
          <cell r="BB37">
            <v>424943</v>
          </cell>
          <cell r="BC37">
            <v>0</v>
          </cell>
          <cell r="BD37">
            <v>0</v>
          </cell>
          <cell r="BE37">
            <v>0</v>
          </cell>
          <cell r="BF37">
            <v>-13569</v>
          </cell>
          <cell r="BG37">
            <v>-429109</v>
          </cell>
          <cell r="BH37">
            <v>4157312.773</v>
          </cell>
          <cell r="BI37">
            <v>3450546</v>
          </cell>
          <cell r="BJ37">
            <v>1729364.571</v>
          </cell>
          <cell r="BK37">
            <v>1697493</v>
          </cell>
          <cell r="BL37">
            <v>706766.77300000004</v>
          </cell>
          <cell r="BM37">
            <v>31871.570999999996</v>
          </cell>
          <cell r="BN37">
            <v>724069.34400000051</v>
          </cell>
          <cell r="BO37">
            <v>2968035.827</v>
          </cell>
          <cell r="BP37">
            <v>677354.93400000001</v>
          </cell>
          <cell r="BQ37">
            <v>127468.012</v>
          </cell>
          <cell r="BR37">
            <v>1303939.571</v>
          </cell>
          <cell r="BS37">
            <v>5076798.3440000005</v>
          </cell>
          <cell r="BT37">
            <v>0</v>
          </cell>
          <cell r="BU37">
            <v>0</v>
          </cell>
          <cell r="BV37">
            <v>0</v>
          </cell>
          <cell r="BW37">
            <v>-1000</v>
          </cell>
          <cell r="BX37">
            <v>-1000</v>
          </cell>
          <cell r="BY37">
            <v>0</v>
          </cell>
          <cell r="CA37">
            <v>3773858.773</v>
          </cell>
          <cell r="CB37">
            <v>6731</v>
          </cell>
          <cell r="CC37">
            <v>3172530</v>
          </cell>
          <cell r="CD37">
            <v>208786</v>
          </cell>
          <cell r="CE37">
            <v>-379464.68500000006</v>
          </cell>
          <cell r="CF37">
            <v>543195</v>
          </cell>
          <cell r="CG37">
            <v>1569689</v>
          </cell>
          <cell r="CH37">
            <v>97908</v>
          </cell>
          <cell r="CI37">
            <v>0</v>
          </cell>
          <cell r="CJ37">
            <v>0</v>
          </cell>
          <cell r="CK37">
            <v>0</v>
          </cell>
          <cell r="CL37">
            <v>2210792</v>
          </cell>
          <cell r="CM37">
            <v>8423</v>
          </cell>
          <cell r="CN37">
            <v>2219215</v>
          </cell>
          <cell r="CO37">
            <v>2049371</v>
          </cell>
          <cell r="CP37">
            <v>249344</v>
          </cell>
          <cell r="CQ37">
            <v>5885677.3440000005</v>
          </cell>
          <cell r="CR37">
            <v>5148039</v>
          </cell>
          <cell r="CS37">
            <v>5886677</v>
          </cell>
          <cell r="CT37">
            <v>5148040</v>
          </cell>
          <cell r="CU37">
            <v>-999.65599999949336</v>
          </cell>
          <cell r="CV37">
            <v>-1</v>
          </cell>
          <cell r="CX37">
            <v>0.63200000050710514</v>
          </cell>
          <cell r="CY37">
            <v>0.57999999821186066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2179194</v>
          </cell>
          <cell r="DH37">
            <v>673325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O37">
            <v>70307</v>
          </cell>
          <cell r="DP37">
            <v>76958</v>
          </cell>
          <cell r="DQ37">
            <v>71312</v>
          </cell>
          <cell r="DR37">
            <v>5646</v>
          </cell>
          <cell r="DS37">
            <v>0</v>
          </cell>
          <cell r="DT37">
            <v>0</v>
          </cell>
          <cell r="DU37">
            <v>-379464.68500000064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76058271.63699998</v>
          </cell>
          <cell r="G38">
            <v>8868317.0020000003</v>
          </cell>
          <cell r="H38">
            <v>105524024.37799998</v>
          </cell>
          <cell r="I38">
            <v>144858379.73899999</v>
          </cell>
          <cell r="J38">
            <v>-14177.552999996686</v>
          </cell>
          <cell r="K38">
            <v>2343603</v>
          </cell>
          <cell r="L38">
            <v>0</v>
          </cell>
          <cell r="M38">
            <v>363251</v>
          </cell>
          <cell r="N38">
            <v>92107.4</v>
          </cell>
          <cell r="O38">
            <v>40424</v>
          </cell>
          <cell r="P38">
            <v>7074437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8170943</v>
          </cell>
          <cell r="V38">
            <v>4970106</v>
          </cell>
          <cell r="W38">
            <v>2152939</v>
          </cell>
          <cell r="X38">
            <v>1047898</v>
          </cell>
          <cell r="Y38">
            <v>0</v>
          </cell>
          <cell r="Z38">
            <v>6975</v>
          </cell>
          <cell r="AA38">
            <v>0</v>
          </cell>
          <cell r="AB38">
            <v>560324</v>
          </cell>
          <cell r="AC38">
            <v>1154494</v>
          </cell>
          <cell r="AD38">
            <v>22064590</v>
          </cell>
          <cell r="AE38">
            <v>90200</v>
          </cell>
          <cell r="AF38">
            <v>593489</v>
          </cell>
          <cell r="AG38">
            <v>157188051</v>
          </cell>
          <cell r="AH38">
            <v>118687702</v>
          </cell>
          <cell r="AI38">
            <v>5943</v>
          </cell>
          <cell r="AJ38">
            <v>9001750</v>
          </cell>
          <cell r="AK38">
            <v>0</v>
          </cell>
          <cell r="AL38">
            <v>194351</v>
          </cell>
          <cell r="AM38">
            <v>0</v>
          </cell>
          <cell r="AN38">
            <v>8085</v>
          </cell>
          <cell r="AO38">
            <v>76396238</v>
          </cell>
          <cell r="AP38">
            <v>0</v>
          </cell>
          <cell r="AQ38">
            <v>1139</v>
          </cell>
          <cell r="AR38">
            <v>81</v>
          </cell>
          <cell r="AS38">
            <v>118498</v>
          </cell>
          <cell r="AT38">
            <v>0</v>
          </cell>
          <cell r="AU38">
            <v>0</v>
          </cell>
          <cell r="AV38">
            <v>745798</v>
          </cell>
          <cell r="AW38">
            <v>494387</v>
          </cell>
          <cell r="AX38">
            <v>1309807</v>
          </cell>
          <cell r="AY38">
            <v>50516</v>
          </cell>
          <cell r="AZ38">
            <v>-13753</v>
          </cell>
          <cell r="BA38">
            <v>1607</v>
          </cell>
          <cell r="BB38">
            <v>20299479</v>
          </cell>
          <cell r="BC38">
            <v>0</v>
          </cell>
          <cell r="BD38">
            <v>-86852</v>
          </cell>
          <cell r="BE38">
            <v>0</v>
          </cell>
          <cell r="BF38">
            <v>3267590.0330000035</v>
          </cell>
          <cell r="BG38">
            <v>16949293.329999998</v>
          </cell>
          <cell r="BH38">
            <v>278692121.11900002</v>
          </cell>
          <cell r="BI38">
            <v>287707110</v>
          </cell>
          <cell r="BJ38">
            <v>98486112.63699998</v>
          </cell>
          <cell r="BK38">
            <v>96695717</v>
          </cell>
          <cell r="BL38">
            <v>-9014988.8809999973</v>
          </cell>
          <cell r="BM38">
            <v>1790395.6369999989</v>
          </cell>
          <cell r="BN38">
            <v>-3971180.7639999893</v>
          </cell>
          <cell r="BO38">
            <v>145014240.678</v>
          </cell>
          <cell r="BP38">
            <v>105538328.44399999</v>
          </cell>
          <cell r="BQ38">
            <v>8587710.4230000004</v>
          </cell>
          <cell r="BR38">
            <v>76246643.057999983</v>
          </cell>
          <cell r="BS38">
            <v>335386922.60299993</v>
          </cell>
          <cell r="BT38">
            <v>188371.42100000009</v>
          </cell>
          <cell r="BU38">
            <v>-280606.57900000014</v>
          </cell>
          <cell r="BV38">
            <v>14304.066000000807</v>
          </cell>
          <cell r="BW38">
            <v>63753.539000002573</v>
          </cell>
          <cell r="BX38">
            <v>-14177.552999996686</v>
          </cell>
          <cell r="BY38">
            <v>92107.4</v>
          </cell>
          <cell r="BZ38">
            <v>0</v>
          </cell>
          <cell r="CA38">
            <v>255930596.69300005</v>
          </cell>
          <cell r="CB38">
            <v>3398476</v>
          </cell>
          <cell r="CC38">
            <v>275875753</v>
          </cell>
          <cell r="CD38">
            <v>9329847</v>
          </cell>
          <cell r="CE38">
            <v>16876967.389999993</v>
          </cell>
          <cell r="CF38">
            <v>3297997</v>
          </cell>
          <cell r="CG38">
            <v>237824407</v>
          </cell>
          <cell r="CH38">
            <v>1807370</v>
          </cell>
          <cell r="CI38">
            <v>2878724</v>
          </cell>
          <cell r="CJ38">
            <v>117286</v>
          </cell>
          <cell r="CK38">
            <v>93331</v>
          </cell>
          <cell r="CL38">
            <v>245925784</v>
          </cell>
          <cell r="CM38">
            <v>224886</v>
          </cell>
          <cell r="CN38">
            <v>246244001</v>
          </cell>
          <cell r="CO38">
            <v>41135472</v>
          </cell>
          <cell r="CP38">
            <v>63326389</v>
          </cell>
          <cell r="CQ38">
            <v>377849652.60299999</v>
          </cell>
          <cell r="CR38">
            <v>384402827</v>
          </cell>
          <cell r="CS38">
            <v>377863831</v>
          </cell>
          <cell r="CT38">
            <v>384402826.81900001</v>
          </cell>
          <cell r="CU38">
            <v>-14178.396999994584</v>
          </cell>
          <cell r="CV38">
            <v>0.1810000017285347</v>
          </cell>
          <cell r="CW38">
            <v>0</v>
          </cell>
          <cell r="CX38">
            <v>-2.6129999892436899</v>
          </cell>
          <cell r="CY38">
            <v>1.8500000110943802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133594548</v>
          </cell>
          <cell r="DH38">
            <v>105116967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7015387</v>
          </cell>
          <cell r="DP38">
            <v>5289892</v>
          </cell>
          <cell r="DQ38">
            <v>4072291</v>
          </cell>
          <cell r="DR38">
            <v>1217601</v>
          </cell>
          <cell r="DS38">
            <v>405374</v>
          </cell>
          <cell r="DT38">
            <v>69947</v>
          </cell>
          <cell r="DU38">
            <v>16851923.00500001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</sheetData>
      <sheetData sheetId="16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1487724.6040000001</v>
          </cell>
          <cell r="G5">
            <v>129647.863</v>
          </cell>
          <cell r="H5">
            <v>1182152.9890000001</v>
          </cell>
          <cell r="I5">
            <v>2462004.5469999998</v>
          </cell>
          <cell r="J5">
            <v>0</v>
          </cell>
          <cell r="K5">
            <v>28611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234150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63008</v>
          </cell>
          <cell r="V5">
            <v>53676</v>
          </cell>
          <cell r="W5">
            <v>0</v>
          </cell>
          <cell r="X5">
            <v>9332</v>
          </cell>
          <cell r="Y5">
            <v>0</v>
          </cell>
          <cell r="Z5">
            <v>0</v>
          </cell>
          <cell r="AA5">
            <v>0</v>
          </cell>
          <cell r="AB5">
            <v>741</v>
          </cell>
          <cell r="AC5">
            <v>0</v>
          </cell>
          <cell r="AD5">
            <v>12000</v>
          </cell>
          <cell r="AE5">
            <v>0</v>
          </cell>
          <cell r="AF5">
            <v>0</v>
          </cell>
          <cell r="AG5">
            <v>2938076</v>
          </cell>
          <cell r="AH5">
            <v>1160636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1475328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354</v>
          </cell>
          <cell r="AX5">
            <v>17586</v>
          </cell>
          <cell r="AY5">
            <v>2566</v>
          </cell>
          <cell r="AZ5">
            <v>0</v>
          </cell>
          <cell r="BA5">
            <v>0</v>
          </cell>
          <cell r="BB5">
            <v>12000</v>
          </cell>
          <cell r="BC5">
            <v>0</v>
          </cell>
          <cell r="BD5">
            <v>0</v>
          </cell>
          <cell r="BE5">
            <v>0</v>
          </cell>
          <cell r="BF5">
            <v>-7795.0140000004321</v>
          </cell>
          <cell r="BG5">
            <v>301712.50799999945</v>
          </cell>
          <cell r="BH5">
            <v>4100315.3989999997</v>
          </cell>
          <cell r="BI5">
            <v>4119218</v>
          </cell>
          <cell r="BJ5">
            <v>1499724.6040000001</v>
          </cell>
          <cell r="BK5">
            <v>1487328</v>
          </cell>
          <cell r="BL5">
            <v>-18902.601000000257</v>
          </cell>
          <cell r="BM5">
            <v>12396.60400000005</v>
          </cell>
          <cell r="BN5">
            <v>-14301.011000000872</v>
          </cell>
          <cell r="BO5">
            <v>2462004.5469999998</v>
          </cell>
          <cell r="BP5">
            <v>1182152.9890000001</v>
          </cell>
          <cell r="BQ5">
            <v>129647.863</v>
          </cell>
          <cell r="BR5">
            <v>1487724.6040000001</v>
          </cell>
          <cell r="BS5">
            <v>5261530.0029999996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37943</v>
          </cell>
          <cell r="CB5">
            <v>37943</v>
          </cell>
          <cell r="CC5">
            <v>4098712</v>
          </cell>
          <cell r="CD5">
            <v>0</v>
          </cell>
          <cell r="CE5">
            <v>301712.50799999945</v>
          </cell>
          <cell r="CF5">
            <v>0</v>
          </cell>
          <cell r="CG5">
            <v>1576494</v>
          </cell>
          <cell r="CH5">
            <v>647</v>
          </cell>
          <cell r="CI5">
            <v>0</v>
          </cell>
          <cell r="CJ5">
            <v>0</v>
          </cell>
          <cell r="CK5">
            <v>0</v>
          </cell>
          <cell r="CL5">
            <v>1577141</v>
          </cell>
          <cell r="CM5">
            <v>0</v>
          </cell>
          <cell r="CN5">
            <v>1577141</v>
          </cell>
          <cell r="CO5">
            <v>2410157</v>
          </cell>
          <cell r="CP5">
            <v>471888</v>
          </cell>
          <cell r="CQ5">
            <v>5600040.0030000005</v>
          </cell>
          <cell r="CR5">
            <v>5606546</v>
          </cell>
          <cell r="CS5">
            <v>5600040</v>
          </cell>
          <cell r="CT5">
            <v>5606546</v>
          </cell>
          <cell r="CU5">
            <v>3.0000004917383194E-3</v>
          </cell>
          <cell r="CV5">
            <v>0</v>
          </cell>
          <cell r="CW5">
            <v>0.29599999997299165</v>
          </cell>
          <cell r="CX5">
            <v>0.39300000038929284</v>
          </cell>
          <cell r="CY5">
            <v>0</v>
          </cell>
          <cell r="CZ5">
            <v>0</v>
          </cell>
          <cell r="DA5">
            <v>4119218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2603508</v>
          </cell>
          <cell r="DH5">
            <v>1070291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167762</v>
          </cell>
          <cell r="DP5">
            <v>26100</v>
          </cell>
          <cell r="DQ5">
            <v>26100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2024401.746</v>
          </cell>
          <cell r="G6">
            <v>22724.469000000001</v>
          </cell>
          <cell r="H6">
            <v>1516047.3540000001</v>
          </cell>
          <cell r="I6">
            <v>3337215.0529999998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313</v>
          </cell>
          <cell r="P6">
            <v>172428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146448</v>
          </cell>
          <cell r="V6">
            <v>128632</v>
          </cell>
          <cell r="W6">
            <v>12894</v>
          </cell>
          <cell r="X6">
            <v>4922</v>
          </cell>
          <cell r="Y6">
            <v>0</v>
          </cell>
          <cell r="Z6">
            <v>0</v>
          </cell>
          <cell r="AA6">
            <v>0</v>
          </cell>
          <cell r="AB6">
            <v>8985</v>
          </cell>
          <cell r="AC6">
            <v>0</v>
          </cell>
          <cell r="AD6">
            <v>250900</v>
          </cell>
          <cell r="AE6">
            <v>0</v>
          </cell>
          <cell r="AF6">
            <v>0</v>
          </cell>
          <cell r="AG6">
            <v>4139474</v>
          </cell>
          <cell r="AH6">
            <v>2058578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2261714</v>
          </cell>
          <cell r="AP6">
            <v>0</v>
          </cell>
          <cell r="AQ6">
            <v>0</v>
          </cell>
          <cell r="AR6">
            <v>0</v>
          </cell>
          <cell r="AS6">
            <v>33440</v>
          </cell>
          <cell r="AT6">
            <v>0</v>
          </cell>
          <cell r="AU6">
            <v>0</v>
          </cell>
          <cell r="AV6">
            <v>0</v>
          </cell>
          <cell r="AW6">
            <v>2833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249550</v>
          </cell>
          <cell r="BC6">
            <v>0</v>
          </cell>
          <cell r="BD6">
            <v>0</v>
          </cell>
          <cell r="BE6">
            <v>0</v>
          </cell>
          <cell r="BF6">
            <v>-30096</v>
          </cell>
          <cell r="BG6">
            <v>510742</v>
          </cell>
          <cell r="BH6">
            <v>5204160.8760000002</v>
          </cell>
          <cell r="BI6">
            <v>6234325</v>
          </cell>
          <cell r="BJ6">
            <v>2275301.7460000003</v>
          </cell>
          <cell r="BK6">
            <v>2511264</v>
          </cell>
          <cell r="BL6">
            <v>-1030164.1239999998</v>
          </cell>
          <cell r="BM6">
            <v>-235962.25399999972</v>
          </cell>
          <cell r="BN6">
            <v>-1296222.3779999996</v>
          </cell>
          <cell r="BO6">
            <v>3337215.0529999998</v>
          </cell>
          <cell r="BP6">
            <v>1516047.3540000001</v>
          </cell>
          <cell r="BQ6">
            <v>22724.469000000001</v>
          </cell>
          <cell r="BR6">
            <v>2024401.746</v>
          </cell>
          <cell r="BS6">
            <v>6900388.6219999995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4875986.8760000002</v>
          </cell>
          <cell r="CB6">
            <v>4922</v>
          </cell>
          <cell r="CC6">
            <v>6198052</v>
          </cell>
          <cell r="CD6">
            <v>33440</v>
          </cell>
          <cell r="CE6">
            <v>510742</v>
          </cell>
          <cell r="CF6">
            <v>2847845</v>
          </cell>
          <cell r="CG6">
            <v>4011177</v>
          </cell>
          <cell r="CH6">
            <v>20999</v>
          </cell>
          <cell r="CI6">
            <v>207252</v>
          </cell>
          <cell r="CJ6">
            <v>78735</v>
          </cell>
          <cell r="CK6">
            <v>338</v>
          </cell>
          <cell r="CL6">
            <v>7166008</v>
          </cell>
          <cell r="CM6">
            <v>660</v>
          </cell>
          <cell r="CN6">
            <v>7167006</v>
          </cell>
          <cell r="CO6">
            <v>1854625</v>
          </cell>
          <cell r="CP6">
            <v>2192995</v>
          </cell>
          <cell r="CQ6">
            <v>7479462.6219999995</v>
          </cell>
          <cell r="CR6">
            <v>8745589</v>
          </cell>
          <cell r="CS6">
            <v>7479463</v>
          </cell>
          <cell r="CT6">
            <v>8745590</v>
          </cell>
          <cell r="CU6">
            <v>-0.37800000049173832</v>
          </cell>
          <cell r="CV6">
            <v>-1</v>
          </cell>
          <cell r="CW6">
            <v>-12111.149000002071</v>
          </cell>
          <cell r="CX6">
            <v>-2668809.2640000004</v>
          </cell>
          <cell r="CY6">
            <v>0</v>
          </cell>
          <cell r="CZ6">
            <v>0</v>
          </cell>
          <cell r="DA6">
            <v>6234325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3553801</v>
          </cell>
          <cell r="DH6">
            <v>1450884</v>
          </cell>
          <cell r="DI6">
            <v>0</v>
          </cell>
          <cell r="DJ6">
            <v>0</v>
          </cell>
          <cell r="DK6">
            <v>0</v>
          </cell>
          <cell r="DL6">
            <v>-260424</v>
          </cell>
          <cell r="DM6">
            <v>-871632</v>
          </cell>
          <cell r="DN6">
            <v>0</v>
          </cell>
          <cell r="DO6">
            <v>120312</v>
          </cell>
          <cell r="DP6">
            <v>57757</v>
          </cell>
          <cell r="DQ6">
            <v>47313</v>
          </cell>
          <cell r="DR6">
            <v>10444</v>
          </cell>
          <cell r="DS6">
            <v>2108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2466522.662</v>
          </cell>
          <cell r="G7">
            <v>146034.35399999999</v>
          </cell>
          <cell r="H7">
            <v>2904733.202</v>
          </cell>
          <cell r="I7">
            <v>5979658.5020000003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201253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125670</v>
          </cell>
          <cell r="V7">
            <v>119154</v>
          </cell>
          <cell r="W7">
            <v>0</v>
          </cell>
          <cell r="X7">
            <v>6516</v>
          </cell>
          <cell r="Y7">
            <v>0</v>
          </cell>
          <cell r="Z7">
            <v>0</v>
          </cell>
          <cell r="AA7">
            <v>0</v>
          </cell>
          <cell r="AB7">
            <v>4527</v>
          </cell>
          <cell r="AC7">
            <v>0</v>
          </cell>
          <cell r="AD7">
            <v>110575</v>
          </cell>
          <cell r="AE7">
            <v>0</v>
          </cell>
          <cell r="AF7">
            <v>0</v>
          </cell>
          <cell r="AG7">
            <v>6212792</v>
          </cell>
          <cell r="AH7">
            <v>3281849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2587861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40220</v>
          </cell>
          <cell r="AX7">
            <v>18902</v>
          </cell>
          <cell r="AY7">
            <v>1553</v>
          </cell>
          <cell r="AZ7">
            <v>0</v>
          </cell>
          <cell r="BA7">
            <v>0</v>
          </cell>
          <cell r="BB7">
            <v>110575</v>
          </cell>
          <cell r="BC7">
            <v>0</v>
          </cell>
          <cell r="BD7">
            <v>0</v>
          </cell>
          <cell r="BE7">
            <v>0</v>
          </cell>
          <cell r="BF7">
            <v>141447</v>
          </cell>
          <cell r="BG7">
            <v>61282</v>
          </cell>
          <cell r="BH7">
            <v>9361876.0580000002</v>
          </cell>
          <cell r="BI7">
            <v>9555316</v>
          </cell>
          <cell r="BJ7">
            <v>2577097.662</v>
          </cell>
          <cell r="BK7">
            <v>2698436</v>
          </cell>
          <cell r="BL7">
            <v>-193439.94199999981</v>
          </cell>
          <cell r="BM7">
            <v>-121338.33799999999</v>
          </cell>
          <cell r="BN7">
            <v>-173331.27999999933</v>
          </cell>
          <cell r="BO7">
            <v>5979658.5020000003</v>
          </cell>
          <cell r="BP7">
            <v>2904733.202</v>
          </cell>
          <cell r="BQ7">
            <v>146034.35399999999</v>
          </cell>
          <cell r="BR7">
            <v>2466522.662</v>
          </cell>
          <cell r="BS7">
            <v>11496948.720000001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9030426.0580000002</v>
          </cell>
          <cell r="CB7">
            <v>6516</v>
          </cell>
          <cell r="CC7">
            <v>9494641</v>
          </cell>
          <cell r="CD7">
            <v>0</v>
          </cell>
          <cell r="CE7">
            <v>61282</v>
          </cell>
          <cell r="CF7">
            <v>0</v>
          </cell>
          <cell r="CG7">
            <v>5540089</v>
          </cell>
          <cell r="CH7">
            <v>40535</v>
          </cell>
          <cell r="CI7">
            <v>50994</v>
          </cell>
          <cell r="CJ7">
            <v>0</v>
          </cell>
          <cell r="CK7">
            <v>0</v>
          </cell>
          <cell r="CL7">
            <v>5631618</v>
          </cell>
          <cell r="CM7">
            <v>0</v>
          </cell>
          <cell r="CN7">
            <v>5631618</v>
          </cell>
          <cell r="CO7">
            <v>1554234</v>
          </cell>
          <cell r="CP7">
            <v>5675064</v>
          </cell>
          <cell r="CQ7">
            <v>11938973.720000001</v>
          </cell>
          <cell r="CR7">
            <v>12253752</v>
          </cell>
          <cell r="CS7">
            <v>11938974</v>
          </cell>
          <cell r="CT7">
            <v>12253753</v>
          </cell>
          <cell r="CU7">
            <v>-0.27999999932944775</v>
          </cell>
          <cell r="CV7">
            <v>-1</v>
          </cell>
          <cell r="CW7">
            <v>-4.1000000201165676E-2</v>
          </cell>
          <cell r="CX7">
            <v>0.52500000223517418</v>
          </cell>
          <cell r="CY7">
            <v>0</v>
          </cell>
          <cell r="CZ7">
            <v>0</v>
          </cell>
          <cell r="DA7">
            <v>9555316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5469856</v>
          </cell>
          <cell r="DH7">
            <v>2206689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188842</v>
          </cell>
          <cell r="DP7">
            <v>119846</v>
          </cell>
          <cell r="DQ7">
            <v>119846</v>
          </cell>
          <cell r="DR7">
            <v>0</v>
          </cell>
          <cell r="DS7">
            <v>6235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1683900.1459999999</v>
          </cell>
          <cell r="G8">
            <v>31274.769</v>
          </cell>
          <cell r="H8">
            <v>1240813.7690000001</v>
          </cell>
          <cell r="I8">
            <v>4593192.0080000004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233818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42478</v>
          </cell>
          <cell r="V8">
            <v>31361</v>
          </cell>
          <cell r="W8">
            <v>0</v>
          </cell>
          <cell r="X8">
            <v>11117</v>
          </cell>
          <cell r="Y8">
            <v>0</v>
          </cell>
          <cell r="Z8">
            <v>0</v>
          </cell>
          <cell r="AA8">
            <v>0</v>
          </cell>
          <cell r="AB8">
            <v>719</v>
          </cell>
          <cell r="AC8">
            <v>0</v>
          </cell>
          <cell r="AD8">
            <v>692839</v>
          </cell>
          <cell r="AE8">
            <v>0</v>
          </cell>
          <cell r="AF8">
            <v>0</v>
          </cell>
          <cell r="AG8">
            <v>4082007</v>
          </cell>
          <cell r="AH8">
            <v>1869018</v>
          </cell>
          <cell r="AI8">
            <v>614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1762295</v>
          </cell>
          <cell r="AP8">
            <v>0</v>
          </cell>
          <cell r="AQ8">
            <v>78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8206</v>
          </cell>
          <cell r="AX8">
            <v>137252</v>
          </cell>
          <cell r="AY8">
            <v>0</v>
          </cell>
          <cell r="AZ8">
            <v>0</v>
          </cell>
          <cell r="BA8">
            <v>0</v>
          </cell>
          <cell r="BB8">
            <v>693486</v>
          </cell>
          <cell r="BC8">
            <v>0</v>
          </cell>
          <cell r="BD8">
            <v>0</v>
          </cell>
          <cell r="BE8">
            <v>0</v>
          </cell>
          <cell r="BF8">
            <v>126078</v>
          </cell>
          <cell r="BG8">
            <v>-235878</v>
          </cell>
          <cell r="BH8">
            <v>6142295.5460000001</v>
          </cell>
          <cell r="BI8">
            <v>6097175</v>
          </cell>
          <cell r="BJ8">
            <v>2376739.1459999997</v>
          </cell>
          <cell r="BK8">
            <v>2455781</v>
          </cell>
          <cell r="BL8">
            <v>45120.546000000089</v>
          </cell>
          <cell r="BM8">
            <v>-79041.854000000283</v>
          </cell>
          <cell r="BN8">
            <v>92156.691999999806</v>
          </cell>
          <cell r="BO8">
            <v>4593192.0080000004</v>
          </cell>
          <cell r="BP8">
            <v>1240813.7690000001</v>
          </cell>
          <cell r="BQ8">
            <v>31274.769</v>
          </cell>
          <cell r="BR8">
            <v>1683900.1459999999</v>
          </cell>
          <cell r="BS8">
            <v>7549180.6920000007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5865280.5460000001</v>
          </cell>
          <cell r="CB8">
            <v>11117</v>
          </cell>
          <cell r="CC8">
            <v>5951025</v>
          </cell>
          <cell r="CD8">
            <v>692</v>
          </cell>
          <cell r="CE8">
            <v>-237478</v>
          </cell>
          <cell r="CF8">
            <v>0</v>
          </cell>
          <cell r="CG8">
            <v>464217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464217</v>
          </cell>
          <cell r="CM8">
            <v>1600</v>
          </cell>
          <cell r="CN8">
            <v>465817</v>
          </cell>
          <cell r="CO8">
            <v>698985</v>
          </cell>
          <cell r="CP8">
            <v>845298</v>
          </cell>
          <cell r="CQ8">
            <v>8519034.6920000017</v>
          </cell>
          <cell r="CR8">
            <v>8552956</v>
          </cell>
          <cell r="CS8">
            <v>8519035</v>
          </cell>
          <cell r="CT8">
            <v>8552956</v>
          </cell>
          <cell r="CU8">
            <v>-0.30799999833106995</v>
          </cell>
          <cell r="CV8">
            <v>0</v>
          </cell>
          <cell r="CW8">
            <v>-0.46299999940674752</v>
          </cell>
          <cell r="CX8">
            <v>-0.10599999967962503</v>
          </cell>
          <cell r="CY8">
            <v>0</v>
          </cell>
          <cell r="CZ8">
            <v>0</v>
          </cell>
          <cell r="DA8">
            <v>6097175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3270979</v>
          </cell>
          <cell r="DH8">
            <v>822179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229912</v>
          </cell>
          <cell r="DP8">
            <v>96874</v>
          </cell>
          <cell r="DQ8">
            <v>66321</v>
          </cell>
          <cell r="DR8">
            <v>30553</v>
          </cell>
          <cell r="DS8">
            <v>643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4673367.4409999996</v>
          </cell>
          <cell r="G9">
            <v>253050.905</v>
          </cell>
          <cell r="H9">
            <v>3323060.79</v>
          </cell>
          <cell r="I9">
            <v>5516175.7510000002</v>
          </cell>
          <cell r="J9">
            <v>1.6999999434119673E-2</v>
          </cell>
          <cell r="K9">
            <v>0</v>
          </cell>
          <cell r="L9">
            <v>0</v>
          </cell>
          <cell r="M9">
            <v>0</v>
          </cell>
          <cell r="N9">
            <v>8812.4</v>
          </cell>
          <cell r="O9">
            <v>736</v>
          </cell>
          <cell r="P9">
            <v>478492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179598</v>
          </cell>
          <cell r="V9">
            <v>174068</v>
          </cell>
          <cell r="W9">
            <v>0</v>
          </cell>
          <cell r="X9">
            <v>5530</v>
          </cell>
          <cell r="Y9">
            <v>0</v>
          </cell>
          <cell r="Z9">
            <v>0</v>
          </cell>
          <cell r="AA9">
            <v>0</v>
          </cell>
          <cell r="AB9">
            <v>52484</v>
          </cell>
          <cell r="AC9">
            <v>138129</v>
          </cell>
          <cell r="AD9">
            <v>133243</v>
          </cell>
          <cell r="AE9">
            <v>0</v>
          </cell>
          <cell r="AF9">
            <v>0</v>
          </cell>
          <cell r="AG9">
            <v>7135513</v>
          </cell>
          <cell r="AH9">
            <v>4378987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3032</v>
          </cell>
          <cell r="AO9">
            <v>4074205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9517</v>
          </cell>
          <cell r="AX9">
            <v>61196</v>
          </cell>
          <cell r="AY9">
            <v>0</v>
          </cell>
          <cell r="AZ9">
            <v>0</v>
          </cell>
          <cell r="BA9">
            <v>0</v>
          </cell>
          <cell r="BB9">
            <v>210176</v>
          </cell>
          <cell r="BC9">
            <v>0</v>
          </cell>
          <cell r="BD9">
            <v>0</v>
          </cell>
          <cell r="BE9">
            <v>0</v>
          </cell>
          <cell r="BF9">
            <v>247883</v>
          </cell>
          <cell r="BG9">
            <v>1352281</v>
          </cell>
          <cell r="BH9">
            <v>9941726.4460000005</v>
          </cell>
          <cell r="BI9">
            <v>11588245</v>
          </cell>
          <cell r="BJ9">
            <v>4806610.4409999996</v>
          </cell>
          <cell r="BK9">
            <v>4284381</v>
          </cell>
          <cell r="BL9">
            <v>-1646518.5539999995</v>
          </cell>
          <cell r="BM9">
            <v>522229.44099999964</v>
          </cell>
          <cell r="BN9">
            <v>-876406.09600000049</v>
          </cell>
          <cell r="BO9">
            <v>5524988.1509999996</v>
          </cell>
          <cell r="BP9">
            <v>3323060.807</v>
          </cell>
          <cell r="BQ9">
            <v>253050.905</v>
          </cell>
          <cell r="BR9">
            <v>4673367.4409999996</v>
          </cell>
          <cell r="BS9">
            <v>13774467.304</v>
          </cell>
          <cell r="BT9">
            <v>0</v>
          </cell>
          <cell r="BU9">
            <v>0</v>
          </cell>
          <cell r="BV9">
            <v>1.6999999992549419E-2</v>
          </cell>
          <cell r="BW9">
            <v>-5.5842974688857794E-10</v>
          </cell>
          <cell r="BX9">
            <v>1.6999999434119673E-2</v>
          </cell>
          <cell r="BY9">
            <v>8812.4</v>
          </cell>
          <cell r="BZ9">
            <v>0</v>
          </cell>
          <cell r="CA9">
            <v>9092287.4460000005</v>
          </cell>
          <cell r="CB9">
            <v>5530</v>
          </cell>
          <cell r="CC9">
            <v>11514500</v>
          </cell>
          <cell r="CD9">
            <v>3032</v>
          </cell>
          <cell r="CE9">
            <v>1352281</v>
          </cell>
          <cell r="CF9">
            <v>0</v>
          </cell>
          <cell r="CG9">
            <v>9209817</v>
          </cell>
          <cell r="CH9">
            <v>40666</v>
          </cell>
          <cell r="CI9">
            <v>0</v>
          </cell>
          <cell r="CJ9">
            <v>0</v>
          </cell>
          <cell r="CK9">
            <v>0</v>
          </cell>
          <cell r="CL9">
            <v>9250483</v>
          </cell>
          <cell r="CM9">
            <v>0</v>
          </cell>
          <cell r="CN9">
            <v>9250483</v>
          </cell>
          <cell r="CO9">
            <v>3359515</v>
          </cell>
          <cell r="CP9">
            <v>3936615</v>
          </cell>
          <cell r="CQ9">
            <v>14757149.304</v>
          </cell>
          <cell r="CR9">
            <v>15872626</v>
          </cell>
          <cell r="CS9">
            <v>14757149</v>
          </cell>
          <cell r="CT9">
            <v>15872627</v>
          </cell>
          <cell r="CU9">
            <v>0.303999999538064</v>
          </cell>
          <cell r="CV9">
            <v>-1</v>
          </cell>
          <cell r="CW9">
            <v>1.2589999991469085</v>
          </cell>
          <cell r="CX9">
            <v>-2.0840000007301569</v>
          </cell>
          <cell r="CY9">
            <v>0</v>
          </cell>
          <cell r="CZ9">
            <v>0</v>
          </cell>
          <cell r="DA9">
            <v>11588245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6345557</v>
          </cell>
          <cell r="DH9">
            <v>2337522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729525</v>
          </cell>
          <cell r="DP9">
            <v>185684</v>
          </cell>
          <cell r="DQ9">
            <v>180867</v>
          </cell>
          <cell r="DR9">
            <v>4817</v>
          </cell>
          <cell r="DS9">
            <v>24528</v>
          </cell>
          <cell r="DT9">
            <v>717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2564915.321</v>
          </cell>
          <cell r="G10">
            <v>74114.630999999994</v>
          </cell>
          <cell r="H10">
            <v>3944322.6209999998</v>
          </cell>
          <cell r="I10">
            <v>5603442.2939999998</v>
          </cell>
          <cell r="J10">
            <v>0</v>
          </cell>
          <cell r="K10">
            <v>166147</v>
          </cell>
          <cell r="L10">
            <v>0</v>
          </cell>
          <cell r="M10">
            <v>0</v>
          </cell>
          <cell r="N10">
            <v>0</v>
          </cell>
          <cell r="O10">
            <v>1850</v>
          </cell>
          <cell r="P10">
            <v>228578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93995</v>
          </cell>
          <cell r="V10">
            <v>90663</v>
          </cell>
          <cell r="W10">
            <v>1517</v>
          </cell>
          <cell r="X10">
            <v>1815</v>
          </cell>
          <cell r="Y10">
            <v>0</v>
          </cell>
          <cell r="Z10">
            <v>0</v>
          </cell>
          <cell r="AA10">
            <v>0</v>
          </cell>
          <cell r="AB10">
            <v>9241</v>
          </cell>
          <cell r="AC10">
            <v>0</v>
          </cell>
          <cell r="AD10">
            <v>380245</v>
          </cell>
          <cell r="AE10">
            <v>0</v>
          </cell>
          <cell r="AF10">
            <v>0</v>
          </cell>
          <cell r="AG10">
            <v>7010279</v>
          </cell>
          <cell r="AH10">
            <v>4088498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2701859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4460</v>
          </cell>
          <cell r="AX10">
            <v>2692</v>
          </cell>
          <cell r="AY10">
            <v>4905</v>
          </cell>
          <cell r="AZ10">
            <v>0</v>
          </cell>
          <cell r="BA10">
            <v>0</v>
          </cell>
          <cell r="BB10">
            <v>730496</v>
          </cell>
          <cell r="BC10">
            <v>0</v>
          </cell>
          <cell r="BD10">
            <v>0</v>
          </cell>
          <cell r="BE10">
            <v>0</v>
          </cell>
          <cell r="BF10">
            <v>14470</v>
          </cell>
          <cell r="BG10">
            <v>1237279</v>
          </cell>
          <cell r="BH10">
            <v>10121690.546</v>
          </cell>
          <cell r="BI10">
            <v>11110834</v>
          </cell>
          <cell r="BJ10">
            <v>2945160.321</v>
          </cell>
          <cell r="BK10">
            <v>3432355</v>
          </cell>
          <cell r="BL10">
            <v>-989143.45399999991</v>
          </cell>
          <cell r="BM10">
            <v>-487194.679</v>
          </cell>
          <cell r="BN10">
            <v>-1461868.1329999994</v>
          </cell>
          <cell r="BO10">
            <v>5603442.2939999998</v>
          </cell>
          <cell r="BP10">
            <v>3944322.6209999998</v>
          </cell>
          <cell r="BQ10">
            <v>74114.630999999994</v>
          </cell>
          <cell r="BR10">
            <v>2564915.321</v>
          </cell>
          <cell r="BS10">
            <v>12186794.866999999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9621879.5460000001</v>
          </cell>
          <cell r="CB10">
            <v>167962</v>
          </cell>
          <cell r="CC10">
            <v>11098777</v>
          </cell>
          <cell r="CD10">
            <v>0</v>
          </cell>
          <cell r="CE10">
            <v>1237279</v>
          </cell>
          <cell r="CF10">
            <v>0</v>
          </cell>
          <cell r="CG10">
            <v>5621684</v>
          </cell>
          <cell r="CH10">
            <v>7690</v>
          </cell>
          <cell r="CI10">
            <v>70719</v>
          </cell>
          <cell r="CJ10">
            <v>0</v>
          </cell>
          <cell r="CK10">
            <v>0</v>
          </cell>
          <cell r="CL10">
            <v>5700093</v>
          </cell>
          <cell r="CM10">
            <v>0</v>
          </cell>
          <cell r="CN10">
            <v>5700093</v>
          </cell>
          <cell r="CO10">
            <v>2139599</v>
          </cell>
          <cell r="CP10">
            <v>2344001</v>
          </cell>
          <cell r="CQ10">
            <v>13066850.866999999</v>
          </cell>
          <cell r="CR10">
            <v>14543189</v>
          </cell>
          <cell r="CS10">
            <v>13066850</v>
          </cell>
          <cell r="CT10">
            <v>14543189</v>
          </cell>
          <cell r="CU10">
            <v>0.86699999868869781</v>
          </cell>
          <cell r="CV10">
            <v>0</v>
          </cell>
          <cell r="CW10">
            <v>-1.2649999987334013</v>
          </cell>
          <cell r="CX10">
            <v>-1.3820000002160668</v>
          </cell>
          <cell r="CY10">
            <v>0</v>
          </cell>
          <cell r="CZ10">
            <v>0</v>
          </cell>
          <cell r="DA10">
            <v>11110834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6242828</v>
          </cell>
          <cell r="DH10">
            <v>2849895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245359</v>
          </cell>
          <cell r="DP10">
            <v>151053</v>
          </cell>
          <cell r="DQ10">
            <v>139714</v>
          </cell>
          <cell r="DR10">
            <v>11339</v>
          </cell>
          <cell r="DS10">
            <v>256</v>
          </cell>
          <cell r="DT10">
            <v>2313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4876694.7709999997</v>
          </cell>
          <cell r="G11">
            <v>239505.228</v>
          </cell>
          <cell r="H11">
            <v>5312726.3899999997</v>
          </cell>
          <cell r="I11">
            <v>7910858.8059999999</v>
          </cell>
          <cell r="J11">
            <v>-1.8553691916167736E-10</v>
          </cell>
          <cell r="K11">
            <v>0</v>
          </cell>
          <cell r="L11">
            <v>0</v>
          </cell>
          <cell r="M11">
            <v>0</v>
          </cell>
          <cell r="N11">
            <v>12505.8</v>
          </cell>
          <cell r="O11">
            <v>472</v>
          </cell>
          <cell r="P11">
            <v>193267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128197</v>
          </cell>
          <cell r="V11">
            <v>117145</v>
          </cell>
          <cell r="W11">
            <v>0</v>
          </cell>
          <cell r="X11">
            <v>11052</v>
          </cell>
          <cell r="Y11">
            <v>0</v>
          </cell>
          <cell r="Z11">
            <v>0</v>
          </cell>
          <cell r="AA11">
            <v>0</v>
          </cell>
          <cell r="AB11">
            <v>18061</v>
          </cell>
          <cell r="AC11">
            <v>0</v>
          </cell>
          <cell r="AD11">
            <v>1610165</v>
          </cell>
          <cell r="AE11">
            <v>0</v>
          </cell>
          <cell r="AF11">
            <v>0</v>
          </cell>
          <cell r="AG11">
            <v>8858274</v>
          </cell>
          <cell r="AH11">
            <v>5271265</v>
          </cell>
          <cell r="AI11">
            <v>23560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4876695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3989</v>
          </cell>
          <cell r="AX11">
            <v>145631</v>
          </cell>
          <cell r="AY11">
            <v>8463</v>
          </cell>
          <cell r="AZ11">
            <v>0</v>
          </cell>
          <cell r="BA11">
            <v>0</v>
          </cell>
          <cell r="BB11">
            <v>1599890</v>
          </cell>
          <cell r="BC11">
            <v>0</v>
          </cell>
          <cell r="BD11">
            <v>0</v>
          </cell>
          <cell r="BE11">
            <v>0</v>
          </cell>
          <cell r="BF11">
            <v>204807</v>
          </cell>
          <cell r="BG11">
            <v>453746</v>
          </cell>
          <cell r="BH11">
            <v>13803087.423999999</v>
          </cell>
          <cell r="BI11">
            <v>14311182</v>
          </cell>
          <cell r="BJ11">
            <v>6486859.7709999997</v>
          </cell>
          <cell r="BK11">
            <v>6476585</v>
          </cell>
          <cell r="BL11">
            <v>-508094.57600000128</v>
          </cell>
          <cell r="BM11">
            <v>10274.770999999717</v>
          </cell>
          <cell r="BN11">
            <v>-293012.80499999988</v>
          </cell>
          <cell r="BO11">
            <v>7923364.6059999997</v>
          </cell>
          <cell r="BP11">
            <v>5312726.3899999997</v>
          </cell>
          <cell r="BQ11">
            <v>239505.228</v>
          </cell>
          <cell r="BR11">
            <v>4876694.7709999997</v>
          </cell>
          <cell r="BS11">
            <v>18352290.994999997</v>
          </cell>
          <cell r="BT11">
            <v>0</v>
          </cell>
          <cell r="BU11">
            <v>0</v>
          </cell>
          <cell r="BV11">
            <v>0</v>
          </cell>
          <cell r="BW11">
            <v>-1.8553691916167736E-10</v>
          </cell>
          <cell r="BX11">
            <v>-1.8553691916167736E-10</v>
          </cell>
          <cell r="BY11">
            <v>12505.8</v>
          </cell>
          <cell r="BZ11">
            <v>0</v>
          </cell>
          <cell r="CA11">
            <v>13463090.423999999</v>
          </cell>
          <cell r="CB11">
            <v>11052</v>
          </cell>
          <cell r="CC11">
            <v>14129539</v>
          </cell>
          <cell r="CD11">
            <v>23560</v>
          </cell>
          <cell r="CE11">
            <v>453746</v>
          </cell>
          <cell r="CF11">
            <v>0</v>
          </cell>
          <cell r="CG11">
            <v>9974146</v>
          </cell>
          <cell r="CH11">
            <v>168857</v>
          </cell>
          <cell r="CI11">
            <v>15077</v>
          </cell>
          <cell r="CJ11">
            <v>0</v>
          </cell>
          <cell r="CK11">
            <v>0</v>
          </cell>
          <cell r="CL11">
            <v>10158080</v>
          </cell>
          <cell r="CM11">
            <v>0</v>
          </cell>
          <cell r="CN11">
            <v>10158080</v>
          </cell>
          <cell r="CO11">
            <v>1472121</v>
          </cell>
          <cell r="CP11">
            <v>4205488</v>
          </cell>
          <cell r="CQ11">
            <v>20302452.995000001</v>
          </cell>
          <cell r="CR11">
            <v>20787767</v>
          </cell>
          <cell r="CS11">
            <v>20302453</v>
          </cell>
          <cell r="CT11">
            <v>20787765</v>
          </cell>
          <cell r="CU11">
            <v>-4.9999989569187164E-3</v>
          </cell>
          <cell r="CV11">
            <v>2</v>
          </cell>
          <cell r="CW11">
            <v>-183.20699999667704</v>
          </cell>
          <cell r="CX11">
            <v>-2295.9719999991357</v>
          </cell>
          <cell r="CY11">
            <v>0</v>
          </cell>
          <cell r="CZ11">
            <v>0</v>
          </cell>
          <cell r="DA11">
            <v>14311182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7743678</v>
          </cell>
          <cell r="DH11">
            <v>4469258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176540</v>
          </cell>
          <cell r="DP11">
            <v>239262</v>
          </cell>
          <cell r="DQ11">
            <v>228437</v>
          </cell>
          <cell r="DR11">
            <v>10825</v>
          </cell>
          <cell r="DS11">
            <v>0</v>
          </cell>
          <cell r="DT11">
            <v>43291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1277851.872</v>
          </cell>
          <cell r="G12">
            <v>37452.807000000001</v>
          </cell>
          <cell r="H12">
            <v>1564390.166</v>
          </cell>
          <cell r="I12">
            <v>3580124.98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1411</v>
          </cell>
          <cell r="P12">
            <v>240151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112173</v>
          </cell>
          <cell r="V12">
            <v>102335</v>
          </cell>
          <cell r="W12">
            <v>221</v>
          </cell>
          <cell r="X12">
            <v>9617</v>
          </cell>
          <cell r="Y12">
            <v>0</v>
          </cell>
          <cell r="Z12">
            <v>0</v>
          </cell>
          <cell r="AA12">
            <v>0</v>
          </cell>
          <cell r="AB12">
            <v>586</v>
          </cell>
          <cell r="AC12">
            <v>0</v>
          </cell>
          <cell r="AD12">
            <v>111831</v>
          </cell>
          <cell r="AE12">
            <v>0</v>
          </cell>
          <cell r="AF12">
            <v>0</v>
          </cell>
          <cell r="AG12">
            <v>3849811</v>
          </cell>
          <cell r="AH12">
            <v>1625548</v>
          </cell>
          <cell r="AI12">
            <v>0</v>
          </cell>
          <cell r="AJ12">
            <v>200702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1248448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50551</v>
          </cell>
          <cell r="AW12">
            <v>2289</v>
          </cell>
          <cell r="AX12">
            <v>19976</v>
          </cell>
          <cell r="AY12">
            <v>1306</v>
          </cell>
          <cell r="AZ12">
            <v>0</v>
          </cell>
          <cell r="BA12">
            <v>0</v>
          </cell>
          <cell r="BB12">
            <v>49095</v>
          </cell>
          <cell r="BC12">
            <v>0</v>
          </cell>
          <cell r="BD12">
            <v>0</v>
          </cell>
          <cell r="BE12">
            <v>0</v>
          </cell>
          <cell r="BF12">
            <v>-28077</v>
          </cell>
          <cell r="BG12">
            <v>-100202</v>
          </cell>
          <cell r="BH12">
            <v>5536288.9529999997</v>
          </cell>
          <cell r="BI12">
            <v>5750183</v>
          </cell>
          <cell r="BJ12">
            <v>1389682.872</v>
          </cell>
          <cell r="BK12">
            <v>1297543</v>
          </cell>
          <cell r="BL12">
            <v>-213894.04700000025</v>
          </cell>
          <cell r="BM12">
            <v>92139.871999999974</v>
          </cell>
          <cell r="BN12">
            <v>-149831.17500000075</v>
          </cell>
          <cell r="BO12">
            <v>3580124.98</v>
          </cell>
          <cell r="BP12">
            <v>1564390.166</v>
          </cell>
          <cell r="BQ12">
            <v>37452.807000000001</v>
          </cell>
          <cell r="BR12">
            <v>1277851.872</v>
          </cell>
          <cell r="BS12">
            <v>6459819.8249999993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5181967.9529999997</v>
          </cell>
          <cell r="CB12">
            <v>9617</v>
          </cell>
          <cell r="CC12">
            <v>5475359</v>
          </cell>
          <cell r="CD12">
            <v>200702</v>
          </cell>
          <cell r="CE12">
            <v>-100202</v>
          </cell>
          <cell r="CF12">
            <v>94263</v>
          </cell>
          <cell r="CG12">
            <v>504891</v>
          </cell>
          <cell r="CH12">
            <v>15155</v>
          </cell>
          <cell r="CI12">
            <v>0</v>
          </cell>
          <cell r="CJ12">
            <v>0</v>
          </cell>
          <cell r="CK12">
            <v>0</v>
          </cell>
          <cell r="CL12">
            <v>614309</v>
          </cell>
          <cell r="CM12">
            <v>0</v>
          </cell>
          <cell r="CN12">
            <v>614309</v>
          </cell>
          <cell r="CO12">
            <v>5833</v>
          </cell>
          <cell r="CP12">
            <v>21192</v>
          </cell>
          <cell r="CQ12">
            <v>6925971.8249999993</v>
          </cell>
          <cell r="CR12">
            <v>7047726</v>
          </cell>
          <cell r="CS12">
            <v>6925971</v>
          </cell>
          <cell r="CT12">
            <v>7047727</v>
          </cell>
          <cell r="CU12">
            <v>0.82499999925494194</v>
          </cell>
          <cell r="CV12">
            <v>-1</v>
          </cell>
          <cell r="CW12">
            <v>284167.89000000007</v>
          </cell>
          <cell r="CX12">
            <v>2431401.6389999995</v>
          </cell>
          <cell r="CY12">
            <v>0</v>
          </cell>
          <cell r="CZ12">
            <v>0</v>
          </cell>
          <cell r="DA12">
            <v>5750183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3494981</v>
          </cell>
          <cell r="DH12">
            <v>1630650</v>
          </cell>
          <cell r="DI12">
            <v>0</v>
          </cell>
          <cell r="DJ12">
            <v>0</v>
          </cell>
          <cell r="DK12">
            <v>0</v>
          </cell>
          <cell r="DL12">
            <v>-3438440</v>
          </cell>
          <cell r="DM12">
            <v>-1340203</v>
          </cell>
          <cell r="DN12">
            <v>0</v>
          </cell>
          <cell r="DO12">
            <v>217909</v>
          </cell>
          <cell r="DP12">
            <v>114961</v>
          </cell>
          <cell r="DQ12">
            <v>103321</v>
          </cell>
          <cell r="DR12">
            <v>11640</v>
          </cell>
          <cell r="DS12">
            <v>0</v>
          </cell>
          <cell r="DT12">
            <v>374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4849502.34</v>
          </cell>
          <cell r="G13">
            <v>104468.683</v>
          </cell>
          <cell r="H13">
            <v>3968951.122</v>
          </cell>
          <cell r="I13">
            <v>8419056.2039999999</v>
          </cell>
          <cell r="J13">
            <v>3.7289282772690058E-10</v>
          </cell>
          <cell r="K13">
            <v>4668</v>
          </cell>
          <cell r="L13">
            <v>0</v>
          </cell>
          <cell r="M13">
            <v>0</v>
          </cell>
          <cell r="N13">
            <v>12611.4</v>
          </cell>
          <cell r="O13">
            <v>1688</v>
          </cell>
          <cell r="P13">
            <v>285295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305113</v>
          </cell>
          <cell r="V13">
            <v>246041</v>
          </cell>
          <cell r="W13">
            <v>0</v>
          </cell>
          <cell r="X13">
            <v>59072</v>
          </cell>
          <cell r="Y13">
            <v>0</v>
          </cell>
          <cell r="Z13">
            <v>0</v>
          </cell>
          <cell r="AA13">
            <v>0</v>
          </cell>
          <cell r="AB13">
            <v>9234</v>
          </cell>
          <cell r="AC13">
            <v>0</v>
          </cell>
          <cell r="AD13">
            <v>264582</v>
          </cell>
          <cell r="AE13">
            <v>0</v>
          </cell>
          <cell r="AF13">
            <v>0</v>
          </cell>
          <cell r="AG13">
            <v>7285092</v>
          </cell>
          <cell r="AH13">
            <v>5292433</v>
          </cell>
          <cell r="AI13">
            <v>0</v>
          </cell>
          <cell r="AJ13">
            <v>603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4808643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8638</v>
          </cell>
          <cell r="AX13">
            <v>7791</v>
          </cell>
          <cell r="AY13">
            <v>1732</v>
          </cell>
          <cell r="AZ13">
            <v>0</v>
          </cell>
          <cell r="BA13">
            <v>0</v>
          </cell>
          <cell r="BB13">
            <v>935864</v>
          </cell>
          <cell r="BC13">
            <v>0</v>
          </cell>
          <cell r="BD13">
            <v>0</v>
          </cell>
          <cell r="BE13">
            <v>0</v>
          </cell>
          <cell r="BF13">
            <v>134713.55600000173</v>
          </cell>
          <cell r="BG13">
            <v>-252475</v>
          </cell>
          <cell r="BH13">
            <v>13098474.009</v>
          </cell>
          <cell r="BI13">
            <v>12596289</v>
          </cell>
          <cell r="BJ13">
            <v>5114084.34</v>
          </cell>
          <cell r="BK13">
            <v>5744507</v>
          </cell>
          <cell r="BL13">
            <v>502185.00899999961</v>
          </cell>
          <cell r="BM13">
            <v>-630422.66000000015</v>
          </cell>
          <cell r="BN13">
            <v>6475.905000001565</v>
          </cell>
          <cell r="BO13">
            <v>8431667.6040000003</v>
          </cell>
          <cell r="BP13">
            <v>3968951.122</v>
          </cell>
          <cell r="BQ13">
            <v>104468.683</v>
          </cell>
          <cell r="BR13">
            <v>4849502.34</v>
          </cell>
          <cell r="BS13">
            <v>17354589.748999998</v>
          </cell>
          <cell r="BT13">
            <v>0</v>
          </cell>
          <cell r="BU13">
            <v>0</v>
          </cell>
          <cell r="BV13">
            <v>0</v>
          </cell>
          <cell r="BW13">
            <v>3.7289282772690058E-10</v>
          </cell>
          <cell r="BX13">
            <v>3.7289282772690058E-10</v>
          </cell>
          <cell r="BY13">
            <v>12611.4</v>
          </cell>
          <cell r="BZ13">
            <v>0</v>
          </cell>
          <cell r="CA13">
            <v>12492476.009</v>
          </cell>
          <cell r="CB13">
            <v>63740</v>
          </cell>
          <cell r="CC13">
            <v>12577525</v>
          </cell>
          <cell r="CD13">
            <v>603</v>
          </cell>
          <cell r="CE13">
            <v>-252475</v>
          </cell>
          <cell r="CF13">
            <v>0</v>
          </cell>
          <cell r="CG13">
            <v>7590961</v>
          </cell>
          <cell r="CH13">
            <v>11445</v>
          </cell>
          <cell r="CI13">
            <v>73688</v>
          </cell>
          <cell r="CJ13">
            <v>0</v>
          </cell>
          <cell r="CK13">
            <v>0</v>
          </cell>
          <cell r="CL13">
            <v>7676094</v>
          </cell>
          <cell r="CM13">
            <v>0</v>
          </cell>
          <cell r="CN13">
            <v>7676094</v>
          </cell>
          <cell r="CO13">
            <v>1476501</v>
          </cell>
          <cell r="CP13">
            <v>2653597</v>
          </cell>
          <cell r="CQ13">
            <v>18225169.748999998</v>
          </cell>
          <cell r="CR13">
            <v>18340796</v>
          </cell>
          <cell r="CS13">
            <v>18225169</v>
          </cell>
          <cell r="CT13">
            <v>18340797</v>
          </cell>
          <cell r="CU13">
            <v>0.74899999797344208</v>
          </cell>
          <cell r="CV13">
            <v>-1</v>
          </cell>
          <cell r="CW13">
            <v>-0.13599999714642763</v>
          </cell>
          <cell r="CX13">
            <v>0.80699999816715717</v>
          </cell>
          <cell r="CY13">
            <v>0</v>
          </cell>
          <cell r="CZ13">
            <v>0</v>
          </cell>
          <cell r="DA13">
            <v>12596289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6566919</v>
          </cell>
          <cell r="DH13">
            <v>3726078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295062</v>
          </cell>
          <cell r="DP13">
            <v>720519</v>
          </cell>
          <cell r="DQ13">
            <v>199438</v>
          </cell>
          <cell r="DR13">
            <v>521081</v>
          </cell>
          <cell r="DS13">
            <v>6667</v>
          </cell>
          <cell r="DT13">
            <v>2434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7128308.6739999996</v>
          </cell>
          <cell r="G14">
            <v>125505.386</v>
          </cell>
          <cell r="H14">
            <v>4827411.233</v>
          </cell>
          <cell r="I14">
            <v>9454291.7909999993</v>
          </cell>
          <cell r="J14">
            <v>1.1168594937771559E-9</v>
          </cell>
          <cell r="K14">
            <v>0</v>
          </cell>
          <cell r="L14">
            <v>0</v>
          </cell>
          <cell r="M14">
            <v>0</v>
          </cell>
          <cell r="N14">
            <v>12176.2</v>
          </cell>
          <cell r="O14">
            <v>2830</v>
          </cell>
          <cell r="P14">
            <v>781500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352133</v>
          </cell>
          <cell r="V14">
            <v>332176</v>
          </cell>
          <cell r="W14">
            <v>19126</v>
          </cell>
          <cell r="X14">
            <v>831</v>
          </cell>
          <cell r="Y14">
            <v>0</v>
          </cell>
          <cell r="Z14">
            <v>0</v>
          </cell>
          <cell r="AA14">
            <v>0</v>
          </cell>
          <cell r="AB14">
            <v>12539</v>
          </cell>
          <cell r="AC14">
            <v>0</v>
          </cell>
          <cell r="AD14">
            <v>4085335</v>
          </cell>
          <cell r="AE14">
            <v>0</v>
          </cell>
          <cell r="AF14">
            <v>0</v>
          </cell>
          <cell r="AG14">
            <v>10294344</v>
          </cell>
          <cell r="AH14">
            <v>4870842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7027280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480</v>
          </cell>
          <cell r="AX14">
            <v>13574</v>
          </cell>
          <cell r="AY14">
            <v>193</v>
          </cell>
          <cell r="AZ14">
            <v>0</v>
          </cell>
          <cell r="BA14">
            <v>0</v>
          </cell>
          <cell r="BB14">
            <v>4085335</v>
          </cell>
          <cell r="BC14">
            <v>0</v>
          </cell>
          <cell r="BD14">
            <v>-118</v>
          </cell>
          <cell r="BE14">
            <v>0</v>
          </cell>
          <cell r="BF14">
            <v>-82864.732999999076</v>
          </cell>
          <cell r="BG14">
            <v>-267177</v>
          </cell>
          <cell r="BH14">
            <v>15556210.41</v>
          </cell>
          <cell r="BI14">
            <v>15179315</v>
          </cell>
          <cell r="BJ14">
            <v>11213643.673999999</v>
          </cell>
          <cell r="BK14">
            <v>11112615</v>
          </cell>
          <cell r="BL14">
            <v>376895.41000000015</v>
          </cell>
          <cell r="BM14">
            <v>101028.67399999872</v>
          </cell>
          <cell r="BN14">
            <v>395059.3510000009</v>
          </cell>
          <cell r="BO14">
            <v>9466467.9910000004</v>
          </cell>
          <cell r="BP14">
            <v>4827411.233</v>
          </cell>
          <cell r="BQ14">
            <v>125505.386</v>
          </cell>
          <cell r="BR14">
            <v>7128308.6739999996</v>
          </cell>
          <cell r="BS14">
            <v>21547693.283999998</v>
          </cell>
          <cell r="BT14">
            <v>0</v>
          </cell>
          <cell r="BU14">
            <v>0</v>
          </cell>
          <cell r="BV14">
            <v>0</v>
          </cell>
          <cell r="BW14">
            <v>1.1168594937771559E-9</v>
          </cell>
          <cell r="BX14">
            <v>1.1168594937771559E-9</v>
          </cell>
          <cell r="BY14">
            <v>12176.2</v>
          </cell>
          <cell r="BZ14">
            <v>0</v>
          </cell>
          <cell r="CA14">
            <v>14407208.41</v>
          </cell>
          <cell r="CB14">
            <v>831</v>
          </cell>
          <cell r="CC14">
            <v>15165186</v>
          </cell>
          <cell r="CD14">
            <v>0</v>
          </cell>
          <cell r="CE14">
            <v>-267177</v>
          </cell>
          <cell r="CF14">
            <v>26776</v>
          </cell>
          <cell r="CG14">
            <v>11611991</v>
          </cell>
          <cell r="CH14">
            <v>35884</v>
          </cell>
          <cell r="CI14">
            <v>150714</v>
          </cell>
          <cell r="CJ14">
            <v>0</v>
          </cell>
          <cell r="CK14">
            <v>0</v>
          </cell>
          <cell r="CL14">
            <v>11825365</v>
          </cell>
          <cell r="CM14">
            <v>0</v>
          </cell>
          <cell r="CN14">
            <v>11825365</v>
          </cell>
          <cell r="CO14">
            <v>897813</v>
          </cell>
          <cell r="CP14">
            <v>2009613</v>
          </cell>
          <cell r="CQ14">
            <v>26782030.283999998</v>
          </cell>
          <cell r="CR14">
            <v>26291930</v>
          </cell>
          <cell r="CS14">
            <v>26782030</v>
          </cell>
          <cell r="CT14">
            <v>26291929</v>
          </cell>
          <cell r="CU14">
            <v>0.28399999812245369</v>
          </cell>
          <cell r="CV14">
            <v>1</v>
          </cell>
          <cell r="CW14">
            <v>0.18699999945238233</v>
          </cell>
          <cell r="CX14">
            <v>-2.8999991714954376E-2</v>
          </cell>
          <cell r="CY14">
            <v>0</v>
          </cell>
          <cell r="CZ14">
            <v>0</v>
          </cell>
          <cell r="DA14">
            <v>15179433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8916906</v>
          </cell>
          <cell r="DH14">
            <v>4482970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629692</v>
          </cell>
          <cell r="DP14">
            <v>306653</v>
          </cell>
          <cell r="DQ14">
            <v>305029</v>
          </cell>
          <cell r="DR14">
            <v>1624</v>
          </cell>
          <cell r="DS14">
            <v>45257</v>
          </cell>
          <cell r="DT14">
            <v>4267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2998392.18</v>
          </cell>
          <cell r="G15">
            <v>656537.94499999995</v>
          </cell>
          <cell r="H15">
            <v>2652974.693</v>
          </cell>
          <cell r="I15">
            <v>5285983.1160000004</v>
          </cell>
          <cell r="J15">
            <v>-3.7289282772690058E-10</v>
          </cell>
          <cell r="K15">
            <v>108087</v>
          </cell>
          <cell r="L15">
            <v>0</v>
          </cell>
          <cell r="M15">
            <v>0</v>
          </cell>
          <cell r="N15">
            <v>11142.6</v>
          </cell>
          <cell r="O15">
            <v>268</v>
          </cell>
          <cell r="P15">
            <v>177013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145480</v>
          </cell>
          <cell r="V15">
            <v>86723</v>
          </cell>
          <cell r="W15">
            <v>13</v>
          </cell>
          <cell r="X15">
            <v>58744</v>
          </cell>
          <cell r="Y15">
            <v>0</v>
          </cell>
          <cell r="Z15">
            <v>14517</v>
          </cell>
          <cell r="AA15">
            <v>0</v>
          </cell>
          <cell r="AB15">
            <v>7000</v>
          </cell>
          <cell r="AC15">
            <v>379093</v>
          </cell>
          <cell r="AD15">
            <v>244837</v>
          </cell>
          <cell r="AE15">
            <v>0</v>
          </cell>
          <cell r="AF15">
            <v>0</v>
          </cell>
          <cell r="AG15">
            <v>6128501</v>
          </cell>
          <cell r="AH15">
            <v>2952859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3016196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61856</v>
          </cell>
          <cell r="AW15">
            <v>7866</v>
          </cell>
          <cell r="AX15">
            <v>123092</v>
          </cell>
          <cell r="AY15">
            <v>0</v>
          </cell>
          <cell r="AZ15">
            <v>0</v>
          </cell>
          <cell r="BA15">
            <v>0</v>
          </cell>
          <cell r="BB15">
            <v>263588</v>
          </cell>
          <cell r="BC15">
            <v>0</v>
          </cell>
          <cell r="BD15">
            <v>0</v>
          </cell>
          <cell r="BE15">
            <v>0</v>
          </cell>
          <cell r="BF15">
            <v>-34610</v>
          </cell>
          <cell r="BG15">
            <v>-165794</v>
          </cell>
          <cell r="BH15">
            <v>9426953.7540000007</v>
          </cell>
          <cell r="BI15">
            <v>9274174</v>
          </cell>
          <cell r="BJ15">
            <v>3243229.18</v>
          </cell>
          <cell r="BK15">
            <v>3279784</v>
          </cell>
          <cell r="BL15">
            <v>152779.75400000066</v>
          </cell>
          <cell r="BM15">
            <v>-36554.819999999832</v>
          </cell>
          <cell r="BN15">
            <v>81614.933999999979</v>
          </cell>
          <cell r="BO15">
            <v>5297125.716</v>
          </cell>
          <cell r="BP15">
            <v>2652974.693</v>
          </cell>
          <cell r="BQ15">
            <v>656537.94499999995</v>
          </cell>
          <cell r="BR15">
            <v>2998392.18</v>
          </cell>
          <cell r="BS15">
            <v>11605030.534</v>
          </cell>
          <cell r="BT15">
            <v>0</v>
          </cell>
          <cell r="BU15">
            <v>0</v>
          </cell>
          <cell r="BV15">
            <v>0</v>
          </cell>
          <cell r="BW15">
            <v>-3.7289282772690058E-10</v>
          </cell>
          <cell r="BX15">
            <v>-3.7289282772690058E-10</v>
          </cell>
          <cell r="BY15">
            <v>11142.6</v>
          </cell>
          <cell r="BZ15">
            <v>0</v>
          </cell>
          <cell r="CA15">
            <v>8595495.7540000007</v>
          </cell>
          <cell r="CB15">
            <v>181348</v>
          </cell>
          <cell r="CC15">
            <v>9081360</v>
          </cell>
          <cell r="CD15">
            <v>0</v>
          </cell>
          <cell r="CE15">
            <v>-172790</v>
          </cell>
          <cell r="CF15">
            <v>0</v>
          </cell>
          <cell r="CG15">
            <v>8350206</v>
          </cell>
          <cell r="CH15">
            <v>105393</v>
          </cell>
          <cell r="CI15">
            <v>0</v>
          </cell>
          <cell r="CJ15">
            <v>0</v>
          </cell>
          <cell r="CK15">
            <v>0</v>
          </cell>
          <cell r="CL15">
            <v>8455599</v>
          </cell>
          <cell r="CM15">
            <v>21277</v>
          </cell>
          <cell r="CN15">
            <v>8476876</v>
          </cell>
          <cell r="CO15">
            <v>982602</v>
          </cell>
          <cell r="CP15">
            <v>1757249</v>
          </cell>
          <cell r="CQ15">
            <v>12681325.534</v>
          </cell>
          <cell r="CR15">
            <v>12553958</v>
          </cell>
          <cell r="CS15">
            <v>12681325</v>
          </cell>
          <cell r="CT15">
            <v>12553958</v>
          </cell>
          <cell r="CU15">
            <v>0.53399999998509884</v>
          </cell>
          <cell r="CV15">
            <v>0</v>
          </cell>
          <cell r="CW15">
            <v>1.1510000003036112</v>
          </cell>
          <cell r="CX15">
            <v>1.5140000004321337</v>
          </cell>
          <cell r="CY15">
            <v>0</v>
          </cell>
          <cell r="CZ15">
            <v>0</v>
          </cell>
          <cell r="DA15">
            <v>9274174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5466338</v>
          </cell>
          <cell r="DH15">
            <v>2733789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158865</v>
          </cell>
          <cell r="DP15">
            <v>314346</v>
          </cell>
          <cell r="DQ15">
            <v>152683</v>
          </cell>
          <cell r="DR15">
            <v>161663</v>
          </cell>
          <cell r="DS15">
            <v>13365</v>
          </cell>
          <cell r="DT15">
            <v>343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3180987.8450000002</v>
          </cell>
          <cell r="G16">
            <v>179996.23800000001</v>
          </cell>
          <cell r="H16">
            <v>5985501.0199999996</v>
          </cell>
          <cell r="I16">
            <v>7495849.017</v>
          </cell>
          <cell r="J16">
            <v>3.7243808037601411E-10</v>
          </cell>
          <cell r="K16">
            <v>0</v>
          </cell>
          <cell r="L16">
            <v>0</v>
          </cell>
          <cell r="M16">
            <v>0</v>
          </cell>
          <cell r="N16">
            <v>1154.4000000000001</v>
          </cell>
          <cell r="O16">
            <v>0</v>
          </cell>
          <cell r="P16">
            <v>322830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372994</v>
          </cell>
          <cell r="V16">
            <v>349092</v>
          </cell>
          <cell r="W16">
            <v>20093</v>
          </cell>
          <cell r="X16">
            <v>3809</v>
          </cell>
          <cell r="Y16">
            <v>0</v>
          </cell>
          <cell r="Z16">
            <v>0</v>
          </cell>
          <cell r="AA16">
            <v>0</v>
          </cell>
          <cell r="AB16">
            <v>62130</v>
          </cell>
          <cell r="AC16">
            <v>34510</v>
          </cell>
          <cell r="AD16">
            <v>764760</v>
          </cell>
          <cell r="AE16">
            <v>0</v>
          </cell>
          <cell r="AF16">
            <v>0</v>
          </cell>
          <cell r="AG16">
            <v>9400644</v>
          </cell>
          <cell r="AH16">
            <v>6386115</v>
          </cell>
          <cell r="AI16">
            <v>0</v>
          </cell>
          <cell r="AJ16">
            <v>101742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3124637</v>
          </cell>
          <cell r="AP16">
            <v>0</v>
          </cell>
          <cell r="AQ16">
            <v>0</v>
          </cell>
          <cell r="AR16">
            <v>0</v>
          </cell>
          <cell r="AS16">
            <v>189350</v>
          </cell>
          <cell r="AT16">
            <v>0</v>
          </cell>
          <cell r="AU16">
            <v>0</v>
          </cell>
          <cell r="AV16">
            <v>32951</v>
          </cell>
          <cell r="AW16">
            <v>63287</v>
          </cell>
          <cell r="AX16">
            <v>9866</v>
          </cell>
          <cell r="AY16">
            <v>0</v>
          </cell>
          <cell r="AZ16">
            <v>0</v>
          </cell>
          <cell r="BA16">
            <v>0</v>
          </cell>
          <cell r="BB16">
            <v>391753</v>
          </cell>
          <cell r="BC16">
            <v>0</v>
          </cell>
          <cell r="BD16">
            <v>-1722</v>
          </cell>
          <cell r="BE16">
            <v>0</v>
          </cell>
          <cell r="BF16">
            <v>103030</v>
          </cell>
          <cell r="BG16">
            <v>1740297</v>
          </cell>
          <cell r="BH16">
            <v>14453810.274999999</v>
          </cell>
          <cell r="BI16">
            <v>16182233</v>
          </cell>
          <cell r="BJ16">
            <v>3945747.8450000002</v>
          </cell>
          <cell r="BK16">
            <v>3516390</v>
          </cell>
          <cell r="BL16">
            <v>-1728422.7250000015</v>
          </cell>
          <cell r="BM16">
            <v>429357.8450000002</v>
          </cell>
          <cell r="BN16">
            <v>-1196034.8800000022</v>
          </cell>
          <cell r="BO16">
            <v>7497003.4170000004</v>
          </cell>
          <cell r="BP16">
            <v>5985501.0199999996</v>
          </cell>
          <cell r="BQ16">
            <v>179996.23800000001</v>
          </cell>
          <cell r="BR16">
            <v>3180987.8450000002</v>
          </cell>
          <cell r="BS16">
            <v>16843488.52</v>
          </cell>
          <cell r="BT16">
            <v>0</v>
          </cell>
          <cell r="BU16">
            <v>0</v>
          </cell>
          <cell r="BV16">
            <v>0</v>
          </cell>
          <cell r="BW16">
            <v>3.7243808037601411E-10</v>
          </cell>
          <cell r="BX16">
            <v>3.7243808037601411E-10</v>
          </cell>
          <cell r="BY16">
            <v>1154.4000000000001</v>
          </cell>
          <cell r="BZ16">
            <v>0</v>
          </cell>
          <cell r="CA16">
            <v>13661346.274999999</v>
          </cell>
          <cell r="CB16">
            <v>3809</v>
          </cell>
          <cell r="CC16">
            <v>15786759</v>
          </cell>
          <cell r="CD16">
            <v>291092</v>
          </cell>
          <cell r="CE16">
            <v>1740297</v>
          </cell>
          <cell r="CF16">
            <v>0</v>
          </cell>
          <cell r="CG16">
            <v>18492692</v>
          </cell>
          <cell r="CH16">
            <v>127328</v>
          </cell>
          <cell r="CI16">
            <v>19847</v>
          </cell>
          <cell r="CJ16">
            <v>34751</v>
          </cell>
          <cell r="CK16">
            <v>0</v>
          </cell>
          <cell r="CL16">
            <v>18674618</v>
          </cell>
          <cell r="CM16">
            <v>204588</v>
          </cell>
          <cell r="CN16">
            <v>18879206</v>
          </cell>
          <cell r="CO16">
            <v>2007287</v>
          </cell>
          <cell r="CP16">
            <v>5033661</v>
          </cell>
          <cell r="CQ16">
            <v>18400712.52</v>
          </cell>
          <cell r="CR16">
            <v>19698623</v>
          </cell>
          <cell r="CS16">
            <v>18400713</v>
          </cell>
          <cell r="CT16">
            <v>19698624</v>
          </cell>
          <cell r="CU16">
            <v>-0.48000000044703484</v>
          </cell>
          <cell r="CV16">
            <v>-1</v>
          </cell>
          <cell r="CW16">
            <v>3.2000001519918442E-2</v>
          </cell>
          <cell r="CX16">
            <v>1.4839999973773956</v>
          </cell>
          <cell r="CY16">
            <v>0</v>
          </cell>
          <cell r="CZ16">
            <v>0</v>
          </cell>
          <cell r="DA16">
            <v>16183955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8495445</v>
          </cell>
          <cell r="DH16">
            <v>5415821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320889</v>
          </cell>
          <cell r="DP16">
            <v>311287</v>
          </cell>
          <cell r="DQ16">
            <v>279220</v>
          </cell>
          <cell r="DR16">
            <v>32067</v>
          </cell>
          <cell r="DS16">
            <v>65436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2479499.6609999998</v>
          </cell>
          <cell r="G17">
            <v>139687.62</v>
          </cell>
          <cell r="H17">
            <v>2768875.98</v>
          </cell>
          <cell r="I17">
            <v>4741871.5930000003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155414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69390</v>
          </cell>
          <cell r="V17">
            <v>62055</v>
          </cell>
          <cell r="W17">
            <v>0</v>
          </cell>
          <cell r="X17">
            <v>7335</v>
          </cell>
          <cell r="Y17">
            <v>0</v>
          </cell>
          <cell r="Z17">
            <v>0</v>
          </cell>
          <cell r="AA17">
            <v>0</v>
          </cell>
          <cell r="AB17">
            <v>22324</v>
          </cell>
          <cell r="AC17">
            <v>91800</v>
          </cell>
          <cell r="AD17">
            <v>1507306</v>
          </cell>
          <cell r="AE17">
            <v>0</v>
          </cell>
          <cell r="AF17">
            <v>0</v>
          </cell>
          <cell r="AG17">
            <v>4811898</v>
          </cell>
          <cell r="AH17">
            <v>3260137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1000</v>
          </cell>
          <cell r="AO17">
            <v>2390596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10936</v>
          </cell>
          <cell r="AX17">
            <v>96283</v>
          </cell>
          <cell r="AY17">
            <v>189</v>
          </cell>
          <cell r="AZ17">
            <v>0</v>
          </cell>
          <cell r="BA17">
            <v>0</v>
          </cell>
          <cell r="BB17">
            <v>1499902</v>
          </cell>
          <cell r="BC17">
            <v>0</v>
          </cell>
          <cell r="BD17">
            <v>0</v>
          </cell>
          <cell r="BE17">
            <v>0</v>
          </cell>
          <cell r="BF17">
            <v>129987.01300000027</v>
          </cell>
          <cell r="BG17">
            <v>-265714</v>
          </cell>
          <cell r="BH17">
            <v>7989363.193</v>
          </cell>
          <cell r="BI17">
            <v>8180443</v>
          </cell>
          <cell r="BJ17">
            <v>3986805.6609999998</v>
          </cell>
          <cell r="BK17">
            <v>3890498</v>
          </cell>
          <cell r="BL17">
            <v>-191079.80700000003</v>
          </cell>
          <cell r="BM17">
            <v>96307.660999999847</v>
          </cell>
          <cell r="BN17">
            <v>35214.867000000551</v>
          </cell>
          <cell r="BO17">
            <v>4741871.5930000003</v>
          </cell>
          <cell r="BP17">
            <v>2768875.98</v>
          </cell>
          <cell r="BQ17">
            <v>139687.62</v>
          </cell>
          <cell r="BR17">
            <v>2479499.6609999998</v>
          </cell>
          <cell r="BS17">
            <v>10129934.854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7650435.193</v>
          </cell>
          <cell r="CB17">
            <v>7335</v>
          </cell>
          <cell r="CC17">
            <v>8072035</v>
          </cell>
          <cell r="CD17">
            <v>1000</v>
          </cell>
          <cell r="CE17">
            <v>-265714</v>
          </cell>
          <cell r="CF17">
            <v>0</v>
          </cell>
          <cell r="CG17">
            <v>5114958</v>
          </cell>
          <cell r="CH17">
            <v>70654</v>
          </cell>
          <cell r="CI17">
            <v>0</v>
          </cell>
          <cell r="CJ17">
            <v>0</v>
          </cell>
          <cell r="CK17">
            <v>0</v>
          </cell>
          <cell r="CL17">
            <v>5185612</v>
          </cell>
          <cell r="CM17">
            <v>0</v>
          </cell>
          <cell r="CN17">
            <v>5185612</v>
          </cell>
          <cell r="CO17">
            <v>882089</v>
          </cell>
          <cell r="CP17">
            <v>2246012</v>
          </cell>
          <cell r="CQ17">
            <v>11976168.854</v>
          </cell>
          <cell r="CR17">
            <v>12070941</v>
          </cell>
          <cell r="CS17">
            <v>11976170</v>
          </cell>
          <cell r="CT17">
            <v>12070941</v>
          </cell>
          <cell r="CU17">
            <v>-1.1459999997168779</v>
          </cell>
          <cell r="CV17">
            <v>0</v>
          </cell>
          <cell r="CW17">
            <v>0.21100000059232116</v>
          </cell>
          <cell r="CX17">
            <v>1.1250000027939677</v>
          </cell>
          <cell r="CY17">
            <v>0</v>
          </cell>
          <cell r="CZ17">
            <v>0</v>
          </cell>
          <cell r="DA17">
            <v>8180443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4201885</v>
          </cell>
          <cell r="DH17">
            <v>2701657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155437</v>
          </cell>
          <cell r="DP17">
            <v>94225</v>
          </cell>
          <cell r="DQ17">
            <v>93236</v>
          </cell>
          <cell r="DR17">
            <v>989</v>
          </cell>
          <cell r="DS17">
            <v>11253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2521315.7609999999</v>
          </cell>
          <cell r="G18">
            <v>92886.398000000001</v>
          </cell>
          <cell r="H18">
            <v>2165831.727</v>
          </cell>
          <cell r="I18">
            <v>6551148.6179999998</v>
          </cell>
          <cell r="J18">
            <v>0</v>
          </cell>
          <cell r="K18">
            <v>48921</v>
          </cell>
          <cell r="L18">
            <v>0</v>
          </cell>
          <cell r="M18">
            <v>0</v>
          </cell>
          <cell r="N18">
            <v>0</v>
          </cell>
          <cell r="O18">
            <v>53</v>
          </cell>
          <cell r="P18">
            <v>285753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122155</v>
          </cell>
          <cell r="V18">
            <v>120097</v>
          </cell>
          <cell r="W18">
            <v>184</v>
          </cell>
          <cell r="X18">
            <v>1874</v>
          </cell>
          <cell r="Y18">
            <v>0</v>
          </cell>
          <cell r="Z18">
            <v>0</v>
          </cell>
          <cell r="AA18">
            <v>0</v>
          </cell>
          <cell r="AB18">
            <v>17992</v>
          </cell>
          <cell r="AC18">
            <v>0</v>
          </cell>
          <cell r="AD18">
            <v>855912</v>
          </cell>
          <cell r="AE18">
            <v>0</v>
          </cell>
          <cell r="AF18">
            <v>0</v>
          </cell>
          <cell r="AG18">
            <v>5499961</v>
          </cell>
          <cell r="AH18">
            <v>3459019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1085</v>
          </cell>
          <cell r="AO18">
            <v>2373314</v>
          </cell>
          <cell r="AP18">
            <v>0</v>
          </cell>
          <cell r="AQ18">
            <v>0</v>
          </cell>
          <cell r="AR18">
            <v>0</v>
          </cell>
          <cell r="AS18">
            <v>128348</v>
          </cell>
          <cell r="AT18">
            <v>0</v>
          </cell>
          <cell r="AU18">
            <v>0</v>
          </cell>
          <cell r="AV18">
            <v>0</v>
          </cell>
          <cell r="AW18">
            <v>3010</v>
          </cell>
          <cell r="AX18">
            <v>40304</v>
          </cell>
          <cell r="AY18">
            <v>0</v>
          </cell>
          <cell r="AZ18">
            <v>0</v>
          </cell>
          <cell r="BA18">
            <v>0</v>
          </cell>
          <cell r="BB18">
            <v>840696</v>
          </cell>
          <cell r="BC18">
            <v>0</v>
          </cell>
          <cell r="BD18">
            <v>0</v>
          </cell>
          <cell r="BE18">
            <v>0</v>
          </cell>
          <cell r="BF18">
            <v>4713.2180000003427</v>
          </cell>
          <cell r="BG18">
            <v>-341097</v>
          </cell>
          <cell r="BH18">
            <v>9284740.7430000007</v>
          </cell>
          <cell r="BI18">
            <v>9131727</v>
          </cell>
          <cell r="BJ18">
            <v>3377227.7609999999</v>
          </cell>
          <cell r="BK18">
            <v>3214010</v>
          </cell>
          <cell r="BL18">
            <v>153013.74300000072</v>
          </cell>
          <cell r="BM18">
            <v>163217.76099999994</v>
          </cell>
          <cell r="BN18">
            <v>320944.722000001</v>
          </cell>
          <cell r="BO18">
            <v>6551148.6179999998</v>
          </cell>
          <cell r="BP18">
            <v>2165831.727</v>
          </cell>
          <cell r="BQ18">
            <v>92886.398000000001</v>
          </cell>
          <cell r="BR18">
            <v>2521315.7609999999</v>
          </cell>
          <cell r="BS18">
            <v>11331182.503999999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8809866.7430000007</v>
          </cell>
          <cell r="CB18">
            <v>50795</v>
          </cell>
          <cell r="CC18">
            <v>8958980</v>
          </cell>
          <cell r="CD18">
            <v>129433</v>
          </cell>
          <cell r="CE18">
            <v>-341097</v>
          </cell>
          <cell r="CF18">
            <v>0</v>
          </cell>
          <cell r="CG18">
            <v>6542651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6542651</v>
          </cell>
          <cell r="CM18">
            <v>0</v>
          </cell>
          <cell r="CN18">
            <v>6542651</v>
          </cell>
          <cell r="CO18">
            <v>1455801</v>
          </cell>
          <cell r="CP18">
            <v>1436900</v>
          </cell>
          <cell r="CQ18">
            <v>12661968.504000001</v>
          </cell>
          <cell r="CR18">
            <v>12345737</v>
          </cell>
          <cell r="CS18">
            <v>12661967</v>
          </cell>
          <cell r="CT18">
            <v>12345737</v>
          </cell>
          <cell r="CU18">
            <v>1.5040000006556511</v>
          </cell>
          <cell r="CV18">
            <v>0</v>
          </cell>
          <cell r="CW18">
            <v>-1.1199999989476055</v>
          </cell>
          <cell r="CX18">
            <v>-0.12300000339746475</v>
          </cell>
          <cell r="CY18">
            <v>0</v>
          </cell>
          <cell r="CZ18">
            <v>0</v>
          </cell>
          <cell r="DA18">
            <v>9131727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4898174</v>
          </cell>
          <cell r="DH18">
            <v>2593236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186730</v>
          </cell>
          <cell r="DP18">
            <v>131249</v>
          </cell>
          <cell r="DQ18">
            <v>130388</v>
          </cell>
          <cell r="DR18">
            <v>861</v>
          </cell>
          <cell r="DS18">
            <v>411</v>
          </cell>
          <cell r="DT18">
            <v>48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1017184.6139999999</v>
          </cell>
          <cell r="G19">
            <v>60266.805999999997</v>
          </cell>
          <cell r="H19">
            <v>569003.95499999996</v>
          </cell>
          <cell r="I19">
            <v>2879108.247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17709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68156</v>
          </cell>
          <cell r="V19">
            <v>64227</v>
          </cell>
          <cell r="W19">
            <v>0</v>
          </cell>
          <cell r="X19">
            <v>3929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3936</v>
          </cell>
          <cell r="AE19">
            <v>0</v>
          </cell>
          <cell r="AF19">
            <v>0</v>
          </cell>
          <cell r="AG19">
            <v>3099962</v>
          </cell>
          <cell r="AH19">
            <v>1165412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1014804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935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134624</v>
          </cell>
          <cell r="BG19">
            <v>579011</v>
          </cell>
          <cell r="BH19">
            <v>3594244.0079999999</v>
          </cell>
          <cell r="BI19">
            <v>4266309</v>
          </cell>
          <cell r="BJ19">
            <v>1021120.6139999999</v>
          </cell>
          <cell r="BK19">
            <v>1014804</v>
          </cell>
          <cell r="BL19">
            <v>-672064.99200000009</v>
          </cell>
          <cell r="BM19">
            <v>6316.6139999999432</v>
          </cell>
          <cell r="BN19">
            <v>-531124.37800000049</v>
          </cell>
          <cell r="BO19">
            <v>2879108.247</v>
          </cell>
          <cell r="BP19">
            <v>569003.95499999996</v>
          </cell>
          <cell r="BQ19">
            <v>60266.805999999997</v>
          </cell>
          <cell r="BR19">
            <v>1017184.6139999999</v>
          </cell>
          <cell r="BS19">
            <v>4525563.6219999995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3508379.0079999999</v>
          </cell>
          <cell r="CB19">
            <v>3929</v>
          </cell>
          <cell r="CC19">
            <v>4265374</v>
          </cell>
          <cell r="CD19">
            <v>0</v>
          </cell>
          <cell r="CE19">
            <v>579011</v>
          </cell>
          <cell r="CF19">
            <v>0</v>
          </cell>
          <cell r="CG19">
            <v>3164563</v>
          </cell>
          <cell r="CH19">
            <v>6874</v>
          </cell>
          <cell r="CI19">
            <v>0</v>
          </cell>
          <cell r="CJ19">
            <v>0</v>
          </cell>
          <cell r="CK19">
            <v>0</v>
          </cell>
          <cell r="CL19">
            <v>3171437</v>
          </cell>
          <cell r="CM19">
            <v>0</v>
          </cell>
          <cell r="CN19">
            <v>3171437</v>
          </cell>
          <cell r="CO19">
            <v>1067262</v>
          </cell>
          <cell r="CP19">
            <v>271092</v>
          </cell>
          <cell r="CQ19">
            <v>4615364.6219999995</v>
          </cell>
          <cell r="CR19">
            <v>5281113</v>
          </cell>
          <cell r="CS19">
            <v>4615365</v>
          </cell>
          <cell r="CT19">
            <v>5281114</v>
          </cell>
          <cell r="CU19">
            <v>-0.37800000049173832</v>
          </cell>
          <cell r="CV19">
            <v>-1</v>
          </cell>
          <cell r="CW19">
            <v>0.20500000019092113</v>
          </cell>
          <cell r="CX19">
            <v>-0.74900000030174851</v>
          </cell>
          <cell r="CY19">
            <v>0</v>
          </cell>
          <cell r="CZ19">
            <v>0</v>
          </cell>
          <cell r="DA19">
            <v>4266309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2600803</v>
          </cell>
          <cell r="DH19">
            <v>839475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14792</v>
          </cell>
          <cell r="DP19">
            <v>10641</v>
          </cell>
          <cell r="DQ19">
            <v>7444</v>
          </cell>
          <cell r="DR19">
            <v>3197</v>
          </cell>
          <cell r="DS19">
            <v>0</v>
          </cell>
          <cell r="DT19">
            <v>173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1291037.5249999999</v>
          </cell>
          <cell r="G20">
            <v>85880.403999999995</v>
          </cell>
          <cell r="H20">
            <v>1072947.4550000001</v>
          </cell>
          <cell r="I20">
            <v>2778294.3420000002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101042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141739</v>
          </cell>
          <cell r="V20">
            <v>135449</v>
          </cell>
          <cell r="W20">
            <v>3776</v>
          </cell>
          <cell r="X20">
            <v>2514</v>
          </cell>
          <cell r="Y20">
            <v>0</v>
          </cell>
          <cell r="Z20">
            <v>0</v>
          </cell>
          <cell r="AA20">
            <v>0</v>
          </cell>
          <cell r="AB20">
            <v>1148</v>
          </cell>
          <cell r="AC20">
            <v>0</v>
          </cell>
          <cell r="AD20">
            <v>139747</v>
          </cell>
          <cell r="AE20">
            <v>48672</v>
          </cell>
          <cell r="AF20">
            <v>0</v>
          </cell>
          <cell r="AG20">
            <v>3656250</v>
          </cell>
          <cell r="AH20">
            <v>1104707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1382334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276373</v>
          </cell>
          <cell r="AY20">
            <v>0</v>
          </cell>
          <cell r="AZ20">
            <v>0</v>
          </cell>
          <cell r="BA20">
            <v>0</v>
          </cell>
          <cell r="BB20">
            <v>239610</v>
          </cell>
          <cell r="BC20">
            <v>0</v>
          </cell>
          <cell r="BD20">
            <v>0</v>
          </cell>
          <cell r="BE20">
            <v>0</v>
          </cell>
          <cell r="BF20">
            <v>45986</v>
          </cell>
          <cell r="BG20">
            <v>513678</v>
          </cell>
          <cell r="BH20">
            <v>4229723.2010000004</v>
          </cell>
          <cell r="BI20">
            <v>5037330</v>
          </cell>
          <cell r="BJ20">
            <v>1430784.5249999999</v>
          </cell>
          <cell r="BK20">
            <v>1621944</v>
          </cell>
          <cell r="BL20">
            <v>-807606.79899999965</v>
          </cell>
          <cell r="BM20">
            <v>-191159.47500000009</v>
          </cell>
          <cell r="BN20">
            <v>-952780.27400000021</v>
          </cell>
          <cell r="BO20">
            <v>2778294.3420000002</v>
          </cell>
          <cell r="BP20">
            <v>1072947.4550000001</v>
          </cell>
          <cell r="BQ20">
            <v>85880.403999999995</v>
          </cell>
          <cell r="BR20">
            <v>1291037.5249999999</v>
          </cell>
          <cell r="BS20">
            <v>5228159.7259999998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3937122.2010000004</v>
          </cell>
          <cell r="CB20">
            <v>2514</v>
          </cell>
          <cell r="CC20">
            <v>4760957</v>
          </cell>
          <cell r="CD20">
            <v>0</v>
          </cell>
          <cell r="CE20">
            <v>513678</v>
          </cell>
          <cell r="CF20">
            <v>286845</v>
          </cell>
          <cell r="CG20">
            <v>4793565</v>
          </cell>
          <cell r="CH20">
            <v>13933</v>
          </cell>
          <cell r="CI20">
            <v>0</v>
          </cell>
          <cell r="CJ20">
            <v>0</v>
          </cell>
          <cell r="CK20">
            <v>0</v>
          </cell>
          <cell r="CL20">
            <v>5094343</v>
          </cell>
          <cell r="CM20">
            <v>59704</v>
          </cell>
          <cell r="CN20">
            <v>5154047</v>
          </cell>
          <cell r="CO20">
            <v>216342</v>
          </cell>
          <cell r="CP20">
            <v>680558</v>
          </cell>
          <cell r="CQ20">
            <v>5660507.7259999998</v>
          </cell>
          <cell r="CR20">
            <v>6659274</v>
          </cell>
          <cell r="CS20">
            <v>5660507</v>
          </cell>
          <cell r="CT20">
            <v>6659274</v>
          </cell>
          <cell r="CU20">
            <v>0.72599999979138374</v>
          </cell>
          <cell r="CV20">
            <v>0</v>
          </cell>
          <cell r="CW20">
            <v>-222402.24299999938</v>
          </cell>
          <cell r="CX20">
            <v>-272069.77599999961</v>
          </cell>
          <cell r="CY20">
            <v>0</v>
          </cell>
          <cell r="CZ20">
            <v>0</v>
          </cell>
          <cell r="DA20">
            <v>5037330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3172019</v>
          </cell>
          <cell r="DH20">
            <v>1043997</v>
          </cell>
          <cell r="DI20">
            <v>0</v>
          </cell>
          <cell r="DJ20">
            <v>0</v>
          </cell>
          <cell r="DK20">
            <v>0</v>
          </cell>
          <cell r="DL20">
            <v>-62953</v>
          </cell>
          <cell r="DM20">
            <v>-29053</v>
          </cell>
          <cell r="DN20">
            <v>0</v>
          </cell>
          <cell r="DO20">
            <v>97151</v>
          </cell>
          <cell r="DP20">
            <v>67957</v>
          </cell>
          <cell r="DQ20">
            <v>64728</v>
          </cell>
          <cell r="DR20">
            <v>3229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4711926.9230000004</v>
          </cell>
          <cell r="G21">
            <v>1058194.5290000001</v>
          </cell>
          <cell r="H21">
            <v>3431415.003</v>
          </cell>
          <cell r="I21">
            <v>10773512.437000001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256637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214239</v>
          </cell>
          <cell r="V21">
            <v>206583</v>
          </cell>
          <cell r="W21">
            <v>0</v>
          </cell>
          <cell r="X21">
            <v>7656</v>
          </cell>
          <cell r="Y21">
            <v>0</v>
          </cell>
          <cell r="Z21">
            <v>0</v>
          </cell>
          <cell r="AA21">
            <v>0</v>
          </cell>
          <cell r="AB21">
            <v>2577</v>
          </cell>
          <cell r="AC21">
            <v>408801</v>
          </cell>
          <cell r="AD21">
            <v>151524</v>
          </cell>
          <cell r="AE21">
            <v>0</v>
          </cell>
          <cell r="AF21">
            <v>0</v>
          </cell>
          <cell r="AG21">
            <v>8320159</v>
          </cell>
          <cell r="AH21">
            <v>5609564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4801408</v>
          </cell>
          <cell r="AP21">
            <v>0</v>
          </cell>
          <cell r="AQ21">
            <v>158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538796</v>
          </cell>
          <cell r="AW21">
            <v>11308</v>
          </cell>
          <cell r="AX21">
            <v>61650</v>
          </cell>
          <cell r="AY21">
            <v>0</v>
          </cell>
          <cell r="AZ21">
            <v>0</v>
          </cell>
          <cell r="BA21">
            <v>0</v>
          </cell>
          <cell r="BB21">
            <v>196976</v>
          </cell>
          <cell r="BC21">
            <v>0</v>
          </cell>
          <cell r="BD21">
            <v>0</v>
          </cell>
          <cell r="BE21">
            <v>0</v>
          </cell>
          <cell r="BF21">
            <v>-34440</v>
          </cell>
          <cell r="BG21">
            <v>-1608539</v>
          </cell>
          <cell r="BH21">
            <v>16145375.969000001</v>
          </cell>
          <cell r="BI21">
            <v>14541635</v>
          </cell>
          <cell r="BJ21">
            <v>4863450.9230000004</v>
          </cell>
          <cell r="BK21">
            <v>4998384</v>
          </cell>
          <cell r="BL21">
            <v>1603740.9690000005</v>
          </cell>
          <cell r="BM21">
            <v>-134933.07699999958</v>
          </cell>
          <cell r="BN21">
            <v>1434367.8920000009</v>
          </cell>
          <cell r="BO21">
            <v>10773512.437000001</v>
          </cell>
          <cell r="BP21">
            <v>3431415.003</v>
          </cell>
          <cell r="BQ21">
            <v>1058194.5290000001</v>
          </cell>
          <cell r="BR21">
            <v>4711926.9230000004</v>
          </cell>
          <cell r="BS21">
            <v>19975048.892000001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15263121.969000001</v>
          </cell>
          <cell r="CB21">
            <v>7656</v>
          </cell>
          <cell r="CC21">
            <v>13929723</v>
          </cell>
          <cell r="CD21">
            <v>158</v>
          </cell>
          <cell r="CE21">
            <v>-1608539</v>
          </cell>
          <cell r="CF21">
            <v>14571</v>
          </cell>
          <cell r="CG21">
            <v>13822720</v>
          </cell>
          <cell r="CH21">
            <v>138389</v>
          </cell>
          <cell r="CI21">
            <v>0</v>
          </cell>
          <cell r="CJ21">
            <v>158</v>
          </cell>
          <cell r="CK21">
            <v>0</v>
          </cell>
          <cell r="CL21">
            <v>13975838</v>
          </cell>
          <cell r="CM21">
            <v>3600</v>
          </cell>
          <cell r="CN21">
            <v>13979438</v>
          </cell>
          <cell r="CO21">
            <v>2412581</v>
          </cell>
          <cell r="CP21">
            <v>9812482</v>
          </cell>
          <cell r="CQ21">
            <v>21008826.892000001</v>
          </cell>
          <cell r="CR21">
            <v>19540019</v>
          </cell>
          <cell r="CS21">
            <v>0</v>
          </cell>
          <cell r="CT21">
            <v>19540019</v>
          </cell>
          <cell r="CU21">
            <v>21008826.892000001</v>
          </cell>
          <cell r="CV21">
            <v>0</v>
          </cell>
          <cell r="CW21">
            <v>-8097936.4269999983</v>
          </cell>
          <cell r="CX21">
            <v>-342283.96900000051</v>
          </cell>
          <cell r="CY21">
            <v>0</v>
          </cell>
          <cell r="CZ21">
            <v>0</v>
          </cell>
          <cell r="DA21">
            <v>14541635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7402381</v>
          </cell>
          <cell r="DH21">
            <v>5202106</v>
          </cell>
          <cell r="DI21">
            <v>0</v>
          </cell>
          <cell r="DJ21">
            <v>0</v>
          </cell>
          <cell r="DK21">
            <v>0</v>
          </cell>
          <cell r="DL21">
            <v>-207005</v>
          </cell>
          <cell r="DM21">
            <v>-182331</v>
          </cell>
          <cell r="DN21">
            <v>0</v>
          </cell>
          <cell r="DO21">
            <v>217656</v>
          </cell>
          <cell r="DP21">
            <v>471250</v>
          </cell>
          <cell r="DQ21">
            <v>413006</v>
          </cell>
          <cell r="DR21">
            <v>58244</v>
          </cell>
          <cell r="DS21">
            <v>2348</v>
          </cell>
          <cell r="DT21">
            <v>3739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2525960.4539999999</v>
          </cell>
          <cell r="G22">
            <v>75455.41</v>
          </cell>
          <cell r="H22">
            <v>2954868.9479999999</v>
          </cell>
          <cell r="I22">
            <v>4692459.3550000004</v>
          </cell>
          <cell r="J22">
            <v>0</v>
          </cell>
          <cell r="K22">
            <v>212567</v>
          </cell>
          <cell r="L22">
            <v>0</v>
          </cell>
          <cell r="M22">
            <v>0</v>
          </cell>
          <cell r="N22">
            <v>0</v>
          </cell>
          <cell r="O22">
            <v>2569</v>
          </cell>
          <cell r="P22">
            <v>220535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150666</v>
          </cell>
          <cell r="V22">
            <v>117870</v>
          </cell>
          <cell r="W22">
            <v>13924</v>
          </cell>
          <cell r="X22">
            <v>18872</v>
          </cell>
          <cell r="Y22">
            <v>0</v>
          </cell>
          <cell r="Z22">
            <v>0</v>
          </cell>
          <cell r="AA22">
            <v>0</v>
          </cell>
          <cell r="AB22">
            <v>6276</v>
          </cell>
          <cell r="AC22">
            <v>0</v>
          </cell>
          <cell r="AD22">
            <v>270761</v>
          </cell>
          <cell r="AE22">
            <v>0</v>
          </cell>
          <cell r="AF22">
            <v>0</v>
          </cell>
          <cell r="AG22">
            <v>5059574</v>
          </cell>
          <cell r="AH22">
            <v>3547313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2580585</v>
          </cell>
          <cell r="AP22">
            <v>0</v>
          </cell>
          <cell r="AQ22">
            <v>1071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773</v>
          </cell>
          <cell r="AX22">
            <v>207151</v>
          </cell>
          <cell r="AY22">
            <v>1009</v>
          </cell>
          <cell r="AZ22">
            <v>0</v>
          </cell>
          <cell r="BA22">
            <v>0</v>
          </cell>
          <cell r="BB22">
            <v>269661</v>
          </cell>
          <cell r="BC22">
            <v>0</v>
          </cell>
          <cell r="BD22">
            <v>0</v>
          </cell>
          <cell r="BE22">
            <v>0</v>
          </cell>
          <cell r="BF22">
            <v>-67105</v>
          </cell>
          <cell r="BG22">
            <v>495151</v>
          </cell>
          <cell r="BH22">
            <v>8315396.7130000005</v>
          </cell>
          <cell r="BI22">
            <v>8816891</v>
          </cell>
          <cell r="BJ22">
            <v>2796721.4539999999</v>
          </cell>
          <cell r="BK22">
            <v>2850246</v>
          </cell>
          <cell r="BL22">
            <v>-501494.28699999955</v>
          </cell>
          <cell r="BM22">
            <v>-53524.546000000089</v>
          </cell>
          <cell r="BN22">
            <v>-622123.83300000057</v>
          </cell>
          <cell r="BO22">
            <v>4692459.3550000004</v>
          </cell>
          <cell r="BP22">
            <v>2954868.9479999999</v>
          </cell>
          <cell r="BQ22">
            <v>75455.41</v>
          </cell>
          <cell r="BR22">
            <v>2525960.4539999999</v>
          </cell>
          <cell r="BS22">
            <v>10248744.166999999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7722783.7130000005</v>
          </cell>
          <cell r="CB22">
            <v>231439</v>
          </cell>
          <cell r="CC22">
            <v>8606887</v>
          </cell>
          <cell r="CD22">
            <v>1071</v>
          </cell>
          <cell r="CE22">
            <v>495151</v>
          </cell>
          <cell r="CF22">
            <v>0</v>
          </cell>
          <cell r="CG22">
            <v>6066505</v>
          </cell>
          <cell r="CH22">
            <v>15495</v>
          </cell>
          <cell r="CI22">
            <v>0</v>
          </cell>
          <cell r="CJ22">
            <v>0</v>
          </cell>
          <cell r="CK22">
            <v>0</v>
          </cell>
          <cell r="CL22">
            <v>6082000</v>
          </cell>
          <cell r="CM22">
            <v>0</v>
          </cell>
          <cell r="CN22">
            <v>6082000</v>
          </cell>
          <cell r="CO22">
            <v>1562103</v>
          </cell>
          <cell r="CP22">
            <v>1382725</v>
          </cell>
          <cell r="CQ22">
            <v>11112118.166999999</v>
          </cell>
          <cell r="CR22">
            <v>11667137</v>
          </cell>
          <cell r="CS22">
            <v>11112119</v>
          </cell>
          <cell r="CT22">
            <v>11667136</v>
          </cell>
          <cell r="CU22">
            <v>-0.83300000056624413</v>
          </cell>
          <cell r="CV22">
            <v>1</v>
          </cell>
          <cell r="CW22">
            <v>-1.3549999995157123</v>
          </cell>
          <cell r="CX22">
            <v>2.909999999217689</v>
          </cell>
          <cell r="CY22">
            <v>0</v>
          </cell>
          <cell r="CZ22">
            <v>0</v>
          </cell>
          <cell r="DA22">
            <v>8816891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4564220</v>
          </cell>
          <cell r="DH22">
            <v>2315838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163186</v>
          </cell>
          <cell r="DP22">
            <v>61586</v>
          </cell>
          <cell r="DQ22">
            <v>59791</v>
          </cell>
          <cell r="DR22">
            <v>1795</v>
          </cell>
          <cell r="DS22">
            <v>772</v>
          </cell>
          <cell r="DT22">
            <v>5254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1738933.72</v>
          </cell>
          <cell r="G23">
            <v>24443.184000000001</v>
          </cell>
          <cell r="H23">
            <v>1760269.736</v>
          </cell>
          <cell r="I23">
            <v>3430855.327</v>
          </cell>
          <cell r="J23">
            <v>0</v>
          </cell>
          <cell r="K23">
            <v>7316</v>
          </cell>
          <cell r="L23">
            <v>0</v>
          </cell>
          <cell r="M23">
            <v>0</v>
          </cell>
          <cell r="N23">
            <v>0</v>
          </cell>
          <cell r="O23">
            <v>527</v>
          </cell>
          <cell r="P23">
            <v>100237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78971</v>
          </cell>
          <cell r="V23">
            <v>63745</v>
          </cell>
          <cell r="W23">
            <v>0</v>
          </cell>
          <cell r="X23">
            <v>15226</v>
          </cell>
          <cell r="Y23">
            <v>0</v>
          </cell>
          <cell r="Z23">
            <v>0</v>
          </cell>
          <cell r="AA23">
            <v>0</v>
          </cell>
          <cell r="AB23">
            <v>19170</v>
          </cell>
          <cell r="AC23">
            <v>0</v>
          </cell>
          <cell r="AD23">
            <v>304</v>
          </cell>
          <cell r="AE23">
            <v>0</v>
          </cell>
          <cell r="AF23">
            <v>0</v>
          </cell>
          <cell r="AG23">
            <v>4094561</v>
          </cell>
          <cell r="AH23">
            <v>1981178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6465</v>
          </cell>
          <cell r="AO23">
            <v>1678951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1828</v>
          </cell>
          <cell r="AX23">
            <v>-1254</v>
          </cell>
          <cell r="AY23">
            <v>874</v>
          </cell>
          <cell r="AZ23">
            <v>0</v>
          </cell>
          <cell r="BA23">
            <v>0</v>
          </cell>
          <cell r="BB23">
            <v>304</v>
          </cell>
          <cell r="BC23">
            <v>0</v>
          </cell>
          <cell r="BD23">
            <v>0</v>
          </cell>
          <cell r="BE23">
            <v>0</v>
          </cell>
          <cell r="BF23">
            <v>23147</v>
          </cell>
          <cell r="BG23">
            <v>655274</v>
          </cell>
          <cell r="BH23">
            <v>5421789.2469999995</v>
          </cell>
          <cell r="BI23">
            <v>6083652</v>
          </cell>
          <cell r="BJ23">
            <v>1739237.72</v>
          </cell>
          <cell r="BK23">
            <v>1679255</v>
          </cell>
          <cell r="BL23">
            <v>-661862.75300000049</v>
          </cell>
          <cell r="BM23">
            <v>59982.719999999972</v>
          </cell>
          <cell r="BN23">
            <v>-578733.03300000075</v>
          </cell>
          <cell r="BO23">
            <v>3430855.327</v>
          </cell>
          <cell r="BP23">
            <v>1760269.736</v>
          </cell>
          <cell r="BQ23">
            <v>24443.184000000001</v>
          </cell>
          <cell r="BR23">
            <v>1738933.72</v>
          </cell>
          <cell r="BS23">
            <v>6954501.9670000002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5215568.2469999995</v>
          </cell>
          <cell r="CB23">
            <v>22542</v>
          </cell>
          <cell r="CC23">
            <v>6075739</v>
          </cell>
          <cell r="CD23">
            <v>6465</v>
          </cell>
          <cell r="CE23">
            <v>655274</v>
          </cell>
          <cell r="CF23">
            <v>0</v>
          </cell>
          <cell r="CG23">
            <v>5428746</v>
          </cell>
          <cell r="CH23">
            <v>38118</v>
          </cell>
          <cell r="CI23">
            <v>0</v>
          </cell>
          <cell r="CJ23">
            <v>0</v>
          </cell>
          <cell r="CK23">
            <v>0</v>
          </cell>
          <cell r="CL23">
            <v>5466864</v>
          </cell>
          <cell r="CM23">
            <v>0</v>
          </cell>
          <cell r="CN23">
            <v>5466864</v>
          </cell>
          <cell r="CO23">
            <v>193913</v>
          </cell>
          <cell r="CP23">
            <v>485188</v>
          </cell>
          <cell r="CQ23">
            <v>7161026.9670000002</v>
          </cell>
          <cell r="CR23">
            <v>7762907</v>
          </cell>
          <cell r="CS23">
            <v>7161027</v>
          </cell>
          <cell r="CT23">
            <v>7762906</v>
          </cell>
          <cell r="CU23">
            <v>-3.2999999821186066E-2</v>
          </cell>
          <cell r="CV23">
            <v>1</v>
          </cell>
          <cell r="CW23">
            <v>0.12699999939650297</v>
          </cell>
          <cell r="CX23">
            <v>-0.58100000023841858</v>
          </cell>
          <cell r="CY23">
            <v>0</v>
          </cell>
          <cell r="CZ23">
            <v>0</v>
          </cell>
          <cell r="DA23">
            <v>6083652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3556628</v>
          </cell>
          <cell r="DH23">
            <v>1704193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110988</v>
          </cell>
          <cell r="DP23">
            <v>90983</v>
          </cell>
          <cell r="DQ23">
            <v>90982</v>
          </cell>
          <cell r="DR23">
            <v>1</v>
          </cell>
          <cell r="DS23">
            <v>4567</v>
          </cell>
          <cell r="DT23">
            <v>163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2565584.8730000001</v>
          </cell>
          <cell r="G24">
            <v>210093.15400000001</v>
          </cell>
          <cell r="H24">
            <v>2180734.2760000001</v>
          </cell>
          <cell r="I24">
            <v>5521224.1260000002</v>
          </cell>
          <cell r="J24">
            <v>0</v>
          </cell>
          <cell r="K24">
            <v>165207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122108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186031</v>
          </cell>
          <cell r="V24">
            <v>114782</v>
          </cell>
          <cell r="W24">
            <v>3014</v>
          </cell>
          <cell r="X24">
            <v>68235</v>
          </cell>
          <cell r="Y24">
            <v>0</v>
          </cell>
          <cell r="Z24">
            <v>0</v>
          </cell>
          <cell r="AA24">
            <v>0</v>
          </cell>
          <cell r="AB24">
            <v>166</v>
          </cell>
          <cell r="AC24">
            <v>0</v>
          </cell>
          <cell r="AD24">
            <v>237109</v>
          </cell>
          <cell r="AE24">
            <v>0</v>
          </cell>
          <cell r="AF24">
            <v>0</v>
          </cell>
          <cell r="AG24">
            <v>5645460</v>
          </cell>
          <cell r="AH24">
            <v>4016072</v>
          </cell>
          <cell r="AI24">
            <v>22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2736207</v>
          </cell>
          <cell r="AP24">
            <v>0</v>
          </cell>
          <cell r="AQ24">
            <v>0</v>
          </cell>
          <cell r="AR24">
            <v>0</v>
          </cell>
          <cell r="AS24">
            <v>20899</v>
          </cell>
          <cell r="AT24">
            <v>0</v>
          </cell>
          <cell r="AU24">
            <v>0</v>
          </cell>
          <cell r="AV24">
            <v>0</v>
          </cell>
          <cell r="AW24">
            <v>2189</v>
          </cell>
          <cell r="AX24">
            <v>939</v>
          </cell>
          <cell r="AY24">
            <v>0</v>
          </cell>
          <cell r="AZ24">
            <v>0</v>
          </cell>
          <cell r="BA24">
            <v>0</v>
          </cell>
          <cell r="BB24">
            <v>241148</v>
          </cell>
          <cell r="BC24">
            <v>0</v>
          </cell>
          <cell r="BD24">
            <v>0</v>
          </cell>
          <cell r="BE24">
            <v>0</v>
          </cell>
          <cell r="BF24">
            <v>79038</v>
          </cell>
          <cell r="BG24">
            <v>1757597</v>
          </cell>
          <cell r="BH24">
            <v>8385563.5559999999</v>
          </cell>
          <cell r="BI24">
            <v>9685581</v>
          </cell>
          <cell r="BJ24">
            <v>2802693.8730000001</v>
          </cell>
          <cell r="BK24">
            <v>2977355</v>
          </cell>
          <cell r="BL24">
            <v>-1300017.4440000001</v>
          </cell>
          <cell r="BM24">
            <v>-174661.12699999986</v>
          </cell>
          <cell r="BN24">
            <v>-1395640.5710000005</v>
          </cell>
          <cell r="BO24">
            <v>5521224.1260000002</v>
          </cell>
          <cell r="BP24">
            <v>2180734.2760000001</v>
          </cell>
          <cell r="BQ24">
            <v>210093.15400000001</v>
          </cell>
          <cell r="BR24">
            <v>2565584.8730000001</v>
          </cell>
          <cell r="BS24">
            <v>10477636.429000001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7912051.5559999999</v>
          </cell>
          <cell r="CB24">
            <v>233442</v>
          </cell>
          <cell r="CC24">
            <v>9661532</v>
          </cell>
          <cell r="CD24">
            <v>20921</v>
          </cell>
          <cell r="CE24">
            <v>1757597</v>
          </cell>
          <cell r="CF24">
            <v>1082557</v>
          </cell>
          <cell r="CG24">
            <v>8562761</v>
          </cell>
          <cell r="CH24">
            <v>2618</v>
          </cell>
          <cell r="CI24">
            <v>0</v>
          </cell>
          <cell r="CJ24">
            <v>10000</v>
          </cell>
          <cell r="CK24">
            <v>0</v>
          </cell>
          <cell r="CL24">
            <v>9657936</v>
          </cell>
          <cell r="CM24">
            <v>115051</v>
          </cell>
          <cell r="CN24">
            <v>9772987</v>
          </cell>
          <cell r="CO24">
            <v>1709945</v>
          </cell>
          <cell r="CP24">
            <v>2112484</v>
          </cell>
          <cell r="CQ24">
            <v>11188257.429000001</v>
          </cell>
          <cell r="CR24">
            <v>12662936</v>
          </cell>
          <cell r="CS24">
            <v>11188257</v>
          </cell>
          <cell r="CT24">
            <v>12662935</v>
          </cell>
          <cell r="CU24">
            <v>0.42900000140070915</v>
          </cell>
          <cell r="CV24">
            <v>1</v>
          </cell>
          <cell r="CW24">
            <v>0.25999999977648258</v>
          </cell>
          <cell r="CX24">
            <v>1.4660000037401915</v>
          </cell>
          <cell r="CY24">
            <v>0</v>
          </cell>
          <cell r="CZ24">
            <v>0</v>
          </cell>
          <cell r="DA24">
            <v>9685581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4486773</v>
          </cell>
          <cell r="DH24">
            <v>2511941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92783</v>
          </cell>
          <cell r="DP24">
            <v>54168</v>
          </cell>
          <cell r="DQ24">
            <v>45614</v>
          </cell>
          <cell r="DR24">
            <v>8554</v>
          </cell>
          <cell r="DS24">
            <v>8398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</v>
          </cell>
          <cell r="G25">
            <v>1093823.925</v>
          </cell>
          <cell r="H25">
            <v>497333.60200000001</v>
          </cell>
          <cell r="I25">
            <v>3742100.8689999999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463</v>
          </cell>
          <cell r="P25">
            <v>190019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103242</v>
          </cell>
          <cell r="V25">
            <v>101447</v>
          </cell>
          <cell r="W25">
            <v>587</v>
          </cell>
          <cell r="X25">
            <v>1208</v>
          </cell>
          <cell r="Y25">
            <v>0</v>
          </cell>
          <cell r="Z25">
            <v>0</v>
          </cell>
          <cell r="AA25">
            <v>0</v>
          </cell>
          <cell r="AB25">
            <v>3383</v>
          </cell>
          <cell r="AC25">
            <v>0</v>
          </cell>
          <cell r="AD25">
            <v>948218</v>
          </cell>
          <cell r="AE25">
            <v>0</v>
          </cell>
          <cell r="AF25">
            <v>0</v>
          </cell>
          <cell r="AG25">
            <v>4515302</v>
          </cell>
          <cell r="AH25">
            <v>951922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260</v>
          </cell>
          <cell r="AX25">
            <v>71343</v>
          </cell>
          <cell r="AY25">
            <v>0</v>
          </cell>
          <cell r="AZ25">
            <v>0</v>
          </cell>
          <cell r="BA25">
            <v>0</v>
          </cell>
          <cell r="BB25">
            <v>884215</v>
          </cell>
          <cell r="BC25">
            <v>0</v>
          </cell>
          <cell r="BD25">
            <v>0</v>
          </cell>
          <cell r="BE25">
            <v>0</v>
          </cell>
          <cell r="BF25">
            <v>-52490</v>
          </cell>
          <cell r="BG25">
            <v>-26814</v>
          </cell>
          <cell r="BH25">
            <v>5630365.3959999997</v>
          </cell>
          <cell r="BI25">
            <v>5538827</v>
          </cell>
          <cell r="BJ25">
            <v>952264.598</v>
          </cell>
          <cell r="BK25">
            <v>884215</v>
          </cell>
          <cell r="BL25">
            <v>91538.395999999717</v>
          </cell>
          <cell r="BM25">
            <v>68049.597999999998</v>
          </cell>
          <cell r="BN25">
            <v>107097.99399999995</v>
          </cell>
          <cell r="BO25">
            <v>3742100.8689999999</v>
          </cell>
          <cell r="BP25">
            <v>497333.60200000001</v>
          </cell>
          <cell r="BQ25">
            <v>1093823.925</v>
          </cell>
          <cell r="BR25">
            <v>4046.598</v>
          </cell>
          <cell r="BS25">
            <v>5337304.9939999999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5333258.3959999997</v>
          </cell>
          <cell r="CB25">
            <v>1208</v>
          </cell>
          <cell r="CC25">
            <v>5467224</v>
          </cell>
          <cell r="CD25">
            <v>0</v>
          </cell>
          <cell r="CE25">
            <v>-26814</v>
          </cell>
          <cell r="CF25">
            <v>630170</v>
          </cell>
          <cell r="CG25">
            <v>4075400</v>
          </cell>
          <cell r="CH25">
            <v>95</v>
          </cell>
          <cell r="CI25">
            <v>0</v>
          </cell>
          <cell r="CJ25">
            <v>0</v>
          </cell>
          <cell r="CK25">
            <v>0</v>
          </cell>
          <cell r="CL25">
            <v>4705665</v>
          </cell>
          <cell r="CM25">
            <v>0</v>
          </cell>
          <cell r="CN25">
            <v>4705665</v>
          </cell>
          <cell r="CO25">
            <v>836599</v>
          </cell>
          <cell r="CP25">
            <v>932721</v>
          </cell>
          <cell r="CQ25">
            <v>6582629.9939999999</v>
          </cell>
          <cell r="CR25">
            <v>6423042</v>
          </cell>
          <cell r="CS25">
            <v>6582629</v>
          </cell>
          <cell r="CT25">
            <v>6423042</v>
          </cell>
          <cell r="CU25">
            <v>0.99399999994784594</v>
          </cell>
          <cell r="CV25">
            <v>0</v>
          </cell>
          <cell r="CW25">
            <v>0.37800000025890768</v>
          </cell>
          <cell r="CX25">
            <v>-0.15500000026077032</v>
          </cell>
          <cell r="CY25">
            <v>0</v>
          </cell>
          <cell r="CZ25">
            <v>0</v>
          </cell>
          <cell r="DA25">
            <v>5538827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3732269</v>
          </cell>
          <cell r="DH25">
            <v>1100490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139771</v>
          </cell>
          <cell r="DP25">
            <v>95768</v>
          </cell>
          <cell r="DQ25">
            <v>75058</v>
          </cell>
          <cell r="DR25">
            <v>20710</v>
          </cell>
          <cell r="DS25">
            <v>826</v>
          </cell>
          <cell r="DT25">
            <v>325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1062225.7169999999</v>
          </cell>
          <cell r="G26">
            <v>51116.892999999996</v>
          </cell>
          <cell r="H26">
            <v>1323588.7649999999</v>
          </cell>
          <cell r="I26">
            <v>3574410.827</v>
          </cell>
          <cell r="J26">
            <v>0</v>
          </cell>
          <cell r="K26">
            <v>258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183058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128615</v>
          </cell>
          <cell r="V26">
            <v>118212</v>
          </cell>
          <cell r="W26">
            <v>10023</v>
          </cell>
          <cell r="X26">
            <v>380</v>
          </cell>
          <cell r="Y26">
            <v>0</v>
          </cell>
          <cell r="Z26">
            <v>0</v>
          </cell>
          <cell r="AA26">
            <v>0</v>
          </cell>
          <cell r="AB26">
            <v>22391</v>
          </cell>
          <cell r="AC26">
            <v>0</v>
          </cell>
          <cell r="AD26">
            <v>88128</v>
          </cell>
          <cell r="AE26">
            <v>0</v>
          </cell>
          <cell r="AF26">
            <v>0</v>
          </cell>
          <cell r="AG26">
            <v>3687220</v>
          </cell>
          <cell r="AH26">
            <v>1664262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1034968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2483</v>
          </cell>
          <cell r="AX26">
            <v>20656</v>
          </cell>
          <cell r="AY26">
            <v>3614</v>
          </cell>
          <cell r="AZ26">
            <v>0</v>
          </cell>
          <cell r="BA26">
            <v>0</v>
          </cell>
          <cell r="BB26">
            <v>82165</v>
          </cell>
          <cell r="BC26">
            <v>0</v>
          </cell>
          <cell r="BD26">
            <v>0</v>
          </cell>
          <cell r="BE26">
            <v>0</v>
          </cell>
          <cell r="BF26">
            <v>-10619</v>
          </cell>
          <cell r="BG26">
            <v>125458</v>
          </cell>
          <cell r="BH26">
            <v>5283438.4849999994</v>
          </cell>
          <cell r="BI26">
            <v>5378235</v>
          </cell>
          <cell r="BJ26">
            <v>1150353.7169999999</v>
          </cell>
          <cell r="BK26">
            <v>1117133</v>
          </cell>
          <cell r="BL26">
            <v>-94796.515000000596</v>
          </cell>
          <cell r="BM26">
            <v>33220.716999999946</v>
          </cell>
          <cell r="BN26">
            <v>-72194.798000000417</v>
          </cell>
          <cell r="BO26">
            <v>3574410.827</v>
          </cell>
          <cell r="BP26">
            <v>1323588.7649999999</v>
          </cell>
          <cell r="BQ26">
            <v>51116.892999999996</v>
          </cell>
          <cell r="BR26">
            <v>1062225.7169999999</v>
          </cell>
          <cell r="BS26">
            <v>6011342.2020000005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4949116.4849999994</v>
          </cell>
          <cell r="CB26">
            <v>638</v>
          </cell>
          <cell r="CC26">
            <v>5351482</v>
          </cell>
          <cell r="CD26">
            <v>0</v>
          </cell>
          <cell r="CE26">
            <v>125458</v>
          </cell>
          <cell r="CF26">
            <v>606321</v>
          </cell>
          <cell r="CG26">
            <v>1792072</v>
          </cell>
          <cell r="CH26">
            <v>17801</v>
          </cell>
          <cell r="CI26">
            <v>0</v>
          </cell>
          <cell r="CJ26">
            <v>0</v>
          </cell>
          <cell r="CK26">
            <v>0</v>
          </cell>
          <cell r="CL26">
            <v>2416194</v>
          </cell>
          <cell r="CM26">
            <v>0</v>
          </cell>
          <cell r="CN26">
            <v>2416194</v>
          </cell>
          <cell r="CO26">
            <v>814919</v>
          </cell>
          <cell r="CP26">
            <v>1312605</v>
          </cell>
          <cell r="CQ26">
            <v>6433792.2019999996</v>
          </cell>
          <cell r="CR26">
            <v>6495368</v>
          </cell>
          <cell r="CS26">
            <v>6433792</v>
          </cell>
          <cell r="CT26">
            <v>6495370</v>
          </cell>
          <cell r="CU26">
            <v>0.20199999958276749</v>
          </cell>
          <cell r="CV26">
            <v>-2</v>
          </cell>
          <cell r="CW26">
            <v>-1.9879999994300306</v>
          </cell>
          <cell r="CX26">
            <v>1.5489999996498227</v>
          </cell>
          <cell r="CY26">
            <v>0</v>
          </cell>
          <cell r="CZ26">
            <v>0</v>
          </cell>
          <cell r="DA26">
            <v>5378235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3307111</v>
          </cell>
          <cell r="DH26">
            <v>1382034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238578</v>
          </cell>
          <cell r="DP26">
            <v>88772</v>
          </cell>
          <cell r="DQ26">
            <v>85357</v>
          </cell>
          <cell r="DR26">
            <v>3415</v>
          </cell>
          <cell r="DS26">
            <v>2503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3981769.344</v>
          </cell>
          <cell r="G27">
            <v>140342.05900000001</v>
          </cell>
          <cell r="H27">
            <v>8574031.6909999996</v>
          </cell>
          <cell r="I27">
            <v>11882655.863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4702</v>
          </cell>
          <cell r="P27">
            <v>380980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281541</v>
          </cell>
          <cell r="V27">
            <v>252551</v>
          </cell>
          <cell r="W27">
            <v>0</v>
          </cell>
          <cell r="X27">
            <v>28990</v>
          </cell>
          <cell r="Y27">
            <v>0</v>
          </cell>
          <cell r="Z27">
            <v>0</v>
          </cell>
          <cell r="AA27">
            <v>0</v>
          </cell>
          <cell r="AB27">
            <v>40924</v>
          </cell>
          <cell r="AC27">
            <v>75995</v>
          </cell>
          <cell r="AD27">
            <v>2398787</v>
          </cell>
          <cell r="AE27">
            <v>0</v>
          </cell>
          <cell r="AF27">
            <v>0</v>
          </cell>
          <cell r="AG27">
            <v>9595047</v>
          </cell>
          <cell r="AH27">
            <v>8852635</v>
          </cell>
          <cell r="AI27">
            <v>1928</v>
          </cell>
          <cell r="AJ27">
            <v>0</v>
          </cell>
          <cell r="AK27">
            <v>3963</v>
          </cell>
          <cell r="AL27">
            <v>0</v>
          </cell>
          <cell r="AM27">
            <v>0</v>
          </cell>
          <cell r="AN27">
            <v>0</v>
          </cell>
          <cell r="AO27">
            <v>4049272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3734</v>
          </cell>
          <cell r="AX27">
            <v>87320</v>
          </cell>
          <cell r="AY27">
            <v>486</v>
          </cell>
          <cell r="AZ27">
            <v>0</v>
          </cell>
          <cell r="BA27">
            <v>0</v>
          </cell>
          <cell r="BB27">
            <v>2389382</v>
          </cell>
          <cell r="BC27">
            <v>0</v>
          </cell>
          <cell r="BD27">
            <v>0</v>
          </cell>
          <cell r="BE27">
            <v>0</v>
          </cell>
          <cell r="BF27">
            <v>-88467</v>
          </cell>
          <cell r="BG27">
            <v>-2526388</v>
          </cell>
          <cell r="BH27">
            <v>21381171.612999998</v>
          </cell>
          <cell r="BI27">
            <v>18545113</v>
          </cell>
          <cell r="BJ27">
            <v>6380556.3440000005</v>
          </cell>
          <cell r="BK27">
            <v>6438654</v>
          </cell>
          <cell r="BL27">
            <v>2836058.612999998</v>
          </cell>
          <cell r="BM27">
            <v>-58097.655999999493</v>
          </cell>
          <cell r="BN27">
            <v>2689493.9569999985</v>
          </cell>
          <cell r="BO27">
            <v>11882655.863</v>
          </cell>
          <cell r="BP27">
            <v>8574031.6909999996</v>
          </cell>
          <cell r="BQ27">
            <v>140342.05900000001</v>
          </cell>
          <cell r="BR27">
            <v>3981769.344</v>
          </cell>
          <cell r="BS27">
            <v>24578798.956999999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20597029.612999998</v>
          </cell>
          <cell r="CB27">
            <v>28990</v>
          </cell>
          <cell r="CC27">
            <v>18447682</v>
          </cell>
          <cell r="CD27">
            <v>5891</v>
          </cell>
          <cell r="CE27">
            <v>-2526388</v>
          </cell>
          <cell r="CF27">
            <v>369847</v>
          </cell>
          <cell r="CG27">
            <v>16635985</v>
          </cell>
          <cell r="CH27">
            <v>51621</v>
          </cell>
          <cell r="CI27">
            <v>0</v>
          </cell>
          <cell r="CJ27">
            <v>0</v>
          </cell>
          <cell r="CK27">
            <v>0</v>
          </cell>
          <cell r="CL27">
            <v>17057453</v>
          </cell>
          <cell r="CM27">
            <v>0</v>
          </cell>
          <cell r="CN27">
            <v>17057453</v>
          </cell>
          <cell r="CO27">
            <v>2479581</v>
          </cell>
          <cell r="CP27">
            <v>4008905</v>
          </cell>
          <cell r="CQ27">
            <v>27761727.957000002</v>
          </cell>
          <cell r="CR27">
            <v>24983767</v>
          </cell>
          <cell r="CS27">
            <v>27761728</v>
          </cell>
          <cell r="CT27">
            <v>24983767</v>
          </cell>
          <cell r="CU27">
            <v>-4.2999997735023499E-2</v>
          </cell>
          <cell r="CV27">
            <v>0</v>
          </cell>
          <cell r="CW27">
            <v>-34959.094999994617</v>
          </cell>
          <cell r="CX27">
            <v>-334878.08999999613</v>
          </cell>
          <cell r="CY27">
            <v>0</v>
          </cell>
          <cell r="CZ27">
            <v>0</v>
          </cell>
          <cell r="DA27">
            <v>18545113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8748319</v>
          </cell>
          <cell r="DH27">
            <v>9095043</v>
          </cell>
          <cell r="DI27">
            <v>0</v>
          </cell>
          <cell r="DJ27">
            <v>0</v>
          </cell>
          <cell r="DK27">
            <v>0</v>
          </cell>
          <cell r="DL27">
            <v>-207</v>
          </cell>
          <cell r="DM27">
            <v>0</v>
          </cell>
          <cell r="DN27">
            <v>0</v>
          </cell>
          <cell r="DO27">
            <v>329725</v>
          </cell>
          <cell r="DP27">
            <v>265302</v>
          </cell>
          <cell r="DQ27">
            <v>204339</v>
          </cell>
          <cell r="DR27">
            <v>60963</v>
          </cell>
          <cell r="DS27">
            <v>7647</v>
          </cell>
          <cell r="DT27">
            <v>5225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1818058.4369999999</v>
          </cell>
          <cell r="G28">
            <v>1234396.8759999999</v>
          </cell>
          <cell r="H28">
            <v>5204430.13</v>
          </cell>
          <cell r="I28">
            <v>15388437.437000001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30960</v>
          </cell>
          <cell r="P28">
            <v>169193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373706</v>
          </cell>
          <cell r="V28">
            <v>359997</v>
          </cell>
          <cell r="W28">
            <v>5021</v>
          </cell>
          <cell r="X28">
            <v>8688</v>
          </cell>
          <cell r="Y28">
            <v>0</v>
          </cell>
          <cell r="Z28">
            <v>0</v>
          </cell>
          <cell r="AA28">
            <v>0</v>
          </cell>
          <cell r="AB28">
            <v>13167</v>
          </cell>
          <cell r="AC28">
            <v>0</v>
          </cell>
          <cell r="AD28">
            <v>94400</v>
          </cell>
          <cell r="AE28">
            <v>0</v>
          </cell>
          <cell r="AF28">
            <v>0</v>
          </cell>
          <cell r="AG28">
            <v>12747821</v>
          </cell>
          <cell r="AH28">
            <v>9453248</v>
          </cell>
          <cell r="AI28">
            <v>6782</v>
          </cell>
          <cell r="AJ28">
            <v>264648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1176799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6782</v>
          </cell>
          <cell r="AX28">
            <v>3923</v>
          </cell>
          <cell r="AY28">
            <v>5707</v>
          </cell>
          <cell r="AZ28">
            <v>616</v>
          </cell>
          <cell r="BA28">
            <v>0</v>
          </cell>
          <cell r="BB28">
            <v>95866</v>
          </cell>
          <cell r="BC28">
            <v>0</v>
          </cell>
          <cell r="BD28">
            <v>-1500</v>
          </cell>
          <cell r="BE28">
            <v>0</v>
          </cell>
          <cell r="BF28">
            <v>131759</v>
          </cell>
          <cell r="BG28">
            <v>1406563</v>
          </cell>
          <cell r="BH28">
            <v>22414290.443</v>
          </cell>
          <cell r="BI28">
            <v>22488027</v>
          </cell>
          <cell r="BJ28">
            <v>1912458.4369999999</v>
          </cell>
          <cell r="BK28">
            <v>1272665</v>
          </cell>
          <cell r="BL28">
            <v>-73736.55700000003</v>
          </cell>
          <cell r="BM28">
            <v>639793.43699999992</v>
          </cell>
          <cell r="BN28">
            <v>697815.87999999896</v>
          </cell>
          <cell r="BO28">
            <v>15388437.437000001</v>
          </cell>
          <cell r="BP28">
            <v>5204430.13</v>
          </cell>
          <cell r="BQ28">
            <v>1234396.8759999999</v>
          </cell>
          <cell r="BR28">
            <v>1818058.4369999999</v>
          </cell>
          <cell r="BS28">
            <v>23645322.879999999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21827264.443</v>
          </cell>
          <cell r="CB28">
            <v>8688</v>
          </cell>
          <cell r="CC28">
            <v>22201069</v>
          </cell>
          <cell r="CD28">
            <v>271430</v>
          </cell>
          <cell r="CE28">
            <v>1406563</v>
          </cell>
          <cell r="CF28">
            <v>663755</v>
          </cell>
          <cell r="CG28">
            <v>15104771</v>
          </cell>
          <cell r="CH28">
            <v>8655</v>
          </cell>
          <cell r="CI28">
            <v>40269</v>
          </cell>
          <cell r="CJ28">
            <v>0</v>
          </cell>
          <cell r="CK28">
            <v>0</v>
          </cell>
          <cell r="CL28">
            <v>15817450</v>
          </cell>
          <cell r="CM28">
            <v>0</v>
          </cell>
          <cell r="CN28">
            <v>15817450</v>
          </cell>
          <cell r="CO28">
            <v>4762962</v>
          </cell>
          <cell r="CP28">
            <v>3184834</v>
          </cell>
          <cell r="CQ28">
            <v>24326748.880000003</v>
          </cell>
          <cell r="CR28">
            <v>23760692</v>
          </cell>
          <cell r="CS28">
            <v>24326749</v>
          </cell>
          <cell r="CT28">
            <v>23760692</v>
          </cell>
          <cell r="CU28">
            <v>-0.11999999731779099</v>
          </cell>
          <cell r="CV28">
            <v>0</v>
          </cell>
          <cell r="CW28">
            <v>1.0409999997355044</v>
          </cell>
          <cell r="CX28">
            <v>-663754.46900000051</v>
          </cell>
          <cell r="CY28">
            <v>0</v>
          </cell>
          <cell r="CZ28">
            <v>0</v>
          </cell>
          <cell r="DA28">
            <v>22489527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10909719</v>
          </cell>
          <cell r="DH28">
            <v>10472400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197526</v>
          </cell>
          <cell r="DP28">
            <v>400857</v>
          </cell>
          <cell r="DQ28">
            <v>389450</v>
          </cell>
          <cell r="DR28">
            <v>11407</v>
          </cell>
          <cell r="DS28">
            <v>11686</v>
          </cell>
          <cell r="DT28">
            <v>26201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8450742.9519999996</v>
          </cell>
          <cell r="G29">
            <v>363240.701</v>
          </cell>
          <cell r="H29">
            <v>8450090.2819999997</v>
          </cell>
          <cell r="I29">
            <v>10587533.155000001</v>
          </cell>
          <cell r="J29">
            <v>-3.7107383832335472E-10</v>
          </cell>
          <cell r="K29">
            <v>0</v>
          </cell>
          <cell r="L29">
            <v>0</v>
          </cell>
          <cell r="M29">
            <v>0</v>
          </cell>
          <cell r="N29">
            <v>33704.6</v>
          </cell>
          <cell r="O29">
            <v>0</v>
          </cell>
          <cell r="P29">
            <v>306934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496918</v>
          </cell>
          <cell r="V29">
            <v>350282</v>
          </cell>
          <cell r="W29">
            <v>36416</v>
          </cell>
          <cell r="X29">
            <v>110220</v>
          </cell>
          <cell r="Y29">
            <v>0</v>
          </cell>
          <cell r="Z29">
            <v>0</v>
          </cell>
          <cell r="AA29">
            <v>0</v>
          </cell>
          <cell r="AB29">
            <v>15461</v>
          </cell>
          <cell r="AC29">
            <v>0</v>
          </cell>
          <cell r="AD29">
            <v>2801668</v>
          </cell>
          <cell r="AE29">
            <v>0</v>
          </cell>
          <cell r="AF29">
            <v>0</v>
          </cell>
          <cell r="AG29">
            <v>9926604</v>
          </cell>
          <cell r="AH29">
            <v>8257921</v>
          </cell>
          <cell r="AI29">
            <v>607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7945440</v>
          </cell>
          <cell r="AP29">
            <v>0</v>
          </cell>
          <cell r="AQ29">
            <v>0</v>
          </cell>
          <cell r="AR29">
            <v>0</v>
          </cell>
          <cell r="AS29">
            <v>1868</v>
          </cell>
          <cell r="AT29">
            <v>0</v>
          </cell>
          <cell r="AU29">
            <v>0</v>
          </cell>
          <cell r="AV29">
            <v>0</v>
          </cell>
          <cell r="AW29">
            <v>11404</v>
          </cell>
          <cell r="AX29">
            <v>16063</v>
          </cell>
          <cell r="AY29">
            <v>10528</v>
          </cell>
          <cell r="AZ29">
            <v>22194</v>
          </cell>
          <cell r="BA29">
            <v>0</v>
          </cell>
          <cell r="BB29">
            <v>2814790</v>
          </cell>
          <cell r="BC29">
            <v>0</v>
          </cell>
          <cell r="BD29">
            <v>0</v>
          </cell>
          <cell r="BE29">
            <v>0</v>
          </cell>
          <cell r="BF29">
            <v>44843.820999998599</v>
          </cell>
          <cell r="BG29">
            <v>-1861053</v>
          </cell>
          <cell r="BH29">
            <v>20220177.138</v>
          </cell>
          <cell r="BI29">
            <v>18247189</v>
          </cell>
          <cell r="BJ29">
            <v>11252410.952</v>
          </cell>
          <cell r="BK29">
            <v>10760230</v>
          </cell>
          <cell r="BL29">
            <v>1972988.1380000003</v>
          </cell>
          <cell r="BM29">
            <v>492180.95199999958</v>
          </cell>
          <cell r="BN29">
            <v>2510012.910999998</v>
          </cell>
          <cell r="BO29">
            <v>10621237.755000001</v>
          </cell>
          <cell r="BP29">
            <v>8450090.2819999997</v>
          </cell>
          <cell r="BQ29">
            <v>363240.701</v>
          </cell>
          <cell r="BR29">
            <v>8450742.9519999996</v>
          </cell>
          <cell r="BS29">
            <v>27885311.690000001</v>
          </cell>
          <cell r="BT29">
            <v>0</v>
          </cell>
          <cell r="BU29">
            <v>0</v>
          </cell>
          <cell r="BV29">
            <v>0</v>
          </cell>
          <cell r="BW29">
            <v>-3.7107383832335472E-10</v>
          </cell>
          <cell r="BX29">
            <v>-3.7107383832335472E-10</v>
          </cell>
          <cell r="BY29">
            <v>33704.6</v>
          </cell>
          <cell r="BZ29">
            <v>0</v>
          </cell>
          <cell r="CA29">
            <v>19400864.138</v>
          </cell>
          <cell r="CB29">
            <v>110220</v>
          </cell>
          <cell r="CC29">
            <v>18184525</v>
          </cell>
          <cell r="CD29">
            <v>2475</v>
          </cell>
          <cell r="CE29">
            <v>-1861053</v>
          </cell>
          <cell r="CF29">
            <v>0</v>
          </cell>
          <cell r="CG29">
            <v>9130031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9130031</v>
          </cell>
          <cell r="CM29">
            <v>0</v>
          </cell>
          <cell r="CN29">
            <v>9130031</v>
          </cell>
          <cell r="CO29">
            <v>1551672</v>
          </cell>
          <cell r="CP29">
            <v>1334365</v>
          </cell>
          <cell r="CQ29">
            <v>31506292.690000001</v>
          </cell>
          <cell r="CR29">
            <v>29007419</v>
          </cell>
          <cell r="CS29">
            <v>31506292</v>
          </cell>
          <cell r="CT29">
            <v>29007417</v>
          </cell>
          <cell r="CU29">
            <v>0.69000000134110451</v>
          </cell>
          <cell r="CV29">
            <v>2</v>
          </cell>
          <cell r="CW29">
            <v>-4.0000003529712558E-2</v>
          </cell>
          <cell r="CX29">
            <v>-0.27999999932944775</v>
          </cell>
          <cell r="CY29">
            <v>0</v>
          </cell>
          <cell r="CZ29">
            <v>0</v>
          </cell>
          <cell r="DA29">
            <v>18247189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9130390</v>
          </cell>
          <cell r="DH29">
            <v>7207376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319339</v>
          </cell>
          <cell r="DP29">
            <v>401547</v>
          </cell>
          <cell r="DQ29">
            <v>266771</v>
          </cell>
          <cell r="DR29">
            <v>134776</v>
          </cell>
          <cell r="DS29">
            <v>19988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4327762.4919999996</v>
          </cell>
          <cell r="G30">
            <v>272945.59399999998</v>
          </cell>
          <cell r="H30">
            <v>6540268.9220000003</v>
          </cell>
          <cell r="I30">
            <v>7326320.4440000001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213215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134409</v>
          </cell>
          <cell r="V30">
            <v>129906</v>
          </cell>
          <cell r="W30">
            <v>0</v>
          </cell>
          <cell r="X30">
            <v>4503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149254</v>
          </cell>
          <cell r="AD30">
            <v>37896</v>
          </cell>
          <cell r="AE30">
            <v>0</v>
          </cell>
          <cell r="AF30">
            <v>0</v>
          </cell>
          <cell r="AG30">
            <v>9024885</v>
          </cell>
          <cell r="AH30">
            <v>5923665</v>
          </cell>
          <cell r="AI30">
            <v>20</v>
          </cell>
          <cell r="AJ30">
            <v>0</v>
          </cell>
          <cell r="AK30">
            <v>-89</v>
          </cell>
          <cell r="AL30">
            <v>0</v>
          </cell>
          <cell r="AM30">
            <v>0</v>
          </cell>
          <cell r="AN30">
            <v>0</v>
          </cell>
          <cell r="AO30">
            <v>4518557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50992</v>
          </cell>
          <cell r="AW30">
            <v>5794</v>
          </cell>
          <cell r="AX30">
            <v>12965</v>
          </cell>
          <cell r="AY30">
            <v>0</v>
          </cell>
          <cell r="AZ30">
            <v>0</v>
          </cell>
          <cell r="BA30">
            <v>0</v>
          </cell>
          <cell r="BB30">
            <v>56378</v>
          </cell>
          <cell r="BC30">
            <v>0</v>
          </cell>
          <cell r="BD30">
            <v>0</v>
          </cell>
          <cell r="BE30">
            <v>0</v>
          </cell>
          <cell r="BF30">
            <v>-6375</v>
          </cell>
          <cell r="BG30">
            <v>366558</v>
          </cell>
          <cell r="BH30">
            <v>14636412.960000001</v>
          </cell>
          <cell r="BI30">
            <v>15018232</v>
          </cell>
          <cell r="BJ30">
            <v>4365658.4919999996</v>
          </cell>
          <cell r="BK30">
            <v>4574935</v>
          </cell>
          <cell r="BL30">
            <v>-381819.03999999911</v>
          </cell>
          <cell r="BM30">
            <v>-209276.50800000038</v>
          </cell>
          <cell r="BN30">
            <v>-597470.54800000042</v>
          </cell>
          <cell r="BO30">
            <v>7326320.4440000001</v>
          </cell>
          <cell r="BP30">
            <v>6540268.9220000003</v>
          </cell>
          <cell r="BQ30">
            <v>272945.59399999998</v>
          </cell>
          <cell r="BR30">
            <v>4327762.4919999996</v>
          </cell>
          <cell r="BS30">
            <v>18467297.452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14139534.960000001</v>
          </cell>
          <cell r="CB30">
            <v>4503</v>
          </cell>
          <cell r="CC30">
            <v>14948550</v>
          </cell>
          <cell r="CD30">
            <v>-69</v>
          </cell>
          <cell r="CE30">
            <v>360217</v>
          </cell>
          <cell r="CF30">
            <v>0</v>
          </cell>
          <cell r="CG30">
            <v>17246842</v>
          </cell>
          <cell r="CH30">
            <v>50519</v>
          </cell>
          <cell r="CI30">
            <v>0</v>
          </cell>
          <cell r="CJ30">
            <v>0</v>
          </cell>
          <cell r="CK30">
            <v>0</v>
          </cell>
          <cell r="CL30">
            <v>17297361</v>
          </cell>
          <cell r="CM30">
            <v>6342</v>
          </cell>
          <cell r="CN30">
            <v>17303703</v>
          </cell>
          <cell r="CO30">
            <v>674766</v>
          </cell>
          <cell r="CP30">
            <v>2946172</v>
          </cell>
          <cell r="CQ30">
            <v>19002071.452</v>
          </cell>
          <cell r="CR30">
            <v>19593167</v>
          </cell>
          <cell r="CS30">
            <v>19002071</v>
          </cell>
          <cell r="CT30">
            <v>19593165</v>
          </cell>
          <cell r="CU30">
            <v>0.45199999958276749</v>
          </cell>
          <cell r="CV30">
            <v>2</v>
          </cell>
          <cell r="CW30">
            <v>0.98400000017136335</v>
          </cell>
          <cell r="CX30">
            <v>-0.58799999952316284</v>
          </cell>
          <cell r="CY30">
            <v>0</v>
          </cell>
          <cell r="CZ30">
            <v>0</v>
          </cell>
          <cell r="DA30">
            <v>15018232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7835873</v>
          </cell>
          <cell r="DH30">
            <v>6145296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203016</v>
          </cell>
          <cell r="DP30">
            <v>139803</v>
          </cell>
          <cell r="DQ30">
            <v>137484</v>
          </cell>
          <cell r="DR30">
            <v>2319</v>
          </cell>
          <cell r="DS30">
            <v>6979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7332219.6069999998</v>
          </cell>
          <cell r="G31">
            <v>132720.26</v>
          </cell>
          <cell r="H31">
            <v>7031458.1849999996</v>
          </cell>
          <cell r="I31">
            <v>8757537.4330000002</v>
          </cell>
          <cell r="J31">
            <v>0</v>
          </cell>
          <cell r="K31">
            <v>-88694</v>
          </cell>
          <cell r="L31">
            <v>0</v>
          </cell>
          <cell r="M31">
            <v>0</v>
          </cell>
          <cell r="N31">
            <v>0</v>
          </cell>
          <cell r="O31">
            <v>262</v>
          </cell>
          <cell r="P31">
            <v>348764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248869</v>
          </cell>
          <cell r="V31">
            <v>245818</v>
          </cell>
          <cell r="W31">
            <v>0</v>
          </cell>
          <cell r="X31">
            <v>3051</v>
          </cell>
          <cell r="Y31">
            <v>0</v>
          </cell>
          <cell r="Z31">
            <v>0</v>
          </cell>
          <cell r="AA31">
            <v>0</v>
          </cell>
          <cell r="AB31">
            <v>16159</v>
          </cell>
          <cell r="AC31">
            <v>37899</v>
          </cell>
          <cell r="AD31">
            <v>369990</v>
          </cell>
          <cell r="AE31">
            <v>0</v>
          </cell>
          <cell r="AF31">
            <v>0</v>
          </cell>
          <cell r="AG31">
            <v>11025633</v>
          </cell>
          <cell r="AH31">
            <v>8802751</v>
          </cell>
          <cell r="AI31">
            <v>0</v>
          </cell>
          <cell r="AJ31">
            <v>233610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7470263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192780</v>
          </cell>
          <cell r="AW31">
            <v>9544</v>
          </cell>
          <cell r="AX31">
            <v>496791</v>
          </cell>
          <cell r="AY31">
            <v>0</v>
          </cell>
          <cell r="AZ31">
            <v>0</v>
          </cell>
          <cell r="BA31">
            <v>0</v>
          </cell>
          <cell r="BB31">
            <v>128340</v>
          </cell>
          <cell r="BC31">
            <v>0</v>
          </cell>
          <cell r="BD31">
            <v>-1696</v>
          </cell>
          <cell r="BE31">
            <v>0</v>
          </cell>
          <cell r="BF31">
            <v>-32390</v>
          </cell>
          <cell r="BG31">
            <v>3276529</v>
          </cell>
          <cell r="BH31">
            <v>16484974.877999999</v>
          </cell>
          <cell r="BI31">
            <v>20759413</v>
          </cell>
          <cell r="BJ31">
            <v>7702209.6069999998</v>
          </cell>
          <cell r="BK31">
            <v>7598603</v>
          </cell>
          <cell r="BL31">
            <v>-4274438.1220000014</v>
          </cell>
          <cell r="BM31">
            <v>103606.60699999984</v>
          </cell>
          <cell r="BN31">
            <v>-4203221.5150000006</v>
          </cell>
          <cell r="BO31">
            <v>8757537.4330000002</v>
          </cell>
          <cell r="BP31">
            <v>7031458.1849999996</v>
          </cell>
          <cell r="BQ31">
            <v>132720.26</v>
          </cell>
          <cell r="BR31">
            <v>7332219.6069999998</v>
          </cell>
          <cell r="BS31">
            <v>23253935.484999999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15921715.877999999</v>
          </cell>
          <cell r="CB31">
            <v>-85643</v>
          </cell>
          <cell r="CC31">
            <v>19828384</v>
          </cell>
          <cell r="CD31">
            <v>233610</v>
          </cell>
          <cell r="CE31">
            <v>3187255</v>
          </cell>
          <cell r="CF31">
            <v>0</v>
          </cell>
          <cell r="CG31">
            <v>27017496</v>
          </cell>
          <cell r="CH31">
            <v>802937</v>
          </cell>
          <cell r="CI31">
            <v>1547328</v>
          </cell>
          <cell r="CJ31">
            <v>0</v>
          </cell>
          <cell r="CK31">
            <v>0</v>
          </cell>
          <cell r="CL31">
            <v>29367761</v>
          </cell>
          <cell r="CM31">
            <v>89274</v>
          </cell>
          <cell r="CN31">
            <v>29457035</v>
          </cell>
          <cell r="CO31">
            <v>3929941</v>
          </cell>
          <cell r="CP31">
            <v>1835541</v>
          </cell>
          <cell r="CQ31">
            <v>24187184.484999999</v>
          </cell>
          <cell r="CR31">
            <v>28358016</v>
          </cell>
          <cell r="CS31">
            <v>24187185</v>
          </cell>
          <cell r="CT31">
            <v>28358016</v>
          </cell>
          <cell r="CU31">
            <v>-0.51500000059604645</v>
          </cell>
          <cell r="CV31">
            <v>0</v>
          </cell>
          <cell r="CW31">
            <v>-1.5950000032316893</v>
          </cell>
          <cell r="CX31">
            <v>-9.4000004231929779E-2</v>
          </cell>
          <cell r="CY31">
            <v>0</v>
          </cell>
          <cell r="CZ31">
            <v>0</v>
          </cell>
          <cell r="DA31">
            <v>20761109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9513971</v>
          </cell>
          <cell r="DH31">
            <v>6665659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338886</v>
          </cell>
          <cell r="DP31">
            <v>355776</v>
          </cell>
          <cell r="DQ31">
            <v>307512</v>
          </cell>
          <cell r="DR31">
            <v>48264</v>
          </cell>
          <cell r="DS31">
            <v>9533</v>
          </cell>
          <cell r="DT31">
            <v>339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7592084.4189999998</v>
          </cell>
          <cell r="G32">
            <v>269505.44400000002</v>
          </cell>
          <cell r="H32">
            <v>6908197.227</v>
          </cell>
          <cell r="I32">
            <v>12576295.741</v>
          </cell>
          <cell r="J32">
            <v>0</v>
          </cell>
          <cell r="K32">
            <v>160180</v>
          </cell>
          <cell r="L32">
            <v>0</v>
          </cell>
          <cell r="M32">
            <v>0</v>
          </cell>
          <cell r="N32">
            <v>0</v>
          </cell>
          <cell r="O32">
            <v>11163</v>
          </cell>
          <cell r="P32">
            <v>233381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308162</v>
          </cell>
          <cell r="V32">
            <v>267125</v>
          </cell>
          <cell r="W32">
            <v>0</v>
          </cell>
          <cell r="X32">
            <v>41037</v>
          </cell>
          <cell r="Y32">
            <v>0</v>
          </cell>
          <cell r="Z32">
            <v>0</v>
          </cell>
          <cell r="AA32">
            <v>0</v>
          </cell>
          <cell r="AB32">
            <v>154265</v>
          </cell>
          <cell r="AC32">
            <v>157556</v>
          </cell>
          <cell r="AD32">
            <v>1784658</v>
          </cell>
          <cell r="AE32">
            <v>0</v>
          </cell>
          <cell r="AF32">
            <v>0</v>
          </cell>
          <cell r="AG32">
            <v>11071876</v>
          </cell>
          <cell r="AH32">
            <v>11524422</v>
          </cell>
          <cell r="AI32">
            <v>327</v>
          </cell>
          <cell r="AJ32">
            <v>32916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7882370</v>
          </cell>
          <cell r="AP32">
            <v>0</v>
          </cell>
          <cell r="AQ32">
            <v>0</v>
          </cell>
          <cell r="AR32">
            <v>0</v>
          </cell>
          <cell r="AS32">
            <v>43986</v>
          </cell>
          <cell r="AT32">
            <v>0</v>
          </cell>
          <cell r="AU32">
            <v>0</v>
          </cell>
          <cell r="AV32">
            <v>93296</v>
          </cell>
          <cell r="AW32">
            <v>818</v>
          </cell>
          <cell r="AX32">
            <v>35779</v>
          </cell>
          <cell r="AY32">
            <v>161</v>
          </cell>
          <cell r="AZ32">
            <v>-455218</v>
          </cell>
          <cell r="BA32">
            <v>0</v>
          </cell>
          <cell r="BB32">
            <v>1775451</v>
          </cell>
          <cell r="BC32">
            <v>0</v>
          </cell>
          <cell r="BD32">
            <v>0</v>
          </cell>
          <cell r="BE32">
            <v>0</v>
          </cell>
          <cell r="BF32">
            <v>135019</v>
          </cell>
          <cell r="BG32">
            <v>474382</v>
          </cell>
          <cell r="BH32">
            <v>20778705.412</v>
          </cell>
          <cell r="BI32">
            <v>22348363</v>
          </cell>
          <cell r="BJ32">
            <v>9376742.4189999998</v>
          </cell>
          <cell r="BK32">
            <v>9657821</v>
          </cell>
          <cell r="BL32">
            <v>-1569657.5879999995</v>
          </cell>
          <cell r="BM32">
            <v>-281078.58100000024</v>
          </cell>
          <cell r="BN32">
            <v>-1715717.1689999998</v>
          </cell>
          <cell r="BO32">
            <v>12576295.741</v>
          </cell>
          <cell r="BP32">
            <v>6908197.227</v>
          </cell>
          <cell r="BQ32">
            <v>269505.44400000002</v>
          </cell>
          <cell r="BR32">
            <v>7592084.4189999998</v>
          </cell>
          <cell r="BS32">
            <v>27346082.831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19753998.412</v>
          </cell>
          <cell r="CB32">
            <v>201217</v>
          </cell>
          <cell r="CC32">
            <v>22596298</v>
          </cell>
          <cell r="CD32">
            <v>77229</v>
          </cell>
          <cell r="CE32">
            <v>479996</v>
          </cell>
          <cell r="CF32">
            <v>0</v>
          </cell>
          <cell r="CG32">
            <v>11351208</v>
          </cell>
          <cell r="CH32">
            <v>266379</v>
          </cell>
          <cell r="CI32">
            <v>0</v>
          </cell>
          <cell r="CJ32">
            <v>0</v>
          </cell>
          <cell r="CK32">
            <v>0</v>
          </cell>
          <cell r="CL32">
            <v>11617587</v>
          </cell>
          <cell r="CM32">
            <v>11054</v>
          </cell>
          <cell r="CN32">
            <v>11628641</v>
          </cell>
          <cell r="CO32">
            <v>460981</v>
          </cell>
          <cell r="CP32">
            <v>4775381</v>
          </cell>
          <cell r="CQ32">
            <v>30155447.831</v>
          </cell>
          <cell r="CR32">
            <v>32006184</v>
          </cell>
          <cell r="CS32">
            <v>30155447</v>
          </cell>
          <cell r="CT32">
            <v>32006185</v>
          </cell>
          <cell r="CU32">
            <v>0.83100000023841858</v>
          </cell>
          <cell r="CV32">
            <v>-1</v>
          </cell>
          <cell r="CW32">
            <v>0.22200000286102295</v>
          </cell>
          <cell r="CX32">
            <v>-1.6849999949336052</v>
          </cell>
          <cell r="CY32">
            <v>0</v>
          </cell>
          <cell r="CZ32">
            <v>0</v>
          </cell>
          <cell r="DA32">
            <v>22348363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9280346</v>
          </cell>
          <cell r="DH32">
            <v>9481322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217491</v>
          </cell>
          <cell r="DP32">
            <v>378329</v>
          </cell>
          <cell r="DQ32">
            <v>335182</v>
          </cell>
          <cell r="DR32">
            <v>43147</v>
          </cell>
          <cell r="DS32">
            <v>0</v>
          </cell>
          <cell r="DT32">
            <v>5825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1199844.42</v>
          </cell>
          <cell r="I34">
            <v>2297968.9169999999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4044</v>
          </cell>
          <cell r="P34">
            <v>144225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60891</v>
          </cell>
          <cell r="V34">
            <v>60891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1681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2483698</v>
          </cell>
          <cell r="AH34">
            <v>1756360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2667</v>
          </cell>
          <cell r="AX34">
            <v>15736</v>
          </cell>
          <cell r="AY34">
            <v>9592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15680</v>
          </cell>
          <cell r="BG34">
            <v>534963</v>
          </cell>
          <cell r="BH34">
            <v>3708654.3369999998</v>
          </cell>
          <cell r="BI34">
            <v>4268053</v>
          </cell>
          <cell r="BJ34">
            <v>0</v>
          </cell>
          <cell r="BK34">
            <v>0</v>
          </cell>
          <cell r="BL34">
            <v>-559398.66300000018</v>
          </cell>
          <cell r="BM34">
            <v>0</v>
          </cell>
          <cell r="BN34">
            <v>-543718.66300000018</v>
          </cell>
          <cell r="BO34">
            <v>2297968.9169999999</v>
          </cell>
          <cell r="BP34">
            <v>1199844.42</v>
          </cell>
          <cell r="BQ34">
            <v>0</v>
          </cell>
          <cell r="BR34">
            <v>0</v>
          </cell>
          <cell r="BS34">
            <v>3497813.3369999998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3497813.3369999998</v>
          </cell>
          <cell r="CB34">
            <v>0</v>
          </cell>
          <cell r="CC34">
            <v>4240058</v>
          </cell>
          <cell r="CD34">
            <v>0</v>
          </cell>
          <cell r="CE34">
            <v>534963</v>
          </cell>
          <cell r="CF34">
            <v>0</v>
          </cell>
          <cell r="CG34">
            <v>3226535</v>
          </cell>
          <cell r="CH34">
            <v>34375</v>
          </cell>
          <cell r="CI34">
            <v>3338</v>
          </cell>
          <cell r="CJ34">
            <v>0</v>
          </cell>
          <cell r="CK34">
            <v>0</v>
          </cell>
          <cell r="CL34">
            <v>3264248</v>
          </cell>
          <cell r="CM34">
            <v>0</v>
          </cell>
          <cell r="CN34">
            <v>3264248</v>
          </cell>
          <cell r="CO34">
            <v>336334</v>
          </cell>
          <cell r="CP34">
            <v>1220698</v>
          </cell>
          <cell r="CQ34">
            <v>3708654.3369999998</v>
          </cell>
          <cell r="CR34">
            <v>4268053</v>
          </cell>
          <cell r="CS34">
            <v>3708654</v>
          </cell>
          <cell r="CT34">
            <v>4268053</v>
          </cell>
          <cell r="CU34">
            <v>0.33699999982491136</v>
          </cell>
          <cell r="CV34">
            <v>0</v>
          </cell>
          <cell r="CW34">
            <v>0.10300000011920929</v>
          </cell>
          <cell r="CX34">
            <v>-0.28600000031292439</v>
          </cell>
          <cell r="CY34">
            <v>0</v>
          </cell>
          <cell r="CZ34">
            <v>0</v>
          </cell>
          <cell r="DA34">
            <v>4268053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2158173</v>
          </cell>
          <cell r="DH34">
            <v>1401254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84198</v>
          </cell>
          <cell r="DP34">
            <v>310384</v>
          </cell>
          <cell r="DQ34">
            <v>310384</v>
          </cell>
          <cell r="DR34">
            <v>0</v>
          </cell>
          <cell r="DS34">
            <v>1441</v>
          </cell>
          <cell r="DT34">
            <v>1267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>
            <v>31</v>
          </cell>
          <cell r="B35" t="str">
            <v>CRS MAIPÚ SSMC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260381.23300000001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238443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9258</v>
          </cell>
          <cell r="V35">
            <v>9258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213152</v>
          </cell>
          <cell r="AH35">
            <v>259121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-196981</v>
          </cell>
          <cell r="BG35">
            <v>-42808</v>
          </cell>
          <cell r="BH35">
            <v>508082.23300000001</v>
          </cell>
          <cell r="BI35">
            <v>472273</v>
          </cell>
          <cell r="BJ35">
            <v>0</v>
          </cell>
          <cell r="BK35">
            <v>0</v>
          </cell>
          <cell r="BL35">
            <v>35809.233000000007</v>
          </cell>
          <cell r="BM35">
            <v>0</v>
          </cell>
          <cell r="BN35">
            <v>-161171.76699999999</v>
          </cell>
          <cell r="BO35">
            <v>260381.23300000001</v>
          </cell>
          <cell r="BP35">
            <v>0</v>
          </cell>
          <cell r="BQ35">
            <v>0</v>
          </cell>
          <cell r="BR35">
            <v>0</v>
          </cell>
          <cell r="BS35">
            <v>260381.23300000001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260381.23300000001</v>
          </cell>
          <cell r="CB35">
            <v>0</v>
          </cell>
          <cell r="CC35">
            <v>472273</v>
          </cell>
          <cell r="CD35">
            <v>0</v>
          </cell>
          <cell r="CE35">
            <v>-42808</v>
          </cell>
          <cell r="CF35">
            <v>52010</v>
          </cell>
          <cell r="CG35">
            <v>416484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468494</v>
          </cell>
          <cell r="CM35">
            <v>0</v>
          </cell>
          <cell r="CN35">
            <v>468494</v>
          </cell>
          <cell r="CO35">
            <v>663</v>
          </cell>
          <cell r="CP35">
            <v>299191</v>
          </cell>
          <cell r="CQ35">
            <v>508082.23300000001</v>
          </cell>
          <cell r="CR35">
            <v>472273</v>
          </cell>
          <cell r="CS35">
            <v>508082</v>
          </cell>
          <cell r="CT35">
            <v>472273</v>
          </cell>
          <cell r="CU35">
            <v>0.23300000000745058</v>
          </cell>
          <cell r="CV35">
            <v>0</v>
          </cell>
          <cell r="CW35">
            <v>-0.80599999998230487</v>
          </cell>
          <cell r="CX35">
            <v>4.8000000009778887E-2</v>
          </cell>
          <cell r="CY35">
            <v>0</v>
          </cell>
          <cell r="CZ35">
            <v>0</v>
          </cell>
          <cell r="DA35">
            <v>472273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211917</v>
          </cell>
          <cell r="DH35">
            <v>450911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65</v>
          </cell>
          <cell r="DP35">
            <v>2406</v>
          </cell>
          <cell r="DQ35">
            <v>2406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286639.18</v>
          </cell>
          <cell r="I36">
            <v>263463.7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2782</v>
          </cell>
          <cell r="P36">
            <v>10193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15366</v>
          </cell>
          <cell r="V36">
            <v>11160</v>
          </cell>
          <cell r="W36">
            <v>0</v>
          </cell>
          <cell r="X36">
            <v>4206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321583</v>
          </cell>
          <cell r="AH36">
            <v>361617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-2896</v>
          </cell>
          <cell r="BG36">
            <v>112697</v>
          </cell>
          <cell r="BH36">
            <v>578443.88</v>
          </cell>
          <cell r="BI36">
            <v>683200</v>
          </cell>
          <cell r="BJ36">
            <v>0</v>
          </cell>
          <cell r="BK36">
            <v>0</v>
          </cell>
          <cell r="BL36">
            <v>-104756.12</v>
          </cell>
          <cell r="BM36">
            <v>0</v>
          </cell>
          <cell r="BN36">
            <v>-107652.12</v>
          </cell>
          <cell r="BO36">
            <v>263463.7</v>
          </cell>
          <cell r="BP36">
            <v>286639.18</v>
          </cell>
          <cell r="BQ36">
            <v>0</v>
          </cell>
          <cell r="BR36">
            <v>0</v>
          </cell>
          <cell r="BS36">
            <v>550102.88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550102.88</v>
          </cell>
          <cell r="CB36">
            <v>4206</v>
          </cell>
          <cell r="CC36">
            <v>683200</v>
          </cell>
          <cell r="CD36">
            <v>0</v>
          </cell>
          <cell r="CE36">
            <v>112697</v>
          </cell>
          <cell r="CF36">
            <v>0</v>
          </cell>
          <cell r="CG36">
            <v>112698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112698</v>
          </cell>
          <cell r="CM36">
            <v>0</v>
          </cell>
          <cell r="CN36">
            <v>112698</v>
          </cell>
          <cell r="CO36">
            <v>15554</v>
          </cell>
          <cell r="CP36">
            <v>777975</v>
          </cell>
          <cell r="CQ36">
            <v>578443.88</v>
          </cell>
          <cell r="CR36">
            <v>683200</v>
          </cell>
          <cell r="CS36">
            <v>578444</v>
          </cell>
          <cell r="CT36">
            <v>683200</v>
          </cell>
          <cell r="CU36">
            <v>-0.11999999999534339</v>
          </cell>
          <cell r="CV36">
            <v>0</v>
          </cell>
          <cell r="CW36">
            <v>-1.8000000000465661</v>
          </cell>
          <cell r="CX36">
            <v>-1</v>
          </cell>
          <cell r="CY36">
            <v>0</v>
          </cell>
          <cell r="CZ36">
            <v>0</v>
          </cell>
          <cell r="DA36">
            <v>683200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293918</v>
          </cell>
          <cell r="DH36">
            <v>322581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8523</v>
          </cell>
          <cell r="DP36">
            <v>17812</v>
          </cell>
          <cell r="DQ36">
            <v>17502</v>
          </cell>
          <cell r="DR36">
            <v>310</v>
          </cell>
          <cell r="DS36">
            <v>0</v>
          </cell>
          <cell r="DT36">
            <v>3995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2700353.5180000002</v>
          </cell>
          <cell r="G37">
            <v>122019.88400000001</v>
          </cell>
          <cell r="H37">
            <v>683550.15599999996</v>
          </cell>
          <cell r="I37">
            <v>2752689.2450000001</v>
          </cell>
          <cell r="J37">
            <v>19753.041999999899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110881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65639</v>
          </cell>
          <cell r="V37">
            <v>58366</v>
          </cell>
          <cell r="W37">
            <v>2618</v>
          </cell>
          <cell r="X37">
            <v>4655</v>
          </cell>
          <cell r="Y37">
            <v>0</v>
          </cell>
          <cell r="Z37">
            <v>0</v>
          </cell>
          <cell r="AA37">
            <v>0</v>
          </cell>
          <cell r="AB37">
            <v>2456</v>
          </cell>
          <cell r="AC37">
            <v>0</v>
          </cell>
          <cell r="AD37">
            <v>16589</v>
          </cell>
          <cell r="AE37">
            <v>0</v>
          </cell>
          <cell r="AF37">
            <v>0</v>
          </cell>
          <cell r="AG37">
            <v>3056738</v>
          </cell>
          <cell r="AH37">
            <v>1057892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2476841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171812</v>
          </cell>
          <cell r="AW37">
            <v>30</v>
          </cell>
          <cell r="AX37">
            <v>229492</v>
          </cell>
          <cell r="AY37">
            <v>0</v>
          </cell>
          <cell r="AZ37">
            <v>0</v>
          </cell>
          <cell r="BA37">
            <v>0</v>
          </cell>
          <cell r="BB37">
            <v>17345</v>
          </cell>
          <cell r="BC37">
            <v>0</v>
          </cell>
          <cell r="BD37">
            <v>0</v>
          </cell>
          <cell r="BE37">
            <v>0</v>
          </cell>
          <cell r="BF37">
            <v>36141</v>
          </cell>
          <cell r="BG37">
            <v>773328</v>
          </cell>
          <cell r="BH37">
            <v>3737235.2850000001</v>
          </cell>
          <cell r="BI37">
            <v>4515964</v>
          </cell>
          <cell r="BJ37">
            <v>2716942.5180000002</v>
          </cell>
          <cell r="BK37">
            <v>2494186</v>
          </cell>
          <cell r="BL37">
            <v>-778728.71499999985</v>
          </cell>
          <cell r="BM37">
            <v>222756.51800000016</v>
          </cell>
          <cell r="BN37">
            <v>-500078.1549999998</v>
          </cell>
          <cell r="BO37">
            <v>2772442.287</v>
          </cell>
          <cell r="BP37">
            <v>683550.15599999996</v>
          </cell>
          <cell r="BQ37">
            <v>122019.88400000001</v>
          </cell>
          <cell r="BR37">
            <v>2700353.5180000002</v>
          </cell>
          <cell r="BS37">
            <v>6278365.8450000007</v>
          </cell>
          <cell r="BT37">
            <v>0</v>
          </cell>
          <cell r="BU37">
            <v>0</v>
          </cell>
          <cell r="BV37">
            <v>0</v>
          </cell>
          <cell r="BW37">
            <v>19753.041999999899</v>
          </cell>
          <cell r="BX37">
            <v>19753.041999999899</v>
          </cell>
          <cell r="BY37">
            <v>0</v>
          </cell>
          <cell r="BZ37">
            <v>0</v>
          </cell>
          <cell r="CA37">
            <v>3558259.2850000001</v>
          </cell>
          <cell r="CB37">
            <v>4655</v>
          </cell>
          <cell r="CC37">
            <v>4114630</v>
          </cell>
          <cell r="CD37">
            <v>0</v>
          </cell>
          <cell r="CE37">
            <v>773328</v>
          </cell>
          <cell r="CF37">
            <v>1062587</v>
          </cell>
          <cell r="CG37">
            <v>2112693</v>
          </cell>
          <cell r="CH37">
            <v>498909</v>
          </cell>
          <cell r="CI37">
            <v>0</v>
          </cell>
          <cell r="CJ37">
            <v>0</v>
          </cell>
          <cell r="CK37">
            <v>0</v>
          </cell>
          <cell r="CL37">
            <v>3674189</v>
          </cell>
          <cell r="CM37">
            <v>4740</v>
          </cell>
          <cell r="CN37">
            <v>3678929</v>
          </cell>
          <cell r="CO37">
            <v>3394770</v>
          </cell>
          <cell r="CP37">
            <v>285485</v>
          </cell>
          <cell r="CQ37">
            <v>6473930.8450000007</v>
          </cell>
          <cell r="CR37">
            <v>7010150</v>
          </cell>
          <cell r="CS37">
            <v>6454178</v>
          </cell>
          <cell r="CT37">
            <v>7010149</v>
          </cell>
          <cell r="CU37">
            <v>19752.845000000671</v>
          </cell>
          <cell r="CV37">
            <v>1</v>
          </cell>
          <cell r="CW37">
            <v>0.63200000050710514</v>
          </cell>
          <cell r="CX37">
            <v>-686385.42000000179</v>
          </cell>
          <cell r="CY37">
            <v>0</v>
          </cell>
          <cell r="CZ37">
            <v>0</v>
          </cell>
          <cell r="DA37">
            <v>4515964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2710581</v>
          </cell>
          <cell r="DH37">
            <v>659003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-62416</v>
          </cell>
          <cell r="DN37">
            <v>0</v>
          </cell>
          <cell r="DO37">
            <v>102362</v>
          </cell>
          <cell r="DP37">
            <v>74515</v>
          </cell>
          <cell r="DQ37">
            <v>64926</v>
          </cell>
          <cell r="DR37">
            <v>9589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95333276.216999993</v>
          </cell>
          <cell r="G38">
            <v>7427332.4190000007</v>
          </cell>
          <cell r="H38">
            <v>102026464.98900001</v>
          </cell>
          <cell r="I38">
            <v>190416120.97800002</v>
          </cell>
          <cell r="J38">
            <v>19753.059000000267</v>
          </cell>
          <cell r="K38">
            <v>813268</v>
          </cell>
          <cell r="L38">
            <v>0</v>
          </cell>
          <cell r="M38">
            <v>0</v>
          </cell>
          <cell r="N38">
            <v>92107.4</v>
          </cell>
          <cell r="O38">
            <v>67093</v>
          </cell>
          <cell r="P38">
            <v>7337496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5325250</v>
          </cell>
          <cell r="V38">
            <v>4680887</v>
          </cell>
          <cell r="W38">
            <v>129427</v>
          </cell>
          <cell r="X38">
            <v>514936</v>
          </cell>
          <cell r="Y38">
            <v>0</v>
          </cell>
          <cell r="Z38">
            <v>14517</v>
          </cell>
          <cell r="AA38">
            <v>0</v>
          </cell>
          <cell r="AB38">
            <v>525787</v>
          </cell>
          <cell r="AC38">
            <v>1473037</v>
          </cell>
          <cell r="AD38">
            <v>20368245</v>
          </cell>
          <cell r="AE38">
            <v>48672</v>
          </cell>
          <cell r="AF38">
            <v>0</v>
          </cell>
          <cell r="AG38">
            <v>195192191</v>
          </cell>
          <cell r="AH38">
            <v>126245846</v>
          </cell>
          <cell r="AI38">
            <v>33860</v>
          </cell>
          <cell r="AJ38">
            <v>834221</v>
          </cell>
          <cell r="AK38">
            <v>3874</v>
          </cell>
          <cell r="AL38">
            <v>0</v>
          </cell>
          <cell r="AM38">
            <v>0</v>
          </cell>
          <cell r="AN38">
            <v>11582</v>
          </cell>
          <cell r="AO38">
            <v>94477870</v>
          </cell>
          <cell r="AP38">
            <v>0</v>
          </cell>
          <cell r="AQ38">
            <v>1307</v>
          </cell>
          <cell r="AR38">
            <v>0</v>
          </cell>
          <cell r="AS38">
            <v>417891</v>
          </cell>
          <cell r="AT38">
            <v>0</v>
          </cell>
          <cell r="AU38">
            <v>0</v>
          </cell>
          <cell r="AV38">
            <v>1193034</v>
          </cell>
          <cell r="AW38">
            <v>226634</v>
          </cell>
          <cell r="AX38">
            <v>2229072</v>
          </cell>
          <cell r="AY38">
            <v>52878</v>
          </cell>
          <cell r="AZ38">
            <v>-432408</v>
          </cell>
          <cell r="BA38">
            <v>0</v>
          </cell>
          <cell r="BB38">
            <v>20864037</v>
          </cell>
          <cell r="BC38">
            <v>0</v>
          </cell>
          <cell r="BD38">
            <v>-5036</v>
          </cell>
          <cell r="BE38">
            <v>0</v>
          </cell>
          <cell r="BF38">
            <v>1078160.8610000014</v>
          </cell>
          <cell r="BG38">
            <v>9034589.5079999994</v>
          </cell>
          <cell r="BH38">
            <v>315475038.38600004</v>
          </cell>
          <cell r="BI38">
            <v>326004946</v>
          </cell>
          <cell r="BJ38">
            <v>115701521.21699999</v>
          </cell>
          <cell r="BK38">
            <v>115341907</v>
          </cell>
          <cell r="BL38">
            <v>-10529907.614000002</v>
          </cell>
          <cell r="BM38">
            <v>359614.21699999773</v>
          </cell>
          <cell r="BN38">
            <v>-9072379.4770000055</v>
          </cell>
          <cell r="BO38">
            <v>190527981.42000002</v>
          </cell>
          <cell r="BP38">
            <v>102026465.00600001</v>
          </cell>
          <cell r="BQ38">
            <v>7427332.4190000007</v>
          </cell>
          <cell r="BR38">
            <v>95333276.216999993</v>
          </cell>
          <cell r="BS38">
            <v>395315055.06199998</v>
          </cell>
          <cell r="BT38">
            <v>0</v>
          </cell>
          <cell r="BU38">
            <v>0</v>
          </cell>
          <cell r="BV38">
            <v>1.6999999992549419E-2</v>
          </cell>
          <cell r="BW38">
            <v>19753.042000000274</v>
          </cell>
          <cell r="BX38">
            <v>19753.059000000267</v>
          </cell>
          <cell r="BY38">
            <v>92107.4</v>
          </cell>
          <cell r="BZ38">
            <v>0</v>
          </cell>
          <cell r="CA38">
            <v>296134055.98700005</v>
          </cell>
          <cell r="CB38">
            <v>1342721</v>
          </cell>
          <cell r="CC38">
            <v>321438037</v>
          </cell>
          <cell r="CD38">
            <v>1302735</v>
          </cell>
          <cell r="CE38">
            <v>8935992.5079999994</v>
          </cell>
          <cell r="CF38">
            <v>7737547</v>
          </cell>
          <cell r="CG38">
            <v>244667049</v>
          </cell>
          <cell r="CH38">
            <v>2591971</v>
          </cell>
          <cell r="CI38">
            <v>2179226</v>
          </cell>
          <cell r="CJ38">
            <v>123644</v>
          </cell>
          <cell r="CK38">
            <v>338</v>
          </cell>
          <cell r="CL38">
            <v>257299437</v>
          </cell>
          <cell r="CM38">
            <v>517890</v>
          </cell>
          <cell r="CN38">
            <v>257817665</v>
          </cell>
          <cell r="CO38">
            <v>47618050</v>
          </cell>
          <cell r="CP38">
            <v>72487975</v>
          </cell>
          <cell r="CQ38">
            <v>431288420.0620001</v>
          </cell>
          <cell r="CR38">
            <v>441346853</v>
          </cell>
          <cell r="CS38">
            <v>410259835</v>
          </cell>
          <cell r="CT38">
            <v>441346852</v>
          </cell>
          <cell r="CU38">
            <v>21028585.062000006</v>
          </cell>
          <cell r="CV38">
            <v>1</v>
          </cell>
          <cell r="CW38">
            <v>-8083427.7519999882</v>
          </cell>
          <cell r="CX38">
            <v>-2539072.6419999897</v>
          </cell>
          <cell r="CY38">
            <v>0</v>
          </cell>
          <cell r="CZ38">
            <v>0</v>
          </cell>
          <cell r="DA38">
            <v>326009982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170886266</v>
          </cell>
          <cell r="DH38">
            <v>106491838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6698872</v>
          </cell>
          <cell r="DP38">
            <v>6157672</v>
          </cell>
          <cell r="DQ38">
            <v>4949849</v>
          </cell>
          <cell r="DR38">
            <v>1207823</v>
          </cell>
          <cell r="DS38">
            <v>252847</v>
          </cell>
          <cell r="DT38">
            <v>106293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</sheetData>
      <sheetData sheetId="17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1318138</v>
          </cell>
          <cell r="DA5">
            <v>0</v>
          </cell>
          <cell r="DB5">
            <v>0</v>
          </cell>
          <cell r="DC5">
            <v>1749271</v>
          </cell>
          <cell r="DD5">
            <v>1293887</v>
          </cell>
          <cell r="DE5">
            <v>1749271</v>
          </cell>
          <cell r="DF5">
            <v>1293887</v>
          </cell>
          <cell r="DG5">
            <v>0</v>
          </cell>
          <cell r="DH5">
            <v>1983985</v>
          </cell>
          <cell r="DI5">
            <v>1318138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214312</v>
          </cell>
          <cell r="DQ5">
            <v>126663</v>
          </cell>
          <cell r="DR5">
            <v>79269</v>
          </cell>
          <cell r="DS5">
            <v>47394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1396118</v>
          </cell>
          <cell r="DA6">
            <v>0</v>
          </cell>
          <cell r="DB6">
            <v>0</v>
          </cell>
          <cell r="DC6">
            <v>2416572</v>
          </cell>
          <cell r="DD6">
            <v>1322657</v>
          </cell>
          <cell r="DE6">
            <v>2416572</v>
          </cell>
          <cell r="DF6">
            <v>1322657</v>
          </cell>
          <cell r="DG6">
            <v>0</v>
          </cell>
          <cell r="DH6">
            <v>2699018</v>
          </cell>
          <cell r="DI6">
            <v>1396118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126758</v>
          </cell>
          <cell r="DQ6">
            <v>117717</v>
          </cell>
          <cell r="DR6">
            <v>98041</v>
          </cell>
          <cell r="DS6">
            <v>19676</v>
          </cell>
          <cell r="DT6">
            <v>3521</v>
          </cell>
          <cell r="DU6">
            <v>312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2726342</v>
          </cell>
          <cell r="DA7">
            <v>0</v>
          </cell>
          <cell r="DB7">
            <v>0</v>
          </cell>
          <cell r="DC7">
            <v>3543661</v>
          </cell>
          <cell r="DD7">
            <v>2742650</v>
          </cell>
          <cell r="DE7">
            <v>3543661</v>
          </cell>
          <cell r="DF7">
            <v>2742650</v>
          </cell>
          <cell r="DG7">
            <v>0</v>
          </cell>
          <cell r="DH7">
            <v>4162686</v>
          </cell>
          <cell r="DI7">
            <v>2726342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217141</v>
          </cell>
          <cell r="DQ7">
            <v>193745</v>
          </cell>
          <cell r="DR7">
            <v>193504</v>
          </cell>
          <cell r="DS7">
            <v>241</v>
          </cell>
          <cell r="DT7">
            <v>8544</v>
          </cell>
          <cell r="DU7">
            <v>5740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2439595</v>
          </cell>
          <cell r="DA8">
            <v>0</v>
          </cell>
          <cell r="DB8">
            <v>0</v>
          </cell>
          <cell r="DC8">
            <v>2400259</v>
          </cell>
          <cell r="DD8">
            <v>1548270</v>
          </cell>
          <cell r="DE8">
            <v>2400259</v>
          </cell>
          <cell r="DF8">
            <v>1548270</v>
          </cell>
          <cell r="DG8">
            <v>0</v>
          </cell>
          <cell r="DH8">
            <v>2596860</v>
          </cell>
          <cell r="DI8">
            <v>2439595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324486</v>
          </cell>
          <cell r="DQ8">
            <v>211694</v>
          </cell>
          <cell r="DR8">
            <v>135658</v>
          </cell>
          <cell r="DS8">
            <v>76036</v>
          </cell>
          <cell r="DT8">
            <v>1110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5496375</v>
          </cell>
          <cell r="DA9">
            <v>0</v>
          </cell>
          <cell r="DB9">
            <v>0</v>
          </cell>
          <cell r="DC9">
            <v>4484411</v>
          </cell>
          <cell r="DD9">
            <v>2508698</v>
          </cell>
          <cell r="DE9">
            <v>4484411</v>
          </cell>
          <cell r="DF9">
            <v>2508698</v>
          </cell>
          <cell r="DG9">
            <v>0</v>
          </cell>
          <cell r="DH9">
            <v>5164058</v>
          </cell>
          <cell r="DI9">
            <v>5496375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600890</v>
          </cell>
          <cell r="DQ9">
            <v>96933</v>
          </cell>
          <cell r="DR9">
            <v>84397</v>
          </cell>
          <cell r="DS9">
            <v>12536</v>
          </cell>
          <cell r="DT9">
            <v>14243</v>
          </cell>
          <cell r="DU9">
            <v>799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3207539</v>
          </cell>
          <cell r="DA10">
            <v>0</v>
          </cell>
          <cell r="DB10">
            <v>0</v>
          </cell>
          <cell r="DC10">
            <v>4228218</v>
          </cell>
          <cell r="DD10">
            <v>3133981</v>
          </cell>
          <cell r="DE10">
            <v>4228218</v>
          </cell>
          <cell r="DF10">
            <v>3133981</v>
          </cell>
          <cell r="DG10">
            <v>0</v>
          </cell>
          <cell r="DH10">
            <v>4681432</v>
          </cell>
          <cell r="DI10">
            <v>3207539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155468</v>
          </cell>
          <cell r="DQ10">
            <v>265796</v>
          </cell>
          <cell r="DR10">
            <v>253805</v>
          </cell>
          <cell r="DS10">
            <v>11991</v>
          </cell>
          <cell r="DT10">
            <v>35482</v>
          </cell>
          <cell r="DU10">
            <v>1682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4439610</v>
          </cell>
          <cell r="DA11">
            <v>0</v>
          </cell>
          <cell r="DB11">
            <v>0</v>
          </cell>
          <cell r="DC11">
            <v>5253259</v>
          </cell>
          <cell r="DD11">
            <v>4024742</v>
          </cell>
          <cell r="DE11">
            <v>5253259</v>
          </cell>
          <cell r="DF11">
            <v>4024742</v>
          </cell>
          <cell r="DG11">
            <v>0</v>
          </cell>
          <cell r="DH11">
            <v>6171605</v>
          </cell>
          <cell r="DI11">
            <v>4439610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224470</v>
          </cell>
          <cell r="DQ11">
            <v>199606</v>
          </cell>
          <cell r="DR11">
            <v>192801</v>
          </cell>
          <cell r="DS11">
            <v>6805</v>
          </cell>
          <cell r="DT11">
            <v>4932</v>
          </cell>
          <cell r="DU11">
            <v>560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1636130</v>
          </cell>
          <cell r="DA12">
            <v>0</v>
          </cell>
          <cell r="DB12">
            <v>0</v>
          </cell>
          <cell r="DC12">
            <v>2363972</v>
          </cell>
          <cell r="DD12">
            <v>1410716</v>
          </cell>
          <cell r="DE12">
            <v>2363972</v>
          </cell>
          <cell r="DF12">
            <v>1410716</v>
          </cell>
          <cell r="DG12">
            <v>0</v>
          </cell>
          <cell r="DH12">
            <v>2772351</v>
          </cell>
          <cell r="DI12">
            <v>1636130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210082</v>
          </cell>
          <cell r="DQ12">
            <v>87602</v>
          </cell>
          <cell r="DR12">
            <v>84906</v>
          </cell>
          <cell r="DS12">
            <v>2696</v>
          </cell>
          <cell r="DT12">
            <v>0</v>
          </cell>
          <cell r="DU12">
            <v>2394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3881187</v>
          </cell>
          <cell r="DA13">
            <v>0</v>
          </cell>
          <cell r="DB13">
            <v>0</v>
          </cell>
          <cell r="DC13">
            <v>4468452</v>
          </cell>
          <cell r="DD13">
            <v>3336185</v>
          </cell>
          <cell r="DE13">
            <v>4468452</v>
          </cell>
          <cell r="DF13">
            <v>3336185</v>
          </cell>
          <cell r="DG13">
            <v>0</v>
          </cell>
          <cell r="DH13">
            <v>5050151</v>
          </cell>
          <cell r="DI13">
            <v>3881187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458133</v>
          </cell>
          <cell r="DQ13">
            <v>388566</v>
          </cell>
          <cell r="DR13">
            <v>314661</v>
          </cell>
          <cell r="DS13">
            <v>73905</v>
          </cell>
          <cell r="DT13">
            <v>10370</v>
          </cell>
          <cell r="DU13">
            <v>1766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4656905</v>
          </cell>
          <cell r="DA14">
            <v>0</v>
          </cell>
          <cell r="DB14">
            <v>0</v>
          </cell>
          <cell r="DC14">
            <v>5663440</v>
          </cell>
          <cell r="DD14">
            <v>4737653</v>
          </cell>
          <cell r="DE14">
            <v>5663440</v>
          </cell>
          <cell r="DF14">
            <v>4737653</v>
          </cell>
          <cell r="DG14">
            <v>0</v>
          </cell>
          <cell r="DH14">
            <v>7075109</v>
          </cell>
          <cell r="DI14">
            <v>4656905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811944</v>
          </cell>
          <cell r="DQ14">
            <v>278689</v>
          </cell>
          <cell r="DR14">
            <v>263861</v>
          </cell>
          <cell r="DS14">
            <v>14828</v>
          </cell>
          <cell r="DT14">
            <v>13084</v>
          </cell>
          <cell r="DU14">
            <v>924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2600411</v>
          </cell>
          <cell r="DA15">
            <v>0</v>
          </cell>
          <cell r="DB15">
            <v>0</v>
          </cell>
          <cell r="DC15">
            <v>3651065</v>
          </cell>
          <cell r="DD15">
            <v>2368513</v>
          </cell>
          <cell r="DE15">
            <v>3651065</v>
          </cell>
          <cell r="DF15">
            <v>2368513</v>
          </cell>
          <cell r="DG15">
            <v>0</v>
          </cell>
          <cell r="DH15">
            <v>4162408</v>
          </cell>
          <cell r="DI15">
            <v>2600411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123325</v>
          </cell>
          <cell r="DQ15">
            <v>268448</v>
          </cell>
          <cell r="DR15">
            <v>129128</v>
          </cell>
          <cell r="DS15">
            <v>139320</v>
          </cell>
          <cell r="DT15">
            <v>18800</v>
          </cell>
          <cell r="DU15">
            <v>343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5622228</v>
          </cell>
          <cell r="DA16">
            <v>0</v>
          </cell>
          <cell r="DB16">
            <v>0</v>
          </cell>
          <cell r="DC16">
            <v>6028448</v>
          </cell>
          <cell r="DD16">
            <v>3612208</v>
          </cell>
          <cell r="DE16">
            <v>6028448</v>
          </cell>
          <cell r="DF16">
            <v>3612208</v>
          </cell>
          <cell r="DG16">
            <v>0</v>
          </cell>
          <cell r="DH16">
            <v>6693092</v>
          </cell>
          <cell r="DI16">
            <v>5622228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243657</v>
          </cell>
          <cell r="DQ16">
            <v>339360</v>
          </cell>
          <cell r="DR16">
            <v>311376</v>
          </cell>
          <cell r="DS16">
            <v>27984</v>
          </cell>
          <cell r="DT16">
            <v>0</v>
          </cell>
          <cell r="DU16">
            <v>4537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2452109</v>
          </cell>
          <cell r="DA17">
            <v>0</v>
          </cell>
          <cell r="DB17">
            <v>0</v>
          </cell>
          <cell r="DC17">
            <v>2962601</v>
          </cell>
          <cell r="DD17">
            <v>2450636</v>
          </cell>
          <cell r="DE17">
            <v>2962601</v>
          </cell>
          <cell r="DF17">
            <v>2450636</v>
          </cell>
          <cell r="DG17">
            <v>0</v>
          </cell>
          <cell r="DH17">
            <v>3555232</v>
          </cell>
          <cell r="DI17">
            <v>2452109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194999</v>
          </cell>
          <cell r="DQ17">
            <v>201205</v>
          </cell>
          <cell r="DR17">
            <v>199011</v>
          </cell>
          <cell r="DS17">
            <v>2194</v>
          </cell>
          <cell r="DT17">
            <v>34463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2890932</v>
          </cell>
          <cell r="DA18">
            <v>0</v>
          </cell>
          <cell r="DB18">
            <v>0</v>
          </cell>
          <cell r="DC18">
            <v>3375973</v>
          </cell>
          <cell r="DD18">
            <v>2637112</v>
          </cell>
          <cell r="DE18">
            <v>3375973</v>
          </cell>
          <cell r="DF18">
            <v>2637112</v>
          </cell>
          <cell r="DG18">
            <v>0</v>
          </cell>
          <cell r="DH18">
            <v>3855184</v>
          </cell>
          <cell r="DI18">
            <v>2890932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237136</v>
          </cell>
          <cell r="DQ18">
            <v>145899</v>
          </cell>
          <cell r="DR18">
            <v>155738</v>
          </cell>
          <cell r="DS18">
            <v>-9839</v>
          </cell>
          <cell r="DT18">
            <v>10663</v>
          </cell>
          <cell r="DU18">
            <v>48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529053</v>
          </cell>
          <cell r="DA19">
            <v>0</v>
          </cell>
          <cell r="DB19">
            <v>0</v>
          </cell>
          <cell r="DC19">
            <v>1881130</v>
          </cell>
          <cell r="DD19">
            <v>939037</v>
          </cell>
          <cell r="DE19">
            <v>1881130</v>
          </cell>
          <cell r="DF19">
            <v>939037</v>
          </cell>
          <cell r="DG19">
            <v>0</v>
          </cell>
          <cell r="DH19">
            <v>2139399</v>
          </cell>
          <cell r="DI19">
            <v>529053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20470</v>
          </cell>
          <cell r="DQ19">
            <v>7578</v>
          </cell>
          <cell r="DR19">
            <v>3136</v>
          </cell>
          <cell r="DS19">
            <v>4442</v>
          </cell>
          <cell r="DT19">
            <v>26</v>
          </cell>
          <cell r="DU19">
            <v>173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1206214</v>
          </cell>
          <cell r="DA20">
            <v>0</v>
          </cell>
          <cell r="DB20">
            <v>0</v>
          </cell>
          <cell r="DC20">
            <v>2174496</v>
          </cell>
          <cell r="DD20">
            <v>1066320</v>
          </cell>
          <cell r="DE20">
            <v>2174496</v>
          </cell>
          <cell r="DF20">
            <v>1066320</v>
          </cell>
          <cell r="DG20">
            <v>0</v>
          </cell>
          <cell r="DH20">
            <v>2726497</v>
          </cell>
          <cell r="DI20">
            <v>1206214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116413</v>
          </cell>
          <cell r="DQ20">
            <v>22922</v>
          </cell>
          <cell r="DR20">
            <v>21191</v>
          </cell>
          <cell r="DS20">
            <v>1731</v>
          </cell>
          <cell r="DT20">
            <v>50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4684104</v>
          </cell>
          <cell r="DA21">
            <v>0</v>
          </cell>
          <cell r="DB21">
            <v>0</v>
          </cell>
          <cell r="DC21">
            <v>5258384</v>
          </cell>
          <cell r="DD21">
            <v>4702901</v>
          </cell>
          <cell r="DE21">
            <v>5258384</v>
          </cell>
          <cell r="DF21">
            <v>4702901</v>
          </cell>
          <cell r="DG21">
            <v>0</v>
          </cell>
          <cell r="DH21">
            <v>5926968</v>
          </cell>
          <cell r="DI21">
            <v>4684104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198596</v>
          </cell>
          <cell r="DQ21">
            <v>244285</v>
          </cell>
          <cell r="DR21">
            <v>198193</v>
          </cell>
          <cell r="DS21">
            <v>46092</v>
          </cell>
          <cell r="DT21">
            <v>1905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2663504</v>
          </cell>
          <cell r="DA22">
            <v>0</v>
          </cell>
          <cell r="DB22">
            <v>0</v>
          </cell>
          <cell r="DC22">
            <v>3166526</v>
          </cell>
          <cell r="DD22">
            <v>2473270</v>
          </cell>
          <cell r="DE22">
            <v>3166526</v>
          </cell>
          <cell r="DF22">
            <v>2473270</v>
          </cell>
          <cell r="DG22">
            <v>0</v>
          </cell>
          <cell r="DH22">
            <v>3726067</v>
          </cell>
          <cell r="DI22">
            <v>2663504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189568</v>
          </cell>
          <cell r="DQ22">
            <v>128417</v>
          </cell>
          <cell r="DR22">
            <v>85470</v>
          </cell>
          <cell r="DS22">
            <v>42947</v>
          </cell>
          <cell r="DT22">
            <v>1811</v>
          </cell>
          <cell r="DU22">
            <v>4279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1500779</v>
          </cell>
          <cell r="DA23">
            <v>0</v>
          </cell>
          <cell r="DB23">
            <v>0</v>
          </cell>
          <cell r="DC23">
            <v>2527908</v>
          </cell>
          <cell r="DD23">
            <v>1450405</v>
          </cell>
          <cell r="DE23">
            <v>2527908</v>
          </cell>
          <cell r="DF23">
            <v>1450405</v>
          </cell>
          <cell r="DG23">
            <v>0</v>
          </cell>
          <cell r="DH23">
            <v>2840454</v>
          </cell>
          <cell r="DI23">
            <v>1500779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101232</v>
          </cell>
          <cell r="DQ23">
            <v>89319</v>
          </cell>
          <cell r="DR23">
            <v>77896</v>
          </cell>
          <cell r="DS23">
            <v>11423</v>
          </cell>
          <cell r="DT23">
            <v>654</v>
          </cell>
          <cell r="DU23">
            <v>606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3338822</v>
          </cell>
          <cell r="DA24">
            <v>0</v>
          </cell>
          <cell r="DB24">
            <v>0</v>
          </cell>
          <cell r="DC24">
            <v>2954329</v>
          </cell>
          <cell r="DD24">
            <v>2251514</v>
          </cell>
          <cell r="DE24">
            <v>2954329</v>
          </cell>
          <cell r="DF24">
            <v>2251514</v>
          </cell>
          <cell r="DG24">
            <v>0</v>
          </cell>
          <cell r="DH24">
            <v>3568456</v>
          </cell>
          <cell r="DI24">
            <v>3338822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67887</v>
          </cell>
          <cell r="DQ24">
            <v>131116</v>
          </cell>
          <cell r="DR24">
            <v>122336</v>
          </cell>
          <cell r="DS24">
            <v>8780</v>
          </cell>
          <cell r="DT24">
            <v>11292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1200299</v>
          </cell>
          <cell r="DA25">
            <v>0</v>
          </cell>
          <cell r="DB25">
            <v>0</v>
          </cell>
          <cell r="DC25">
            <v>2660180</v>
          </cell>
          <cell r="DD25">
            <v>1337960</v>
          </cell>
          <cell r="DE25">
            <v>2660180</v>
          </cell>
          <cell r="DF25">
            <v>1337960</v>
          </cell>
          <cell r="DG25">
            <v>0</v>
          </cell>
          <cell r="DH25">
            <v>3301804</v>
          </cell>
          <cell r="DI25">
            <v>1200299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159999</v>
          </cell>
          <cell r="DQ25">
            <v>35116</v>
          </cell>
          <cell r="DR25">
            <v>33830</v>
          </cell>
          <cell r="DS25">
            <v>1286</v>
          </cell>
          <cell r="DT25">
            <v>1504</v>
          </cell>
          <cell r="DU25">
            <v>349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1702669</v>
          </cell>
          <cell r="DA26">
            <v>0</v>
          </cell>
          <cell r="DB26">
            <v>0</v>
          </cell>
          <cell r="DC26">
            <v>2169307</v>
          </cell>
          <cell r="DD26">
            <v>1326730</v>
          </cell>
          <cell r="DE26">
            <v>2169307</v>
          </cell>
          <cell r="DF26">
            <v>1326730</v>
          </cell>
          <cell r="DG26">
            <v>0</v>
          </cell>
          <cell r="DH26">
            <v>2432369</v>
          </cell>
          <cell r="DI26">
            <v>1702669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157509</v>
          </cell>
          <cell r="DQ26">
            <v>82409</v>
          </cell>
          <cell r="DR26">
            <v>82355</v>
          </cell>
          <cell r="DS26">
            <v>54</v>
          </cell>
          <cell r="DT26">
            <v>9306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8559487</v>
          </cell>
          <cell r="DA27">
            <v>0</v>
          </cell>
          <cell r="DB27">
            <v>0</v>
          </cell>
          <cell r="DC27">
            <v>6452110</v>
          </cell>
          <cell r="DD27">
            <v>7849641</v>
          </cell>
          <cell r="DE27">
            <v>6452110</v>
          </cell>
          <cell r="DF27">
            <v>7849641</v>
          </cell>
          <cell r="DG27">
            <v>0</v>
          </cell>
          <cell r="DH27">
            <v>6834819</v>
          </cell>
          <cell r="DI27">
            <v>8559487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357889</v>
          </cell>
          <cell r="DQ27">
            <v>480786</v>
          </cell>
          <cell r="DR27">
            <v>402562</v>
          </cell>
          <cell r="DS27">
            <v>78224</v>
          </cell>
          <cell r="DT27">
            <v>26709</v>
          </cell>
          <cell r="DU27">
            <v>9310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7796534</v>
          </cell>
          <cell r="DA28">
            <v>0</v>
          </cell>
          <cell r="DB28">
            <v>0</v>
          </cell>
          <cell r="DC28">
            <v>6761846</v>
          </cell>
          <cell r="DD28">
            <v>5681709</v>
          </cell>
          <cell r="DE28">
            <v>6761846</v>
          </cell>
          <cell r="DF28">
            <v>5681709</v>
          </cell>
          <cell r="DG28">
            <v>0</v>
          </cell>
          <cell r="DH28">
            <v>8784699</v>
          </cell>
          <cell r="DI28">
            <v>7796534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239409</v>
          </cell>
          <cell r="DQ28">
            <v>362414</v>
          </cell>
          <cell r="DR28">
            <v>310474</v>
          </cell>
          <cell r="DS28">
            <v>51940</v>
          </cell>
          <cell r="DT28">
            <v>3188</v>
          </cell>
          <cell r="DU28">
            <v>18773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6918123</v>
          </cell>
          <cell r="DA29">
            <v>0</v>
          </cell>
          <cell r="DB29">
            <v>0</v>
          </cell>
          <cell r="DC29">
            <v>6421385</v>
          </cell>
          <cell r="DD29">
            <v>6983983</v>
          </cell>
          <cell r="DE29">
            <v>6421385</v>
          </cell>
          <cell r="DF29">
            <v>6983983</v>
          </cell>
          <cell r="DG29">
            <v>0</v>
          </cell>
          <cell r="DH29">
            <v>7219479</v>
          </cell>
          <cell r="DI29">
            <v>6918123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460495</v>
          </cell>
          <cell r="DQ29">
            <v>488683</v>
          </cell>
          <cell r="DR29">
            <v>349559</v>
          </cell>
          <cell r="DS29">
            <v>139124</v>
          </cell>
          <cell r="DT29">
            <v>-2496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6328745</v>
          </cell>
          <cell r="DA30">
            <v>0</v>
          </cell>
          <cell r="DB30">
            <v>0</v>
          </cell>
          <cell r="DC30">
            <v>5619832</v>
          </cell>
          <cell r="DD30">
            <v>5023088</v>
          </cell>
          <cell r="DE30">
            <v>5619832</v>
          </cell>
          <cell r="DF30">
            <v>5023088</v>
          </cell>
          <cell r="DG30">
            <v>0</v>
          </cell>
          <cell r="DH30">
            <v>7373037</v>
          </cell>
          <cell r="DI30">
            <v>6328745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176243</v>
          </cell>
          <cell r="DQ30">
            <v>146268</v>
          </cell>
          <cell r="DR30">
            <v>140601</v>
          </cell>
          <cell r="DS30">
            <v>5667</v>
          </cell>
          <cell r="DT30">
            <v>22442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8677207</v>
          </cell>
          <cell r="DA31">
            <v>0</v>
          </cell>
          <cell r="DB31">
            <v>0</v>
          </cell>
          <cell r="DC31">
            <v>6283968</v>
          </cell>
          <cell r="DD31">
            <v>6468496</v>
          </cell>
          <cell r="DE31">
            <v>6283968</v>
          </cell>
          <cell r="DF31">
            <v>6468496</v>
          </cell>
          <cell r="DG31">
            <v>0</v>
          </cell>
          <cell r="DH31">
            <v>7287990</v>
          </cell>
          <cell r="DI31">
            <v>8677207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386453</v>
          </cell>
          <cell r="DQ31">
            <v>394423</v>
          </cell>
          <cell r="DR31">
            <v>250098</v>
          </cell>
          <cell r="DS31">
            <v>144325</v>
          </cell>
          <cell r="DT31">
            <v>8364</v>
          </cell>
          <cell r="DU31">
            <v>590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9332517</v>
          </cell>
          <cell r="DA32">
            <v>0</v>
          </cell>
          <cell r="DB32">
            <v>0</v>
          </cell>
          <cell r="DC32">
            <v>5905249</v>
          </cell>
          <cell r="DD32">
            <v>5525241</v>
          </cell>
          <cell r="DE32">
            <v>5905249</v>
          </cell>
          <cell r="DF32">
            <v>5525241</v>
          </cell>
          <cell r="DG32">
            <v>0</v>
          </cell>
          <cell r="DH32">
            <v>7643227</v>
          </cell>
          <cell r="DI32">
            <v>9332517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201554</v>
          </cell>
          <cell r="DQ32">
            <v>402987</v>
          </cell>
          <cell r="DR32">
            <v>198174</v>
          </cell>
          <cell r="DS32">
            <v>204813</v>
          </cell>
          <cell r="DT32">
            <v>810</v>
          </cell>
          <cell r="DU32">
            <v>7580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</row>
        <row r="34">
          <cell r="A34">
            <v>30</v>
          </cell>
          <cell r="B34" t="str">
            <v xml:space="preserve">HOSP.P.HURTADO 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1659940</v>
          </cell>
          <cell r="DA34">
            <v>0</v>
          </cell>
          <cell r="DB34">
            <v>0</v>
          </cell>
          <cell r="DC34">
            <v>1940401</v>
          </cell>
          <cell r="DD34">
            <v>1380175</v>
          </cell>
          <cell r="DE34">
            <v>1940401</v>
          </cell>
          <cell r="DF34">
            <v>1380175</v>
          </cell>
          <cell r="DG34">
            <v>0</v>
          </cell>
          <cell r="DH34">
            <v>2018357</v>
          </cell>
          <cell r="DI34">
            <v>1659940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34911</v>
          </cell>
          <cell r="DQ34">
            <v>190932</v>
          </cell>
          <cell r="DR34">
            <v>190932</v>
          </cell>
          <cell r="DS34">
            <v>0</v>
          </cell>
          <cell r="DT34">
            <v>136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</row>
        <row r="35">
          <cell r="A35">
            <v>31</v>
          </cell>
          <cell r="B35" t="str">
            <v>CRS MAIPÚ sigfe II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548474</v>
          </cell>
          <cell r="DA35">
            <v>0</v>
          </cell>
          <cell r="DB35">
            <v>0</v>
          </cell>
          <cell r="DC35">
            <v>205000</v>
          </cell>
          <cell r="DD35">
            <v>480000</v>
          </cell>
          <cell r="DE35">
            <v>205000</v>
          </cell>
          <cell r="DF35">
            <v>480000</v>
          </cell>
          <cell r="DG35">
            <v>0</v>
          </cell>
          <cell r="DH35">
            <v>204772</v>
          </cell>
          <cell r="DI35">
            <v>548474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55542</v>
          </cell>
          <cell r="DQ35">
            <v>3012</v>
          </cell>
          <cell r="DR35">
            <v>3012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362908</v>
          </cell>
          <cell r="DA36">
            <v>0</v>
          </cell>
          <cell r="DB36">
            <v>0</v>
          </cell>
          <cell r="DC36">
            <v>241563</v>
          </cell>
          <cell r="DD36">
            <v>304167</v>
          </cell>
          <cell r="DE36">
            <v>241563</v>
          </cell>
          <cell r="DF36">
            <v>304167</v>
          </cell>
          <cell r="DG36">
            <v>0</v>
          </cell>
          <cell r="DH36">
            <v>280771</v>
          </cell>
          <cell r="DI36">
            <v>362908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18355</v>
          </cell>
          <cell r="DQ36">
            <v>11358</v>
          </cell>
          <cell r="DR36">
            <v>8125</v>
          </cell>
          <cell r="DS36">
            <v>3233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743679</v>
          </cell>
          <cell r="DA37">
            <v>0</v>
          </cell>
          <cell r="DB37">
            <v>0</v>
          </cell>
          <cell r="DC37">
            <v>1915393</v>
          </cell>
          <cell r="DD37">
            <v>886091</v>
          </cell>
          <cell r="DE37">
            <v>1915393</v>
          </cell>
          <cell r="DF37">
            <v>886091</v>
          </cell>
          <cell r="DG37">
            <v>0</v>
          </cell>
          <cell r="DH37">
            <v>2238992</v>
          </cell>
          <cell r="DI37">
            <v>743679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128317</v>
          </cell>
          <cell r="DQ37">
            <v>60823</v>
          </cell>
          <cell r="DR37">
            <v>54904</v>
          </cell>
          <cell r="DS37">
            <v>5919</v>
          </cell>
          <cell r="DT37">
            <v>246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112516677</v>
          </cell>
          <cell r="DA38">
            <v>0</v>
          </cell>
          <cell r="DB38">
            <v>0</v>
          </cell>
          <cell r="DC38">
            <v>117128609</v>
          </cell>
          <cell r="DD38">
            <v>93258636</v>
          </cell>
          <cell r="DE38">
            <v>117128609</v>
          </cell>
          <cell r="DF38">
            <v>93258636</v>
          </cell>
          <cell r="DG38">
            <v>0</v>
          </cell>
          <cell r="DH38">
            <v>137171328</v>
          </cell>
          <cell r="DI38">
            <v>112516677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7213643</v>
          </cell>
          <cell r="DQ38">
            <v>6204771</v>
          </cell>
          <cell r="DR38">
            <v>5029004</v>
          </cell>
          <cell r="DS38">
            <v>1175767</v>
          </cell>
          <cell r="DT38">
            <v>241159</v>
          </cell>
          <cell r="DU38">
            <v>60765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</row>
      </sheetData>
      <sheetData sheetId="18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1329731</v>
          </cell>
          <cell r="DA5">
            <v>0</v>
          </cell>
          <cell r="DB5">
            <v>1907262</v>
          </cell>
          <cell r="DC5">
            <v>991769</v>
          </cell>
          <cell r="DD5">
            <v>1907262</v>
          </cell>
          <cell r="DE5">
            <v>991769</v>
          </cell>
          <cell r="DF5">
            <v>0</v>
          </cell>
          <cell r="DG5">
            <v>0</v>
          </cell>
          <cell r="DH5">
            <v>2165653</v>
          </cell>
          <cell r="DI5">
            <v>1329731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114550</v>
          </cell>
          <cell r="DQ5">
            <v>269991</v>
          </cell>
          <cell r="DR5">
            <v>100194</v>
          </cell>
          <cell r="DS5">
            <v>169797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1649446</v>
          </cell>
          <cell r="DA6">
            <v>0</v>
          </cell>
          <cell r="DB6">
            <v>2592312</v>
          </cell>
          <cell r="DC6">
            <v>1519724</v>
          </cell>
          <cell r="DD6">
            <v>2592312</v>
          </cell>
          <cell r="DE6">
            <v>1519724</v>
          </cell>
          <cell r="DF6">
            <v>0</v>
          </cell>
          <cell r="DG6">
            <v>0</v>
          </cell>
          <cell r="DH6">
            <v>3022878</v>
          </cell>
          <cell r="DI6">
            <v>1649446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141306</v>
          </cell>
          <cell r="DQ6">
            <v>70382</v>
          </cell>
          <cell r="DR6">
            <v>61888</v>
          </cell>
          <cell r="DS6">
            <v>8494</v>
          </cell>
          <cell r="DT6">
            <v>516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2568834</v>
          </cell>
          <cell r="DA7">
            <v>0</v>
          </cell>
          <cell r="DB7">
            <v>3904211</v>
          </cell>
          <cell r="DC7">
            <v>2461662</v>
          </cell>
          <cell r="DD7">
            <v>3904211</v>
          </cell>
          <cell r="DE7">
            <v>2461662</v>
          </cell>
          <cell r="DF7">
            <v>0</v>
          </cell>
          <cell r="DG7">
            <v>0</v>
          </cell>
          <cell r="DH7">
            <v>4485051</v>
          </cell>
          <cell r="DI7">
            <v>2568834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176550</v>
          </cell>
          <cell r="DQ7">
            <v>170141</v>
          </cell>
          <cell r="DR7">
            <v>152044</v>
          </cell>
          <cell r="DS7">
            <v>18097</v>
          </cell>
          <cell r="DT7">
            <v>4628</v>
          </cell>
          <cell r="DU7">
            <v>1529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1740710</v>
          </cell>
          <cell r="DA8">
            <v>0</v>
          </cell>
          <cell r="DB8">
            <v>2652416</v>
          </cell>
          <cell r="DC8">
            <v>1294154</v>
          </cell>
          <cell r="DD8">
            <v>2652416</v>
          </cell>
          <cell r="DE8">
            <v>1294154</v>
          </cell>
          <cell r="DF8">
            <v>0</v>
          </cell>
          <cell r="DG8">
            <v>0</v>
          </cell>
          <cell r="DH8">
            <v>2964962</v>
          </cell>
          <cell r="DI8">
            <v>1740710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233590</v>
          </cell>
          <cell r="DQ8">
            <v>242190</v>
          </cell>
          <cell r="DR8">
            <v>221374</v>
          </cell>
          <cell r="DS8">
            <v>20816</v>
          </cell>
          <cell r="DT8">
            <v>1912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4075264</v>
          </cell>
          <cell r="DA9">
            <v>0</v>
          </cell>
          <cell r="DB9">
            <v>5002039</v>
          </cell>
          <cell r="DC9">
            <v>4569576</v>
          </cell>
          <cell r="DD9">
            <v>5002039</v>
          </cell>
          <cell r="DE9">
            <v>4569576</v>
          </cell>
          <cell r="DF9">
            <v>0</v>
          </cell>
          <cell r="DG9">
            <v>0</v>
          </cell>
          <cell r="DH9">
            <v>5614513</v>
          </cell>
          <cell r="DI9">
            <v>4075264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558218</v>
          </cell>
          <cell r="DQ9">
            <v>130572</v>
          </cell>
          <cell r="DR9">
            <v>115789</v>
          </cell>
          <cell r="DS9">
            <v>14783</v>
          </cell>
          <cell r="DT9">
            <v>24262</v>
          </cell>
          <cell r="DU9">
            <v>635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3115218</v>
          </cell>
          <cell r="DA10">
            <v>0</v>
          </cell>
          <cell r="DB10">
            <v>4742828</v>
          </cell>
          <cell r="DC10">
            <v>2956252</v>
          </cell>
          <cell r="DD10">
            <v>4742828</v>
          </cell>
          <cell r="DE10">
            <v>2956252</v>
          </cell>
          <cell r="DF10">
            <v>0</v>
          </cell>
          <cell r="DG10">
            <v>0</v>
          </cell>
          <cell r="DH10">
            <v>5129049</v>
          </cell>
          <cell r="DI10">
            <v>3115218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197431</v>
          </cell>
          <cell r="DQ10">
            <v>108486</v>
          </cell>
          <cell r="DR10">
            <v>97912</v>
          </cell>
          <cell r="DS10">
            <v>10574</v>
          </cell>
          <cell r="DT10">
            <v>8686</v>
          </cell>
          <cell r="DU10">
            <v>1804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5209110</v>
          </cell>
          <cell r="DA11">
            <v>0</v>
          </cell>
          <cell r="DB11">
            <v>6064653</v>
          </cell>
          <cell r="DC11">
            <v>3550544</v>
          </cell>
          <cell r="DD11">
            <v>6064653</v>
          </cell>
          <cell r="DE11">
            <v>3550544</v>
          </cell>
          <cell r="DF11">
            <v>0</v>
          </cell>
          <cell r="DG11">
            <v>0</v>
          </cell>
          <cell r="DH11">
            <v>6941668</v>
          </cell>
          <cell r="DI11">
            <v>5209110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255041</v>
          </cell>
          <cell r="DQ11">
            <v>347654</v>
          </cell>
          <cell r="DR11">
            <v>337837</v>
          </cell>
          <cell r="DS11">
            <v>9817</v>
          </cell>
          <cell r="DT11">
            <v>10921</v>
          </cell>
          <cell r="DU11">
            <v>377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1564312</v>
          </cell>
          <cell r="DA12">
            <v>0</v>
          </cell>
          <cell r="DB12">
            <v>2663715</v>
          </cell>
          <cell r="DC12">
            <v>1521519</v>
          </cell>
          <cell r="DD12">
            <v>2663715</v>
          </cell>
          <cell r="DE12">
            <v>1521519</v>
          </cell>
          <cell r="DF12">
            <v>0</v>
          </cell>
          <cell r="DG12">
            <v>0</v>
          </cell>
          <cell r="DH12">
            <v>3139523</v>
          </cell>
          <cell r="DI12">
            <v>1564312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221183</v>
          </cell>
          <cell r="DQ12">
            <v>94131</v>
          </cell>
          <cell r="DR12">
            <v>92257</v>
          </cell>
          <cell r="DS12">
            <v>1874</v>
          </cell>
          <cell r="DT12">
            <v>1722</v>
          </cell>
          <cell r="DU12">
            <v>2087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4386526</v>
          </cell>
          <cell r="DA13">
            <v>0</v>
          </cell>
          <cell r="DB13">
            <v>5106244</v>
          </cell>
          <cell r="DC13">
            <v>3340094</v>
          </cell>
          <cell r="DD13">
            <v>5106244</v>
          </cell>
          <cell r="DE13">
            <v>3340094</v>
          </cell>
          <cell r="DF13">
            <v>0</v>
          </cell>
          <cell r="DG13">
            <v>0</v>
          </cell>
          <cell r="DH13">
            <v>5892383</v>
          </cell>
          <cell r="DI13">
            <v>4386526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346952</v>
          </cell>
          <cell r="DQ13">
            <v>511368</v>
          </cell>
          <cell r="DR13">
            <v>288193</v>
          </cell>
          <cell r="DS13">
            <v>223175</v>
          </cell>
          <cell r="DT13">
            <v>10084</v>
          </cell>
          <cell r="DU13">
            <v>3289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4625385</v>
          </cell>
          <cell r="DA14">
            <v>0</v>
          </cell>
          <cell r="DB14">
            <v>6733111</v>
          </cell>
          <cell r="DC14">
            <v>4153656</v>
          </cell>
          <cell r="DD14">
            <v>6733111</v>
          </cell>
          <cell r="DE14">
            <v>4153656</v>
          </cell>
          <cell r="DF14">
            <v>0</v>
          </cell>
          <cell r="DG14">
            <v>0</v>
          </cell>
          <cell r="DH14">
            <v>7846205</v>
          </cell>
          <cell r="DI14">
            <v>4625385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611483</v>
          </cell>
          <cell r="DQ14">
            <v>237482</v>
          </cell>
          <cell r="DR14">
            <v>236173</v>
          </cell>
          <cell r="DS14">
            <v>1309</v>
          </cell>
          <cell r="DT14">
            <v>3532</v>
          </cell>
          <cell r="DU14">
            <v>5885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2780020</v>
          </cell>
          <cell r="DA15">
            <v>0</v>
          </cell>
          <cell r="DB15">
            <v>4254096</v>
          </cell>
          <cell r="DC15">
            <v>2244127</v>
          </cell>
          <cell r="DD15">
            <v>4254096</v>
          </cell>
          <cell r="DE15">
            <v>2244127</v>
          </cell>
          <cell r="DF15">
            <v>0</v>
          </cell>
          <cell r="DG15">
            <v>0</v>
          </cell>
          <cell r="DH15">
            <v>4796191</v>
          </cell>
          <cell r="DI15">
            <v>2780020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146668</v>
          </cell>
          <cell r="DQ15">
            <v>187540</v>
          </cell>
          <cell r="DR15">
            <v>50861</v>
          </cell>
          <cell r="DS15">
            <v>136679</v>
          </cell>
          <cell r="DT15">
            <v>2231</v>
          </cell>
          <cell r="DU15">
            <v>343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6075170</v>
          </cell>
          <cell r="DA16">
            <v>0</v>
          </cell>
          <cell r="DB16">
            <v>6973903</v>
          </cell>
          <cell r="DC16">
            <v>5028754</v>
          </cell>
          <cell r="DD16">
            <v>6973903</v>
          </cell>
          <cell r="DE16">
            <v>5028754</v>
          </cell>
          <cell r="DF16">
            <v>0</v>
          </cell>
          <cell r="DG16">
            <v>0</v>
          </cell>
          <cell r="DH16">
            <v>7413938</v>
          </cell>
          <cell r="DI16">
            <v>6075170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345441</v>
          </cell>
          <cell r="DQ16">
            <v>246643</v>
          </cell>
          <cell r="DR16">
            <v>163596</v>
          </cell>
          <cell r="DS16">
            <v>83047</v>
          </cell>
          <cell r="DT16">
            <v>4427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2509774</v>
          </cell>
          <cell r="DA17">
            <v>0</v>
          </cell>
          <cell r="DB17">
            <v>3244614</v>
          </cell>
          <cell r="DC17">
            <v>2336592</v>
          </cell>
          <cell r="DD17">
            <v>3244614</v>
          </cell>
          <cell r="DE17">
            <v>2336592</v>
          </cell>
          <cell r="DF17">
            <v>0</v>
          </cell>
          <cell r="DG17">
            <v>0</v>
          </cell>
          <cell r="DH17">
            <v>3799839</v>
          </cell>
          <cell r="DI17">
            <v>2509774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177167</v>
          </cell>
          <cell r="DQ17">
            <v>148412</v>
          </cell>
          <cell r="DR17">
            <v>129200</v>
          </cell>
          <cell r="DS17">
            <v>19212</v>
          </cell>
          <cell r="DT17">
            <v>2318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3194514</v>
          </cell>
          <cell r="DA18">
            <v>0</v>
          </cell>
          <cell r="DB18">
            <v>3598493</v>
          </cell>
          <cell r="DC18">
            <v>2466049</v>
          </cell>
          <cell r="DD18">
            <v>3598493</v>
          </cell>
          <cell r="DE18">
            <v>2466049</v>
          </cell>
          <cell r="DF18">
            <v>0</v>
          </cell>
          <cell r="DG18">
            <v>0</v>
          </cell>
          <cell r="DH18">
            <v>4385804</v>
          </cell>
          <cell r="DI18">
            <v>3194514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255485</v>
          </cell>
          <cell r="DQ18">
            <v>61784</v>
          </cell>
          <cell r="DR18">
            <v>55021</v>
          </cell>
          <cell r="DS18">
            <v>6763</v>
          </cell>
          <cell r="DT18">
            <v>519</v>
          </cell>
          <cell r="DU18">
            <v>48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1631109</v>
          </cell>
          <cell r="DA19">
            <v>0</v>
          </cell>
          <cell r="DB19">
            <v>2076768</v>
          </cell>
          <cell r="DC19">
            <v>930759</v>
          </cell>
          <cell r="DD19">
            <v>2076768</v>
          </cell>
          <cell r="DE19">
            <v>930759</v>
          </cell>
          <cell r="DF19">
            <v>0</v>
          </cell>
          <cell r="DG19">
            <v>0</v>
          </cell>
          <cell r="DH19">
            <v>2345333</v>
          </cell>
          <cell r="DI19">
            <v>1631109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15328</v>
          </cell>
          <cell r="DQ19">
            <v>20149</v>
          </cell>
          <cell r="DR19">
            <v>18149</v>
          </cell>
          <cell r="DS19">
            <v>2000</v>
          </cell>
          <cell r="DT19">
            <v>0</v>
          </cell>
          <cell r="DU19">
            <v>73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1059427</v>
          </cell>
          <cell r="DA20">
            <v>0</v>
          </cell>
          <cell r="DB20">
            <v>2586094</v>
          </cell>
          <cell r="DC20">
            <v>909647</v>
          </cell>
          <cell r="DD20">
            <v>2586094</v>
          </cell>
          <cell r="DE20">
            <v>909647</v>
          </cell>
          <cell r="DF20">
            <v>0</v>
          </cell>
          <cell r="DG20">
            <v>0</v>
          </cell>
          <cell r="DH20">
            <v>2970331</v>
          </cell>
          <cell r="DI20">
            <v>1059427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147367</v>
          </cell>
          <cell r="DQ20">
            <v>98384</v>
          </cell>
          <cell r="DR20">
            <v>97585</v>
          </cell>
          <cell r="DS20">
            <v>799</v>
          </cell>
          <cell r="DT20">
            <v>77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4803702</v>
          </cell>
          <cell r="DA21">
            <v>0</v>
          </cell>
          <cell r="DB21">
            <v>5931387</v>
          </cell>
          <cell r="DC21">
            <v>3826166</v>
          </cell>
          <cell r="DD21">
            <v>5931387</v>
          </cell>
          <cell r="DE21">
            <v>3826166</v>
          </cell>
          <cell r="DF21">
            <v>0</v>
          </cell>
          <cell r="DG21">
            <v>0</v>
          </cell>
          <cell r="DH21">
            <v>6523871</v>
          </cell>
          <cell r="DI21">
            <v>4803702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189915</v>
          </cell>
          <cell r="DQ21">
            <v>173660</v>
          </cell>
          <cell r="DR21">
            <v>172137</v>
          </cell>
          <cell r="DS21">
            <v>1523</v>
          </cell>
          <cell r="DT21">
            <v>637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2725035</v>
          </cell>
          <cell r="DA22">
            <v>0</v>
          </cell>
          <cell r="DB22">
            <v>3770358</v>
          </cell>
          <cell r="DC22">
            <v>2215923</v>
          </cell>
          <cell r="DD22">
            <v>3770358</v>
          </cell>
          <cell r="DE22">
            <v>2215923</v>
          </cell>
          <cell r="DF22">
            <v>0</v>
          </cell>
          <cell r="DG22">
            <v>0</v>
          </cell>
          <cell r="DH22">
            <v>4048340</v>
          </cell>
          <cell r="DI22">
            <v>2725035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122087</v>
          </cell>
          <cell r="DQ22">
            <v>99109</v>
          </cell>
          <cell r="DR22">
            <v>61161</v>
          </cell>
          <cell r="DS22">
            <v>37948</v>
          </cell>
          <cell r="DT22">
            <v>9222</v>
          </cell>
          <cell r="DU22">
            <v>15271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1745697</v>
          </cell>
          <cell r="DA23">
            <v>0</v>
          </cell>
          <cell r="DB23">
            <v>2773415</v>
          </cell>
          <cell r="DC23">
            <v>1349591</v>
          </cell>
          <cell r="DD23">
            <v>2773415</v>
          </cell>
          <cell r="DE23">
            <v>1349591</v>
          </cell>
          <cell r="DF23">
            <v>0</v>
          </cell>
          <cell r="DG23">
            <v>0</v>
          </cell>
          <cell r="DH23">
            <v>3262302</v>
          </cell>
          <cell r="DI23">
            <v>1745697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131717</v>
          </cell>
          <cell r="DQ23">
            <v>113137</v>
          </cell>
          <cell r="DR23">
            <v>111584</v>
          </cell>
          <cell r="DS23">
            <v>1553</v>
          </cell>
          <cell r="DT23">
            <v>0</v>
          </cell>
          <cell r="DU23">
            <v>237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2995697</v>
          </cell>
          <cell r="DA24">
            <v>0</v>
          </cell>
          <cell r="DB24">
            <v>3278444</v>
          </cell>
          <cell r="DC24">
            <v>2427251</v>
          </cell>
          <cell r="DD24">
            <v>3278444</v>
          </cell>
          <cell r="DE24">
            <v>2427251</v>
          </cell>
          <cell r="DF24">
            <v>0</v>
          </cell>
          <cell r="DG24">
            <v>0</v>
          </cell>
          <cell r="DH24">
            <v>4018503</v>
          </cell>
          <cell r="DI24">
            <v>2995697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194222</v>
          </cell>
          <cell r="DQ24">
            <v>45820</v>
          </cell>
          <cell r="DR24">
            <v>33181</v>
          </cell>
          <cell r="DS24">
            <v>12639</v>
          </cell>
          <cell r="DT24">
            <v>3523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1198511</v>
          </cell>
          <cell r="DA25">
            <v>0</v>
          </cell>
          <cell r="DB25">
            <v>2730897</v>
          </cell>
          <cell r="DC25">
            <v>1024485</v>
          </cell>
          <cell r="DD25">
            <v>2730897</v>
          </cell>
          <cell r="DE25">
            <v>1024485</v>
          </cell>
          <cell r="DF25">
            <v>0</v>
          </cell>
          <cell r="DG25">
            <v>0</v>
          </cell>
          <cell r="DH25">
            <v>3341254</v>
          </cell>
          <cell r="DI25">
            <v>1198511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203852</v>
          </cell>
          <cell r="DQ25">
            <v>69446</v>
          </cell>
          <cell r="DR25">
            <v>59374</v>
          </cell>
          <cell r="DS25">
            <v>10072</v>
          </cell>
          <cell r="DT25">
            <v>112</v>
          </cell>
          <cell r="DU25">
            <v>375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1872727</v>
          </cell>
          <cell r="DA26">
            <v>0</v>
          </cell>
          <cell r="DB26">
            <v>2315929</v>
          </cell>
          <cell r="DC26">
            <v>1314985</v>
          </cell>
          <cell r="DD26">
            <v>2315929</v>
          </cell>
          <cell r="DE26">
            <v>1314985</v>
          </cell>
          <cell r="DF26">
            <v>0</v>
          </cell>
          <cell r="DG26">
            <v>0</v>
          </cell>
          <cell r="DH26">
            <v>2684837</v>
          </cell>
          <cell r="DI26">
            <v>1872727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303862</v>
          </cell>
          <cell r="DQ26">
            <v>24388</v>
          </cell>
          <cell r="DR26">
            <v>24323</v>
          </cell>
          <cell r="DS26">
            <v>65</v>
          </cell>
          <cell r="DT26">
            <v>1371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8714598</v>
          </cell>
          <cell r="DA27">
            <v>0</v>
          </cell>
          <cell r="DB27">
            <v>6958707</v>
          </cell>
          <cell r="DC27">
            <v>9140896</v>
          </cell>
          <cell r="DD27">
            <v>6958707</v>
          </cell>
          <cell r="DE27">
            <v>9140896</v>
          </cell>
          <cell r="DF27">
            <v>0</v>
          </cell>
          <cell r="DG27">
            <v>0</v>
          </cell>
          <cell r="DH27">
            <v>7622084</v>
          </cell>
          <cell r="DI27">
            <v>8714598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357817</v>
          </cell>
          <cell r="DQ27">
            <v>330443</v>
          </cell>
          <cell r="DR27">
            <v>244729</v>
          </cell>
          <cell r="DS27">
            <v>85714</v>
          </cell>
          <cell r="DT27">
            <v>15342</v>
          </cell>
          <cell r="DU27">
            <v>1397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7007331</v>
          </cell>
          <cell r="DA28">
            <v>0</v>
          </cell>
          <cell r="DB28">
            <v>7534620</v>
          </cell>
          <cell r="DC28">
            <v>6172923</v>
          </cell>
          <cell r="DD28">
            <v>7534620</v>
          </cell>
          <cell r="DE28">
            <v>6172923</v>
          </cell>
          <cell r="DF28">
            <v>0</v>
          </cell>
          <cell r="DG28">
            <v>0</v>
          </cell>
          <cell r="DH28">
            <v>9385272</v>
          </cell>
          <cell r="DI28">
            <v>7007331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172847</v>
          </cell>
          <cell r="DQ28">
            <v>539965</v>
          </cell>
          <cell r="DR28">
            <v>508191</v>
          </cell>
          <cell r="DS28">
            <v>31774</v>
          </cell>
          <cell r="DT28">
            <v>7730</v>
          </cell>
          <cell r="DU28">
            <v>13630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8484689</v>
          </cell>
          <cell r="DA29">
            <v>0</v>
          </cell>
          <cell r="DB29">
            <v>7248794</v>
          </cell>
          <cell r="DC29">
            <v>8173295</v>
          </cell>
          <cell r="DD29">
            <v>7248794</v>
          </cell>
          <cell r="DE29">
            <v>8173295</v>
          </cell>
          <cell r="DF29">
            <v>0</v>
          </cell>
          <cell r="DG29">
            <v>0</v>
          </cell>
          <cell r="DH29">
            <v>8036510</v>
          </cell>
          <cell r="DI29">
            <v>8484689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383118</v>
          </cell>
          <cell r="DQ29">
            <v>316473</v>
          </cell>
          <cell r="DR29">
            <v>209389</v>
          </cell>
          <cell r="DS29">
            <v>107084</v>
          </cell>
          <cell r="DT29">
            <v>44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7599089</v>
          </cell>
          <cell r="DA30">
            <v>0</v>
          </cell>
          <cell r="DB30">
            <v>6058152</v>
          </cell>
          <cell r="DC30">
            <v>6775623</v>
          </cell>
          <cell r="DD30">
            <v>6058152</v>
          </cell>
          <cell r="DE30">
            <v>6775623</v>
          </cell>
          <cell r="DF30">
            <v>0</v>
          </cell>
          <cell r="DG30">
            <v>0</v>
          </cell>
          <cell r="DH30">
            <v>7212972</v>
          </cell>
          <cell r="DI30">
            <v>7599089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251120</v>
          </cell>
          <cell r="DQ30">
            <v>143371</v>
          </cell>
          <cell r="DR30">
            <v>93734</v>
          </cell>
          <cell r="DS30">
            <v>49637</v>
          </cell>
          <cell r="DT30">
            <v>8191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6583229</v>
          </cell>
          <cell r="DA31">
            <v>0</v>
          </cell>
          <cell r="DB31">
            <v>7052487</v>
          </cell>
          <cell r="DC31">
            <v>5739168</v>
          </cell>
          <cell r="DD31">
            <v>7052487</v>
          </cell>
          <cell r="DE31">
            <v>5739168</v>
          </cell>
          <cell r="DF31">
            <v>0</v>
          </cell>
          <cell r="DG31">
            <v>0</v>
          </cell>
          <cell r="DH31">
            <v>8094322</v>
          </cell>
          <cell r="DI31">
            <v>6583229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326122</v>
          </cell>
          <cell r="DQ31">
            <v>382212</v>
          </cell>
          <cell r="DR31">
            <v>345946</v>
          </cell>
          <cell r="DS31">
            <v>36266</v>
          </cell>
          <cell r="DT31">
            <v>4293</v>
          </cell>
          <cell r="DU31">
            <v>513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7458234</v>
          </cell>
          <cell r="DA32">
            <v>0</v>
          </cell>
          <cell r="DB32">
            <v>6274934</v>
          </cell>
          <cell r="DC32">
            <v>7344796</v>
          </cell>
          <cell r="DD32">
            <v>6274934</v>
          </cell>
          <cell r="DE32">
            <v>7344796</v>
          </cell>
          <cell r="DF32">
            <v>0</v>
          </cell>
          <cell r="DG32">
            <v>0</v>
          </cell>
          <cell r="DH32">
            <v>8148567</v>
          </cell>
          <cell r="DI32">
            <v>7458234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189760</v>
          </cell>
          <cell r="DQ32">
            <v>140246</v>
          </cell>
          <cell r="DR32">
            <v>99769</v>
          </cell>
          <cell r="DS32">
            <v>40477</v>
          </cell>
          <cell r="DT32">
            <v>348</v>
          </cell>
          <cell r="DU32">
            <v>4477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1716873</v>
          </cell>
          <cell r="DA34">
            <v>0</v>
          </cell>
          <cell r="DB34">
            <v>1856219</v>
          </cell>
          <cell r="DC34">
            <v>1385151</v>
          </cell>
          <cell r="DD34">
            <v>1856219</v>
          </cell>
          <cell r="DE34">
            <v>1385151</v>
          </cell>
          <cell r="DF34">
            <v>0</v>
          </cell>
          <cell r="DG34">
            <v>0</v>
          </cell>
          <cell r="DH34">
            <v>2113733</v>
          </cell>
          <cell r="DI34">
            <v>1716873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168483</v>
          </cell>
          <cell r="DQ34">
            <v>45285</v>
          </cell>
          <cell r="DR34">
            <v>45285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</row>
        <row r="35">
          <cell r="A35">
            <v>31</v>
          </cell>
          <cell r="B35" t="str">
            <v>CRS MAIPÚ SSMC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429253</v>
          </cell>
          <cell r="DA35">
            <v>0</v>
          </cell>
          <cell r="DB35">
            <v>200761</v>
          </cell>
          <cell r="DC35">
            <v>418840</v>
          </cell>
          <cell r="DD35">
            <v>200761</v>
          </cell>
          <cell r="DE35">
            <v>418840</v>
          </cell>
          <cell r="DF35">
            <v>0</v>
          </cell>
          <cell r="DG35">
            <v>0</v>
          </cell>
          <cell r="DH35">
            <v>199569</v>
          </cell>
          <cell r="DI35">
            <v>429253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20883</v>
          </cell>
          <cell r="DQ35">
            <v>10643</v>
          </cell>
          <cell r="DR35">
            <v>10643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378884</v>
          </cell>
          <cell r="DA36">
            <v>0</v>
          </cell>
          <cell r="DB36">
            <v>285476</v>
          </cell>
          <cell r="DC36">
            <v>280222</v>
          </cell>
          <cell r="DD36">
            <v>285476</v>
          </cell>
          <cell r="DE36">
            <v>280222</v>
          </cell>
          <cell r="DF36">
            <v>0</v>
          </cell>
          <cell r="DG36">
            <v>0</v>
          </cell>
          <cell r="DH36">
            <v>275421</v>
          </cell>
          <cell r="DI36">
            <v>378884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351226</v>
          </cell>
          <cell r="DQ36">
            <v>16161</v>
          </cell>
          <cell r="DR36">
            <v>11631</v>
          </cell>
          <cell r="DS36">
            <v>4530</v>
          </cell>
          <cell r="DT36">
            <v>0</v>
          </cell>
          <cell r="DU36">
            <v>243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927365</v>
          </cell>
          <cell r="DA37">
            <v>0</v>
          </cell>
          <cell r="DB37">
            <v>2087034</v>
          </cell>
          <cell r="DC37">
            <v>647407</v>
          </cell>
          <cell r="DD37">
            <v>2087034</v>
          </cell>
          <cell r="DE37">
            <v>647407</v>
          </cell>
          <cell r="DF37">
            <v>0</v>
          </cell>
          <cell r="DG37">
            <v>0</v>
          </cell>
          <cell r="DH37">
            <v>2406817</v>
          </cell>
          <cell r="DI37">
            <v>927365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111657</v>
          </cell>
          <cell r="DQ37">
            <v>48209</v>
          </cell>
          <cell r="DR37">
            <v>42457</v>
          </cell>
          <cell r="DS37">
            <v>5752</v>
          </cell>
          <cell r="DT37">
            <v>1856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112155464</v>
          </cell>
          <cell r="DA38">
            <v>0</v>
          </cell>
          <cell r="DB38">
            <v>130460373</v>
          </cell>
          <cell r="DC38">
            <v>98511600</v>
          </cell>
          <cell r="DD38">
            <v>130460373</v>
          </cell>
          <cell r="DE38">
            <v>98511600</v>
          </cell>
          <cell r="DF38">
            <v>0</v>
          </cell>
          <cell r="DG38">
            <v>0</v>
          </cell>
          <cell r="DH38">
            <v>150287695</v>
          </cell>
          <cell r="DI38">
            <v>112155464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7422448</v>
          </cell>
          <cell r="DQ38">
            <v>5443877</v>
          </cell>
          <cell r="DR38">
            <v>4291607</v>
          </cell>
          <cell r="DS38">
            <v>1152270</v>
          </cell>
          <cell r="DT38">
            <v>128504</v>
          </cell>
          <cell r="DU38">
            <v>52213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</row>
      </sheetData>
      <sheetData sheetId="19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2514213</v>
          </cell>
          <cell r="DI5">
            <v>1437177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213880</v>
          </cell>
          <cell r="DQ5">
            <v>116406</v>
          </cell>
          <cell r="DR5">
            <v>108344</v>
          </cell>
          <cell r="DS5">
            <v>8062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4226953</v>
          </cell>
          <cell r="DI6">
            <v>3410432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135244</v>
          </cell>
          <cell r="DQ6">
            <v>93430</v>
          </cell>
          <cell r="DR6">
            <v>84927</v>
          </cell>
          <cell r="DS6">
            <v>8503</v>
          </cell>
          <cell r="DT6">
            <v>1919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6545441</v>
          </cell>
          <cell r="DI7">
            <v>4158094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231364</v>
          </cell>
          <cell r="DQ7">
            <v>200094</v>
          </cell>
          <cell r="DR7">
            <v>194351</v>
          </cell>
          <cell r="DS7">
            <v>5743</v>
          </cell>
          <cell r="DT7">
            <v>9612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3933213</v>
          </cell>
          <cell r="DI8">
            <v>2960040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311216</v>
          </cell>
          <cell r="DQ8">
            <v>154915</v>
          </cell>
          <cell r="DR8">
            <v>98583</v>
          </cell>
          <cell r="DS8">
            <v>56332</v>
          </cell>
          <cell r="DT8">
            <v>747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7797626</v>
          </cell>
          <cell r="DI9">
            <v>7535178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544686</v>
          </cell>
          <cell r="DQ9">
            <v>170762</v>
          </cell>
          <cell r="DR9">
            <v>168492</v>
          </cell>
          <cell r="DS9">
            <v>2270</v>
          </cell>
          <cell r="DT9">
            <v>12935</v>
          </cell>
          <cell r="DU9">
            <v>23593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7657708</v>
          </cell>
          <cell r="DI10">
            <v>5217448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259013</v>
          </cell>
          <cell r="DQ10">
            <v>296675</v>
          </cell>
          <cell r="DR10">
            <v>274853</v>
          </cell>
          <cell r="DS10">
            <v>21822</v>
          </cell>
          <cell r="DT10">
            <v>33746</v>
          </cell>
          <cell r="DU10">
            <v>16232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9897954</v>
          </cell>
          <cell r="DI11">
            <v>6610493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291254</v>
          </cell>
          <cell r="DQ11">
            <v>497809</v>
          </cell>
          <cell r="DR11">
            <v>341525</v>
          </cell>
          <cell r="DS11">
            <v>156284</v>
          </cell>
          <cell r="DT11">
            <v>32531</v>
          </cell>
          <cell r="DU11">
            <v>19542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4265513</v>
          </cell>
          <cell r="DI12">
            <v>1573148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223361</v>
          </cell>
          <cell r="DQ12">
            <v>155228</v>
          </cell>
          <cell r="DR12">
            <v>149143</v>
          </cell>
          <cell r="DS12">
            <v>6085</v>
          </cell>
          <cell r="DT12">
            <v>943</v>
          </cell>
          <cell r="DU12">
            <v>1232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7824177</v>
          </cell>
          <cell r="DI13">
            <v>5426315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395663</v>
          </cell>
          <cell r="DQ13">
            <v>342490</v>
          </cell>
          <cell r="DR13">
            <v>155863</v>
          </cell>
          <cell r="DS13">
            <v>186627</v>
          </cell>
          <cell r="DT13">
            <v>2182</v>
          </cell>
          <cell r="DU13">
            <v>2761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10945111</v>
          </cell>
          <cell r="DI14">
            <v>7513464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1168577</v>
          </cell>
          <cell r="DQ14">
            <v>488273</v>
          </cell>
          <cell r="DR14">
            <v>420068</v>
          </cell>
          <cell r="DS14">
            <v>68205</v>
          </cell>
          <cell r="DT14">
            <v>15299</v>
          </cell>
          <cell r="DU14">
            <v>390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7023839</v>
          </cell>
          <cell r="DI15">
            <v>4244154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186225</v>
          </cell>
          <cell r="DQ15">
            <v>365949</v>
          </cell>
          <cell r="DR15">
            <v>238813</v>
          </cell>
          <cell r="DS15">
            <v>127136</v>
          </cell>
          <cell r="DT15">
            <v>42503</v>
          </cell>
          <cell r="DU15">
            <v>364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9990943</v>
          </cell>
          <cell r="DI16">
            <v>7289033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265350</v>
          </cell>
          <cell r="DQ16">
            <v>919929</v>
          </cell>
          <cell r="DR16">
            <v>192084</v>
          </cell>
          <cell r="DS16">
            <v>727845</v>
          </cell>
          <cell r="DT16">
            <v>18002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5271848</v>
          </cell>
          <cell r="DI17">
            <v>3526638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209810</v>
          </cell>
          <cell r="DQ17">
            <v>146283</v>
          </cell>
          <cell r="DR17">
            <v>55596</v>
          </cell>
          <cell r="DS17">
            <v>90687</v>
          </cell>
          <cell r="DT17">
            <v>6425</v>
          </cell>
          <cell r="DU17">
            <v>53992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5752390</v>
          </cell>
          <cell r="DI18">
            <v>3504517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351523</v>
          </cell>
          <cell r="DQ18">
            <v>233508</v>
          </cell>
          <cell r="DR18">
            <v>210111</v>
          </cell>
          <cell r="DS18">
            <v>23397</v>
          </cell>
          <cell r="DT18">
            <v>6873</v>
          </cell>
          <cell r="DU18">
            <v>51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3596814</v>
          </cell>
          <cell r="DI19">
            <v>2141778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28401</v>
          </cell>
          <cell r="DQ19">
            <v>1824298</v>
          </cell>
          <cell r="DR19">
            <v>174264</v>
          </cell>
          <cell r="DS19">
            <v>1650034</v>
          </cell>
          <cell r="DT19">
            <v>53</v>
          </cell>
          <cell r="DU19">
            <v>130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4073069</v>
          </cell>
          <cell r="DI20">
            <v>1934376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122608</v>
          </cell>
          <cell r="DQ20">
            <v>118853.607</v>
          </cell>
          <cell r="DR20">
            <v>118844</v>
          </cell>
          <cell r="DS20">
            <v>9.6069999999999993</v>
          </cell>
          <cell r="DT20">
            <v>1976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8850383</v>
          </cell>
          <cell r="DI21">
            <v>7814285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159367</v>
          </cell>
          <cell r="DQ21">
            <v>297511</v>
          </cell>
          <cell r="DR21">
            <v>244033</v>
          </cell>
          <cell r="DS21">
            <v>53478</v>
          </cell>
          <cell r="DT21">
            <v>-13523</v>
          </cell>
          <cell r="DU21">
            <v>72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5319840</v>
          </cell>
          <cell r="DI22">
            <v>4305123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316634</v>
          </cell>
          <cell r="DQ22">
            <v>100943</v>
          </cell>
          <cell r="DR22">
            <v>83936</v>
          </cell>
          <cell r="DS22">
            <v>17007</v>
          </cell>
          <cell r="DT22">
            <v>23496</v>
          </cell>
          <cell r="DU22">
            <v>10624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4608626</v>
          </cell>
          <cell r="DI23">
            <v>2282131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105673</v>
          </cell>
          <cell r="DQ23">
            <v>99077</v>
          </cell>
          <cell r="DR23">
            <v>89409</v>
          </cell>
          <cell r="DS23">
            <v>9668</v>
          </cell>
          <cell r="DT23">
            <v>3269</v>
          </cell>
          <cell r="DU23">
            <v>803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5879541</v>
          </cell>
          <cell r="DI24">
            <v>4040522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87489</v>
          </cell>
          <cell r="DQ24">
            <v>360286</v>
          </cell>
          <cell r="DR24">
            <v>118833</v>
          </cell>
          <cell r="DS24">
            <v>241453</v>
          </cell>
          <cell r="DT24">
            <v>1706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4332629</v>
          </cell>
          <cell r="DI25">
            <v>2125876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173126</v>
          </cell>
          <cell r="DQ25">
            <v>98878</v>
          </cell>
          <cell r="DR25">
            <v>71882</v>
          </cell>
          <cell r="DS25">
            <v>26996</v>
          </cell>
          <cell r="DT25">
            <v>1789</v>
          </cell>
          <cell r="DU25">
            <v>5466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3859232</v>
          </cell>
          <cell r="DI26">
            <v>1951407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291708</v>
          </cell>
          <cell r="DQ26">
            <v>77040</v>
          </cell>
          <cell r="DR26">
            <v>76959</v>
          </cell>
          <cell r="DS26">
            <v>81</v>
          </cell>
          <cell r="DT26">
            <v>1524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10523793</v>
          </cell>
          <cell r="DI27">
            <v>15681656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406581</v>
          </cell>
          <cell r="DQ27">
            <v>257499</v>
          </cell>
          <cell r="DR27">
            <v>108523</v>
          </cell>
          <cell r="DS27">
            <v>148976</v>
          </cell>
          <cell r="DT27">
            <v>1203</v>
          </cell>
          <cell r="DU27">
            <v>964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13947854</v>
          </cell>
          <cell r="DI28">
            <v>13338910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180366</v>
          </cell>
          <cell r="DQ28">
            <v>472375</v>
          </cell>
          <cell r="DR28">
            <v>381244</v>
          </cell>
          <cell r="DS28">
            <v>91131</v>
          </cell>
          <cell r="DT28">
            <v>5319</v>
          </cell>
          <cell r="DU28">
            <v>16800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10486308</v>
          </cell>
          <cell r="DI29">
            <v>10166374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443257</v>
          </cell>
          <cell r="DQ29">
            <v>229457</v>
          </cell>
          <cell r="DR29">
            <v>187112</v>
          </cell>
          <cell r="DS29">
            <v>42345</v>
          </cell>
          <cell r="DT29">
            <v>174</v>
          </cell>
          <cell r="DU29">
            <v>9372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9548943</v>
          </cell>
          <cell r="DI30">
            <v>11549850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271727</v>
          </cell>
          <cell r="DQ30">
            <v>315935</v>
          </cell>
          <cell r="DR30">
            <v>222531</v>
          </cell>
          <cell r="DS30">
            <v>93404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11301691</v>
          </cell>
          <cell r="DI31">
            <v>10672104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344749</v>
          </cell>
          <cell r="DQ31">
            <v>411945</v>
          </cell>
          <cell r="DR31">
            <v>401901</v>
          </cell>
          <cell r="DS31">
            <v>10044</v>
          </cell>
          <cell r="DT31">
            <v>8359</v>
          </cell>
          <cell r="DU31">
            <v>923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10610726</v>
          </cell>
          <cell r="DI32">
            <v>11020670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198899</v>
          </cell>
          <cell r="DQ32">
            <v>603272</v>
          </cell>
          <cell r="DR32">
            <v>83729</v>
          </cell>
          <cell r="DS32">
            <v>519543</v>
          </cell>
          <cell r="DT32">
            <v>0</v>
          </cell>
          <cell r="DU32">
            <v>5985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2640558</v>
          </cell>
          <cell r="DI34">
            <v>2022971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146703</v>
          </cell>
          <cell r="DQ34">
            <v>110117</v>
          </cell>
          <cell r="DR34">
            <v>110117</v>
          </cell>
          <cell r="DS34">
            <v>0</v>
          </cell>
          <cell r="DT34">
            <v>0</v>
          </cell>
          <cell r="DU34">
            <v>3220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</row>
        <row r="35">
          <cell r="A35">
            <v>31</v>
          </cell>
          <cell r="B35" t="str">
            <v>CRS MAIPÚ SSMC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271345</v>
          </cell>
          <cell r="DI35">
            <v>554537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199827</v>
          </cell>
          <cell r="DQ35">
            <v>8531</v>
          </cell>
          <cell r="DR35">
            <v>8531</v>
          </cell>
          <cell r="DS35">
            <v>0</v>
          </cell>
          <cell r="DT35">
            <v>55906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434318</v>
          </cell>
          <cell r="DI36">
            <v>411290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170594</v>
          </cell>
          <cell r="DQ36">
            <v>6771</v>
          </cell>
          <cell r="DR36">
            <v>2259</v>
          </cell>
          <cell r="DS36">
            <v>4512</v>
          </cell>
          <cell r="DT36">
            <v>0</v>
          </cell>
          <cell r="DU36">
            <v>500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3152803</v>
          </cell>
          <cell r="DI37">
            <v>1728408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98362</v>
          </cell>
          <cell r="DQ37">
            <v>65351</v>
          </cell>
          <cell r="DR37">
            <v>50616</v>
          </cell>
          <cell r="DS37">
            <v>14735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207085402</v>
          </cell>
          <cell r="DI38">
            <v>168148399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8533237</v>
          </cell>
          <cell r="DQ38">
            <v>9639890.6070000008</v>
          </cell>
          <cell r="DR38">
            <v>5227476</v>
          </cell>
          <cell r="DS38">
            <v>4412414.6069999998</v>
          </cell>
          <cell r="DT38">
            <v>274968</v>
          </cell>
          <cell r="DU38">
            <v>173016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</row>
      </sheetData>
      <sheetData sheetId="20">
        <row r="5">
          <cell r="A5">
            <v>1</v>
          </cell>
          <cell r="B5" t="str">
            <v>ARICA</v>
          </cell>
          <cell r="C5">
            <v>1671894</v>
          </cell>
          <cell r="D5">
            <v>0</v>
          </cell>
          <cell r="E5">
            <v>0</v>
          </cell>
          <cell r="F5">
            <v>11725261.211000001</v>
          </cell>
          <cell r="G5">
            <v>1348379.2129999998</v>
          </cell>
          <cell r="H5">
            <v>10432136.120999999</v>
          </cell>
          <cell r="I5">
            <v>18616323.996999998</v>
          </cell>
          <cell r="J5">
            <v>0</v>
          </cell>
          <cell r="K5">
            <v>1300450.6600000001</v>
          </cell>
          <cell r="L5">
            <v>0</v>
          </cell>
          <cell r="M5">
            <v>308</v>
          </cell>
          <cell r="N5">
            <v>0</v>
          </cell>
          <cell r="O5">
            <v>0</v>
          </cell>
          <cell r="P5">
            <v>1577993.4029999999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675586.27399999998</v>
          </cell>
          <cell r="V5">
            <v>550367.15700000001</v>
          </cell>
          <cell r="W5">
            <v>0</v>
          </cell>
          <cell r="X5">
            <v>125219.117</v>
          </cell>
          <cell r="Y5">
            <v>0</v>
          </cell>
          <cell r="Z5">
            <v>0</v>
          </cell>
          <cell r="AA5">
            <v>0</v>
          </cell>
          <cell r="AB5">
            <v>167351.408</v>
          </cell>
          <cell r="AC5">
            <v>0</v>
          </cell>
          <cell r="AD5">
            <v>12000</v>
          </cell>
          <cell r="AE5">
            <v>0</v>
          </cell>
          <cell r="AF5">
            <v>0</v>
          </cell>
          <cell r="AG5">
            <v>21967993.48</v>
          </cell>
          <cell r="AH5">
            <v>11676417.199999999</v>
          </cell>
          <cell r="AI5">
            <v>80</v>
          </cell>
          <cell r="AJ5">
            <v>1376617.4569999999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11610094.013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16205.286</v>
          </cell>
          <cell r="AX5">
            <v>45189.493999999999</v>
          </cell>
          <cell r="AY5">
            <v>38440.695</v>
          </cell>
          <cell r="AZ5">
            <v>0</v>
          </cell>
          <cell r="BA5">
            <v>1607</v>
          </cell>
          <cell r="BB5">
            <v>12000</v>
          </cell>
          <cell r="BC5">
            <v>0</v>
          </cell>
          <cell r="BD5">
            <v>852855</v>
          </cell>
          <cell r="BE5">
            <v>0</v>
          </cell>
          <cell r="BF5">
            <v>471888.29599999997</v>
          </cell>
          <cell r="BG5">
            <v>1577141.3930000004</v>
          </cell>
          <cell r="BH5">
            <v>35790115.07599999</v>
          </cell>
          <cell r="BI5">
            <v>35975405.612000003</v>
          </cell>
          <cell r="BJ5">
            <v>11737569.211000001</v>
          </cell>
          <cell r="BK5">
            <v>11622094.013</v>
          </cell>
          <cell r="BL5">
            <v>-185290.53600001335</v>
          </cell>
          <cell r="BM5">
            <v>115475.19800000079</v>
          </cell>
          <cell r="BN5">
            <v>-1269821.0420000255</v>
          </cell>
          <cell r="BO5">
            <v>18616323.996999998</v>
          </cell>
          <cell r="BP5">
            <v>10432136.120999999</v>
          </cell>
          <cell r="BQ5">
            <v>1348379.2129999998</v>
          </cell>
          <cell r="BR5">
            <v>11725261.211000001</v>
          </cell>
          <cell r="BS5">
            <v>42122100.541999996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30396839.330999997</v>
          </cell>
          <cell r="CA5">
            <v>1425669.7770000002</v>
          </cell>
          <cell r="CB5">
            <v>28793268.68</v>
          </cell>
          <cell r="CC5">
            <v>11630849.457</v>
          </cell>
          <cell r="CD5">
            <v>896252.87899999961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66570.295999999973</v>
          </cell>
          <cell r="CO5">
            <v>1311647.3930000004</v>
          </cell>
          <cell r="CP5">
            <v>0</v>
          </cell>
          <cell r="CQ5">
            <v>45855790.286999986</v>
          </cell>
          <cell r="CR5">
            <v>47597499.625000007</v>
          </cell>
          <cell r="CS5">
            <v>2696898</v>
          </cell>
          <cell r="CT5">
            <v>2066128</v>
          </cell>
          <cell r="CU5">
            <v>2894112</v>
          </cell>
          <cell r="CV5">
            <v>2130819</v>
          </cell>
          <cell r="CW5">
            <v>2089749</v>
          </cell>
          <cell r="CX5">
            <v>2834794.4799999995</v>
          </cell>
          <cell r="CY5">
            <v>2163766</v>
          </cell>
          <cell r="CZ5">
            <v>2153651</v>
          </cell>
          <cell r="DA5">
            <v>2938076</v>
          </cell>
          <cell r="DB5">
            <v>0</v>
          </cell>
          <cell r="DC5">
            <v>0</v>
          </cell>
          <cell r="DD5">
            <v>0</v>
          </cell>
          <cell r="DE5">
            <v>21967993.48</v>
          </cell>
          <cell r="DF5">
            <v>0</v>
          </cell>
          <cell r="DG5">
            <v>1145433</v>
          </cell>
          <cell r="DH5">
            <v>1367629</v>
          </cell>
          <cell r="DI5">
            <v>1190972</v>
          </cell>
          <cell r="DJ5">
            <v>1549169</v>
          </cell>
          <cell r="DK5">
            <v>1512782</v>
          </cell>
          <cell r="DL5">
            <v>1653102.0780000004</v>
          </cell>
          <cell r="DM5">
            <v>1265409</v>
          </cell>
          <cell r="DN5">
            <v>1438924</v>
          </cell>
          <cell r="DO5">
            <v>2058578</v>
          </cell>
          <cell r="DP5">
            <v>0</v>
          </cell>
          <cell r="DQ5">
            <v>0</v>
          </cell>
          <cell r="DR5">
            <v>0</v>
          </cell>
          <cell r="DS5">
            <v>13181998.078</v>
          </cell>
          <cell r="DT5">
            <v>1505580.8780000005</v>
          </cell>
          <cell r="DU5">
            <v>0</v>
          </cell>
          <cell r="DV5">
            <v>0</v>
          </cell>
          <cell r="DW5" t="str">
            <v>04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1365259</v>
          </cell>
          <cell r="FL5">
            <v>-211882.39300000039</v>
          </cell>
          <cell r="FM5">
            <v>-69815.338000012562</v>
          </cell>
          <cell r="FN5">
            <v>44585969.24499996</v>
          </cell>
          <cell r="FO5">
            <v>47597499.625000007</v>
          </cell>
          <cell r="FP5">
            <v>0</v>
          </cell>
          <cell r="FQ5">
            <v>1159178</v>
          </cell>
          <cell r="FR5">
            <v>-417963.39300000039</v>
          </cell>
          <cell r="FS5">
            <v>461946.39300000039</v>
          </cell>
          <cell r="FT5">
            <v>83653.295999999973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1351201</v>
          </cell>
          <cell r="GB5">
            <v>1351201</v>
          </cell>
          <cell r="GC5">
            <v>0</v>
          </cell>
        </row>
        <row r="6">
          <cell r="A6">
            <v>2</v>
          </cell>
          <cell r="B6" t="str">
            <v>IQUIQUE</v>
          </cell>
          <cell r="C6">
            <v>8141</v>
          </cell>
          <cell r="D6">
            <v>0</v>
          </cell>
          <cell r="E6">
            <v>0</v>
          </cell>
          <cell r="F6">
            <v>16737525.528999997</v>
          </cell>
          <cell r="G6">
            <v>981299.28199999989</v>
          </cell>
          <cell r="H6">
            <v>13179340.071</v>
          </cell>
          <cell r="I6">
            <v>26565776.536999997</v>
          </cell>
          <cell r="J6">
            <v>0</v>
          </cell>
          <cell r="K6">
            <v>97561</v>
          </cell>
          <cell r="L6">
            <v>0</v>
          </cell>
          <cell r="M6">
            <v>0</v>
          </cell>
          <cell r="N6">
            <v>0</v>
          </cell>
          <cell r="O6">
            <v>739.15000000000009</v>
          </cell>
          <cell r="P6">
            <v>1010359.3149999999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571754.397</v>
          </cell>
          <cell r="V6">
            <v>487117.93599999999</v>
          </cell>
          <cell r="W6">
            <v>32073</v>
          </cell>
          <cell r="X6">
            <v>52563.460999999996</v>
          </cell>
          <cell r="Y6">
            <v>0</v>
          </cell>
          <cell r="Z6">
            <v>0</v>
          </cell>
          <cell r="AA6">
            <v>0</v>
          </cell>
          <cell r="AB6">
            <v>516747.304</v>
          </cell>
          <cell r="AC6">
            <v>0</v>
          </cell>
          <cell r="AD6">
            <v>1977946</v>
          </cell>
          <cell r="AE6">
            <v>0</v>
          </cell>
          <cell r="AF6">
            <v>0</v>
          </cell>
          <cell r="AG6">
            <v>30339018.686000001</v>
          </cell>
          <cell r="AH6">
            <v>13054711.078000002</v>
          </cell>
          <cell r="AI6">
            <v>0</v>
          </cell>
          <cell r="AJ6">
            <v>976434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17330769.835999999</v>
          </cell>
          <cell r="AP6">
            <v>0</v>
          </cell>
          <cell r="AQ6">
            <v>0</v>
          </cell>
          <cell r="AR6">
            <v>0</v>
          </cell>
          <cell r="AS6">
            <v>416269.27</v>
          </cell>
          <cell r="AT6">
            <v>0</v>
          </cell>
          <cell r="AU6">
            <v>0</v>
          </cell>
          <cell r="AV6">
            <v>173823</v>
          </cell>
          <cell r="AW6">
            <v>75656.570000000007</v>
          </cell>
          <cell r="AX6">
            <v>91956</v>
          </cell>
          <cell r="AY6">
            <v>0</v>
          </cell>
          <cell r="AZ6">
            <v>0</v>
          </cell>
          <cell r="BA6">
            <v>0</v>
          </cell>
          <cell r="BB6">
            <v>1710815.933</v>
          </cell>
          <cell r="BC6">
            <v>0</v>
          </cell>
          <cell r="BD6">
            <v>2541914</v>
          </cell>
          <cell r="BE6">
            <v>0</v>
          </cell>
          <cell r="BF6">
            <v>2180883.8509999979</v>
          </cell>
          <cell r="BG6">
            <v>4498196.7359999996</v>
          </cell>
          <cell r="BH6">
            <v>42931718.055999994</v>
          </cell>
          <cell r="BI6">
            <v>47669782.604000002</v>
          </cell>
          <cell r="BJ6">
            <v>18715471.528999999</v>
          </cell>
          <cell r="BK6">
            <v>19041585.768999998</v>
          </cell>
          <cell r="BL6">
            <v>-4738064.5480000079</v>
          </cell>
          <cell r="BM6">
            <v>-326114.23999999836</v>
          </cell>
          <cell r="BN6">
            <v>-2891435.9370000064</v>
          </cell>
          <cell r="BO6">
            <v>26565776.536999997</v>
          </cell>
          <cell r="BP6">
            <v>13179340.071</v>
          </cell>
          <cell r="BQ6">
            <v>981299.28199999989</v>
          </cell>
          <cell r="BR6">
            <v>16737525.528999997</v>
          </cell>
          <cell r="BS6">
            <v>57463941.418999992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40726415.890000001</v>
          </cell>
          <cell r="CA6">
            <v>146100.46100000001</v>
          </cell>
          <cell r="CB6">
            <v>37773177.763999999</v>
          </cell>
          <cell r="CC6">
            <v>14775552.27</v>
          </cell>
          <cell r="CD6">
            <v>609523.81900000013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132080.85099999793</v>
          </cell>
          <cell r="CO6">
            <v>523503.73599999957</v>
          </cell>
          <cell r="CP6">
            <v>0</v>
          </cell>
          <cell r="CQ6">
            <v>61639048.584999993</v>
          </cell>
          <cell r="CR6">
            <v>66711368.372999996</v>
          </cell>
          <cell r="CS6">
            <v>3015586</v>
          </cell>
          <cell r="CT6">
            <v>3004445</v>
          </cell>
          <cell r="CU6">
            <v>4007450</v>
          </cell>
          <cell r="CV6">
            <v>3077688</v>
          </cell>
          <cell r="CW6">
            <v>3029564</v>
          </cell>
          <cell r="CX6">
            <v>3936156.6859999998</v>
          </cell>
          <cell r="CY6">
            <v>2999181</v>
          </cell>
          <cell r="CZ6">
            <v>3129474</v>
          </cell>
          <cell r="DA6">
            <v>4139474</v>
          </cell>
          <cell r="DB6">
            <v>0</v>
          </cell>
          <cell r="DC6">
            <v>0</v>
          </cell>
          <cell r="DD6">
            <v>0</v>
          </cell>
          <cell r="DE6">
            <v>30339018.686000001</v>
          </cell>
          <cell r="DF6">
            <v>0</v>
          </cell>
          <cell r="DG6">
            <v>1018146</v>
          </cell>
          <cell r="DH6">
            <v>2293109</v>
          </cell>
          <cell r="DI6">
            <v>2480077</v>
          </cell>
          <cell r="DJ6">
            <v>2759090</v>
          </cell>
          <cell r="DK6">
            <v>1983724</v>
          </cell>
          <cell r="DL6">
            <v>2752894</v>
          </cell>
          <cell r="DM6">
            <v>3142022</v>
          </cell>
          <cell r="DN6">
            <v>4856400</v>
          </cell>
          <cell r="DO6">
            <v>3281849</v>
          </cell>
          <cell r="DP6">
            <v>0</v>
          </cell>
          <cell r="DQ6">
            <v>0</v>
          </cell>
          <cell r="DR6">
            <v>0</v>
          </cell>
          <cell r="DS6">
            <v>24567311</v>
          </cell>
          <cell r="DT6">
            <v>11512599.921999998</v>
          </cell>
          <cell r="DU6">
            <v>0</v>
          </cell>
          <cell r="DV6">
            <v>0</v>
          </cell>
          <cell r="DW6" t="str">
            <v>05</v>
          </cell>
          <cell r="DX6">
            <v>43422859.201999992</v>
          </cell>
          <cell r="DY6">
            <v>57561502.419</v>
          </cell>
          <cell r="DZ6">
            <v>86564954.085999995</v>
          </cell>
          <cell r="EA6">
            <v>59429248.618000001</v>
          </cell>
          <cell r="EB6">
            <v>114617526.06500001</v>
          </cell>
          <cell r="EC6">
            <v>99930150.162</v>
          </cell>
          <cell r="ED6">
            <v>151191280.824</v>
          </cell>
          <cell r="EE6">
            <v>50220385.717999995</v>
          </cell>
          <cell r="EF6">
            <v>124280844.57500002</v>
          </cell>
          <cell r="EG6">
            <v>167842702.18400002</v>
          </cell>
          <cell r="EH6">
            <v>139746584.495</v>
          </cell>
          <cell r="EI6">
            <v>77532776.836999997</v>
          </cell>
          <cell r="EJ6">
            <v>81479871.190999985</v>
          </cell>
          <cell r="EK6">
            <v>0</v>
          </cell>
          <cell r="EL6">
            <v>0</v>
          </cell>
          <cell r="EM6">
            <v>45980574.060000002</v>
          </cell>
          <cell r="EN6">
            <v>148071122.98800001</v>
          </cell>
          <cell r="EO6">
            <v>82678215.56400001</v>
          </cell>
          <cell r="EP6">
            <v>57042661.423</v>
          </cell>
          <cell r="EQ6">
            <v>85180841.728000015</v>
          </cell>
          <cell r="ER6">
            <v>39447059.648000002</v>
          </cell>
          <cell r="ES6">
            <v>45819237.032000005</v>
          </cell>
          <cell r="ET6">
            <v>177513902.82300001</v>
          </cell>
          <cell r="EU6">
            <v>169560416.58200002</v>
          </cell>
          <cell r="EV6">
            <v>197886666.19099998</v>
          </cell>
          <cell r="EW6">
            <v>146474210.838</v>
          </cell>
          <cell r="EX6">
            <v>184465410.98999998</v>
          </cell>
          <cell r="EY6">
            <v>203596759.10299999</v>
          </cell>
          <cell r="EZ6">
            <v>0</v>
          </cell>
          <cell r="FA6">
            <v>30316959.243999999</v>
          </cell>
          <cell r="FB6">
            <v>4053372.7510000002</v>
          </cell>
          <cell r="FC6">
            <v>4887498.1030000001</v>
          </cell>
          <cell r="FD6">
            <v>45843183.070000015</v>
          </cell>
          <cell r="FE6">
            <v>3049477276.6610003</v>
          </cell>
          <cell r="FF6">
            <v>2922638778.5139999</v>
          </cell>
          <cell r="FG6">
            <v>126838498.14700031</v>
          </cell>
          <cell r="FH6" t="str">
            <v>05</v>
          </cell>
          <cell r="FI6">
            <v>0</v>
          </cell>
          <cell r="FJ6">
            <v>0</v>
          </cell>
          <cell r="FK6">
            <v>385517</v>
          </cell>
          <cell r="FL6">
            <v>-4112679.7359999996</v>
          </cell>
          <cell r="FM6">
            <v>-5064178.7880000062</v>
          </cell>
          <cell r="FN6">
            <v>58747612.647999987</v>
          </cell>
          <cell r="FO6">
            <v>66711368.372999996</v>
          </cell>
          <cell r="FP6">
            <v>0</v>
          </cell>
          <cell r="FQ6">
            <v>3945715</v>
          </cell>
          <cell r="FR6">
            <v>-552481.73599999957</v>
          </cell>
          <cell r="FS6">
            <v>1619990.7359999996</v>
          </cell>
          <cell r="FT6">
            <v>487516.85099999793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3410044</v>
          </cell>
          <cell r="GB6">
            <v>3410042</v>
          </cell>
          <cell r="GC6">
            <v>-2</v>
          </cell>
        </row>
        <row r="7">
          <cell r="A7">
            <v>3</v>
          </cell>
          <cell r="B7" t="str">
            <v>ANTOFAGASTA</v>
          </cell>
          <cell r="C7">
            <v>826746</v>
          </cell>
          <cell r="D7">
            <v>19893</v>
          </cell>
          <cell r="E7">
            <v>0</v>
          </cell>
          <cell r="F7">
            <v>20707246.122000001</v>
          </cell>
          <cell r="G7">
            <v>1798091.1589999998</v>
          </cell>
          <cell r="H7">
            <v>25329807.953000002</v>
          </cell>
          <cell r="I7">
            <v>38504663.851999998</v>
          </cell>
          <cell r="J7">
            <v>0</v>
          </cell>
          <cell r="K7">
            <v>225145</v>
          </cell>
          <cell r="L7">
            <v>0</v>
          </cell>
          <cell r="M7">
            <v>0</v>
          </cell>
          <cell r="N7">
            <v>0</v>
          </cell>
          <cell r="O7">
            <v>10184</v>
          </cell>
          <cell r="P7">
            <v>1511126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1082139</v>
          </cell>
          <cell r="V7">
            <v>942537</v>
          </cell>
          <cell r="W7">
            <v>11723</v>
          </cell>
          <cell r="X7">
            <v>127879</v>
          </cell>
          <cell r="Y7">
            <v>0</v>
          </cell>
          <cell r="Z7">
            <v>0</v>
          </cell>
          <cell r="AA7">
            <v>0</v>
          </cell>
          <cell r="AB7">
            <v>631942</v>
          </cell>
          <cell r="AC7">
            <v>0</v>
          </cell>
          <cell r="AD7">
            <v>1023448</v>
          </cell>
          <cell r="AE7">
            <v>0</v>
          </cell>
          <cell r="AF7">
            <v>0</v>
          </cell>
          <cell r="AG7">
            <v>45013772</v>
          </cell>
          <cell r="AH7">
            <v>24815942</v>
          </cell>
          <cell r="AI7">
            <v>0</v>
          </cell>
          <cell r="AJ7">
            <v>1824250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20087947</v>
          </cell>
          <cell r="AP7">
            <v>0</v>
          </cell>
          <cell r="AQ7">
            <v>0</v>
          </cell>
          <cell r="AR7">
            <v>0</v>
          </cell>
          <cell r="AS7">
            <v>8476</v>
          </cell>
          <cell r="AT7">
            <v>0</v>
          </cell>
          <cell r="AU7">
            <v>0</v>
          </cell>
          <cell r="AV7">
            <v>0</v>
          </cell>
          <cell r="AW7">
            <v>144021</v>
          </cell>
          <cell r="AX7">
            <v>89600</v>
          </cell>
          <cell r="AY7">
            <v>40366</v>
          </cell>
          <cell r="AZ7">
            <v>3668</v>
          </cell>
          <cell r="BA7">
            <v>0</v>
          </cell>
          <cell r="BB7">
            <v>1046641</v>
          </cell>
          <cell r="BC7">
            <v>0</v>
          </cell>
          <cell r="BD7">
            <v>2245422</v>
          </cell>
          <cell r="BE7">
            <v>0</v>
          </cell>
          <cell r="BF7">
            <v>5675063.9589999998</v>
          </cell>
          <cell r="BG7">
            <v>5631618.5250000022</v>
          </cell>
          <cell r="BH7">
            <v>69919844.964000002</v>
          </cell>
          <cell r="BI7">
            <v>74185517</v>
          </cell>
          <cell r="BJ7">
            <v>21750587.122000001</v>
          </cell>
          <cell r="BK7">
            <v>21134588</v>
          </cell>
          <cell r="BL7">
            <v>-4265672.0359999985</v>
          </cell>
          <cell r="BM7">
            <v>615999.12200000137</v>
          </cell>
          <cell r="BN7">
            <v>1178752.0450000018</v>
          </cell>
          <cell r="BO7">
            <v>38504663.851999998</v>
          </cell>
          <cell r="BP7">
            <v>25329807.953000002</v>
          </cell>
          <cell r="BQ7">
            <v>1798091.1589999998</v>
          </cell>
          <cell r="BR7">
            <v>20707246.122000001</v>
          </cell>
          <cell r="BS7">
            <v>86339809.085999995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65632562.964000002</v>
          </cell>
          <cell r="CA7">
            <v>-1142358</v>
          </cell>
          <cell r="CB7">
            <v>60313714</v>
          </cell>
          <cell r="CC7">
            <v>20405174</v>
          </cell>
          <cell r="CD7">
            <v>2381577.7640000009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293369.9589999998</v>
          </cell>
          <cell r="CO7">
            <v>895668.52500000224</v>
          </cell>
          <cell r="CP7">
            <v>0</v>
          </cell>
          <cell r="CQ7">
            <v>90823793.085999995</v>
          </cell>
          <cell r="CR7">
            <v>95320105</v>
          </cell>
          <cell r="CS7">
            <v>4594266</v>
          </cell>
          <cell r="CT7">
            <v>4420449</v>
          </cell>
          <cell r="CU7">
            <v>6008219</v>
          </cell>
          <cell r="CV7">
            <v>4444200</v>
          </cell>
          <cell r="CW7">
            <v>4368834</v>
          </cell>
          <cell r="CX7">
            <v>5998486</v>
          </cell>
          <cell r="CY7">
            <v>4440520</v>
          </cell>
          <cell r="CZ7">
            <v>4526006</v>
          </cell>
          <cell r="DA7">
            <v>6212792</v>
          </cell>
          <cell r="DB7">
            <v>0</v>
          </cell>
          <cell r="DC7">
            <v>0</v>
          </cell>
          <cell r="DD7">
            <v>0</v>
          </cell>
          <cell r="DE7">
            <v>45013772</v>
          </cell>
          <cell r="DF7">
            <v>0</v>
          </cell>
          <cell r="DG7">
            <v>1266777</v>
          </cell>
          <cell r="DH7">
            <v>1709929</v>
          </cell>
          <cell r="DI7">
            <v>1487723</v>
          </cell>
          <cell r="DJ7">
            <v>1277453</v>
          </cell>
          <cell r="DK7">
            <v>1238180</v>
          </cell>
          <cell r="DL7">
            <v>3005407.7989999987</v>
          </cell>
          <cell r="DM7">
            <v>2486188</v>
          </cell>
          <cell r="DN7">
            <v>2121292</v>
          </cell>
          <cell r="DO7">
            <v>1869018</v>
          </cell>
          <cell r="DP7">
            <v>0</v>
          </cell>
          <cell r="DQ7">
            <v>0</v>
          </cell>
          <cell r="DR7">
            <v>0</v>
          </cell>
          <cell r="DS7">
            <v>16461967.798999999</v>
          </cell>
          <cell r="DT7">
            <v>-8353974.2010000013</v>
          </cell>
          <cell r="DU7">
            <v>0</v>
          </cell>
          <cell r="DV7">
            <v>0</v>
          </cell>
          <cell r="DW7" t="str">
            <v>06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17624.8</v>
          </cell>
          <cell r="EC7">
            <v>0</v>
          </cell>
          <cell r="ED7">
            <v>25011.599999999999</v>
          </cell>
          <cell r="EE7">
            <v>0</v>
          </cell>
          <cell r="EF7">
            <v>25222.799999999999</v>
          </cell>
          <cell r="EG7">
            <v>24352.400000000001</v>
          </cell>
          <cell r="EH7">
            <v>2308.8000000000002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67409.2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184214.8</v>
          </cell>
          <cell r="FF7">
            <v>161929.60000000001</v>
          </cell>
          <cell r="FG7">
            <v>22285.199999999983</v>
          </cell>
          <cell r="FH7" t="str">
            <v>06</v>
          </cell>
          <cell r="FI7">
            <v>0</v>
          </cell>
          <cell r="FJ7">
            <v>0</v>
          </cell>
          <cell r="FK7">
            <v>1129769</v>
          </cell>
          <cell r="FL7">
            <v>-4501849.5250000022</v>
          </cell>
          <cell r="FM7">
            <v>-3649672.9139999971</v>
          </cell>
          <cell r="FN7">
            <v>92002545.130999997</v>
          </cell>
          <cell r="FO7">
            <v>95320105</v>
          </cell>
          <cell r="FP7">
            <v>0</v>
          </cell>
          <cell r="FQ7">
            <v>2841557</v>
          </cell>
          <cell r="FR7">
            <v>-2790061.5250000022</v>
          </cell>
          <cell r="FS7">
            <v>2707886.5250000022</v>
          </cell>
          <cell r="FT7">
            <v>-532748.0410000002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2326046</v>
          </cell>
          <cell r="GB7">
            <v>2326047</v>
          </cell>
          <cell r="GC7">
            <v>1</v>
          </cell>
        </row>
        <row r="8">
          <cell r="A8">
            <v>4</v>
          </cell>
          <cell r="B8" t="str">
            <v>ATACAMA</v>
          </cell>
          <cell r="C8">
            <v>8617</v>
          </cell>
          <cell r="D8">
            <v>0</v>
          </cell>
          <cell r="E8">
            <v>0</v>
          </cell>
          <cell r="F8">
            <v>15179478.464000002</v>
          </cell>
          <cell r="G8">
            <v>864213.37400000007</v>
          </cell>
          <cell r="H8">
            <v>10783498.307999998</v>
          </cell>
          <cell r="I8">
            <v>32369010.472000003</v>
          </cell>
          <cell r="J8">
            <v>0</v>
          </cell>
          <cell r="K8">
            <v>233048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1754404.723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1115059.6740000001</v>
          </cell>
          <cell r="V8">
            <v>883581.67599999998</v>
          </cell>
          <cell r="W8">
            <v>0</v>
          </cell>
          <cell r="X8">
            <v>231477.99800000002</v>
          </cell>
          <cell r="Y8">
            <v>0</v>
          </cell>
          <cell r="Z8">
            <v>0</v>
          </cell>
          <cell r="AA8">
            <v>0</v>
          </cell>
          <cell r="AB8">
            <v>385360.18300000002</v>
          </cell>
          <cell r="AC8">
            <v>0</v>
          </cell>
          <cell r="AD8">
            <v>4958593</v>
          </cell>
          <cell r="AE8">
            <v>0</v>
          </cell>
          <cell r="AF8">
            <v>0</v>
          </cell>
          <cell r="AG8">
            <v>28975044.314999998</v>
          </cell>
          <cell r="AH8">
            <v>16852122.798999999</v>
          </cell>
          <cell r="AI8">
            <v>1479.85</v>
          </cell>
          <cell r="AJ8">
            <v>888236.53499999992</v>
          </cell>
          <cell r="AK8">
            <v>0</v>
          </cell>
          <cell r="AL8">
            <v>0</v>
          </cell>
          <cell r="AM8">
            <v>0</v>
          </cell>
          <cell r="AN8">
            <v>4078</v>
          </cell>
          <cell r="AO8">
            <v>15539293.063999999</v>
          </cell>
          <cell r="AP8">
            <v>0</v>
          </cell>
          <cell r="AQ8">
            <v>366.90800000000002</v>
          </cell>
          <cell r="AR8">
            <v>0</v>
          </cell>
          <cell r="AS8">
            <v>76414</v>
          </cell>
          <cell r="AT8">
            <v>0</v>
          </cell>
          <cell r="AU8">
            <v>0</v>
          </cell>
          <cell r="AV8">
            <v>268293</v>
          </cell>
          <cell r="AW8">
            <v>260463.514</v>
          </cell>
          <cell r="AX8">
            <v>195077</v>
          </cell>
          <cell r="AY8">
            <v>0</v>
          </cell>
          <cell r="AZ8">
            <v>0</v>
          </cell>
          <cell r="BA8">
            <v>0</v>
          </cell>
          <cell r="BB8">
            <v>4716798.3090000004</v>
          </cell>
          <cell r="BC8">
            <v>0</v>
          </cell>
          <cell r="BD8">
            <v>295612</v>
          </cell>
          <cell r="BE8">
            <v>0</v>
          </cell>
          <cell r="BF8">
            <v>845297.53700000059</v>
          </cell>
          <cell r="BG8">
            <v>465816.89400000032</v>
          </cell>
          <cell r="BH8">
            <v>47513211.733999997</v>
          </cell>
          <cell r="BI8">
            <v>47817187.920999989</v>
          </cell>
          <cell r="BJ8">
            <v>20138071.464000002</v>
          </cell>
          <cell r="BK8">
            <v>20256091.373</v>
          </cell>
          <cell r="BL8">
            <v>-303976.18699999154</v>
          </cell>
          <cell r="BM8">
            <v>-118019.90899999812</v>
          </cell>
          <cell r="BN8">
            <v>414684.44099999964</v>
          </cell>
          <cell r="BO8">
            <v>32369010.472000003</v>
          </cell>
          <cell r="BP8">
            <v>10783498.307999998</v>
          </cell>
          <cell r="BQ8">
            <v>864213.37400000007</v>
          </cell>
          <cell r="BR8">
            <v>15179478.464000002</v>
          </cell>
          <cell r="BS8">
            <v>59196200.618000001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44016722.153999999</v>
          </cell>
          <cell r="CA8">
            <v>404202.99800000002</v>
          </cell>
          <cell r="CB8">
            <v>40113882.113999993</v>
          </cell>
          <cell r="CC8">
            <v>12825581.293</v>
          </cell>
          <cell r="CD8">
            <v>383681.35299999989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71729.537000000593</v>
          </cell>
          <cell r="CO8">
            <v>-1306266.1059999997</v>
          </cell>
          <cell r="CP8">
            <v>0</v>
          </cell>
          <cell r="CQ8">
            <v>67642666.197999999</v>
          </cell>
          <cell r="CR8">
            <v>68073279.294</v>
          </cell>
          <cell r="CS8">
            <v>2988342</v>
          </cell>
          <cell r="CT8">
            <v>2794503</v>
          </cell>
          <cell r="CU8">
            <v>3959167</v>
          </cell>
          <cell r="CV8">
            <v>2770173</v>
          </cell>
          <cell r="CW8">
            <v>2767869</v>
          </cell>
          <cell r="CX8">
            <v>3935690.3149999976</v>
          </cell>
          <cell r="CY8">
            <v>2821757</v>
          </cell>
          <cell r="CZ8">
            <v>2855536</v>
          </cell>
          <cell r="DA8">
            <v>4082007</v>
          </cell>
          <cell r="DB8">
            <v>0</v>
          </cell>
          <cell r="DC8">
            <v>0</v>
          </cell>
          <cell r="DD8">
            <v>0</v>
          </cell>
          <cell r="DE8">
            <v>28975044.314999998</v>
          </cell>
          <cell r="DF8">
            <v>0</v>
          </cell>
          <cell r="DG8">
            <v>1656932</v>
          </cell>
          <cell r="DH8">
            <v>2513560</v>
          </cell>
          <cell r="DI8">
            <v>4080559</v>
          </cell>
          <cell r="DJ8">
            <v>3938656</v>
          </cell>
          <cell r="DK8">
            <v>3477996</v>
          </cell>
          <cell r="DL8">
            <v>3693287</v>
          </cell>
          <cell r="DM8">
            <v>3858310</v>
          </cell>
          <cell r="DN8">
            <v>3701630</v>
          </cell>
          <cell r="DO8">
            <v>4378987</v>
          </cell>
          <cell r="DP8">
            <v>0</v>
          </cell>
          <cell r="DQ8">
            <v>0</v>
          </cell>
          <cell r="DR8">
            <v>0</v>
          </cell>
          <cell r="DS8">
            <v>31299917</v>
          </cell>
          <cell r="DT8">
            <v>14447794.201000001</v>
          </cell>
          <cell r="DU8">
            <v>0</v>
          </cell>
          <cell r="DV8">
            <v>0</v>
          </cell>
          <cell r="DW8" t="str">
            <v>07</v>
          </cell>
          <cell r="DX8">
            <v>0</v>
          </cell>
          <cell r="DY8">
            <v>739.15000000000009</v>
          </cell>
          <cell r="DZ8">
            <v>10184</v>
          </cell>
          <cell r="EA8">
            <v>0</v>
          </cell>
          <cell r="EB8">
            <v>6257</v>
          </cell>
          <cell r="EC8">
            <v>22791</v>
          </cell>
          <cell r="ED8">
            <v>4595.9009999999998</v>
          </cell>
          <cell r="EE8">
            <v>10739</v>
          </cell>
          <cell r="EF8">
            <v>12544.655999999999</v>
          </cell>
          <cell r="EG8">
            <v>28750.431</v>
          </cell>
          <cell r="EH8">
            <v>0</v>
          </cell>
          <cell r="EI8">
            <v>0</v>
          </cell>
          <cell r="EJ8">
            <v>464</v>
          </cell>
          <cell r="EK8">
            <v>0</v>
          </cell>
          <cell r="EL8">
            <v>0</v>
          </cell>
          <cell r="EM8">
            <v>0</v>
          </cell>
          <cell r="EN8">
            <v>130</v>
          </cell>
          <cell r="EO8">
            <v>32238</v>
          </cell>
          <cell r="EP8">
            <v>17163.987000000001</v>
          </cell>
          <cell r="EQ8">
            <v>0</v>
          </cell>
          <cell r="ER8">
            <v>3775.8199999999997</v>
          </cell>
          <cell r="ES8">
            <v>0</v>
          </cell>
          <cell r="ET8">
            <v>37166.754000000001</v>
          </cell>
          <cell r="EU8">
            <v>154604</v>
          </cell>
          <cell r="EV8">
            <v>0</v>
          </cell>
          <cell r="EW8">
            <v>0</v>
          </cell>
          <cell r="EX8">
            <v>3412.9490000000001</v>
          </cell>
          <cell r="EY8">
            <v>57527.902000000002</v>
          </cell>
          <cell r="EZ8">
            <v>0</v>
          </cell>
          <cell r="FA8">
            <v>15994.121999999999</v>
          </cell>
          <cell r="FB8">
            <v>0</v>
          </cell>
          <cell r="FC8">
            <v>20282.524000000001</v>
          </cell>
          <cell r="FD8">
            <v>0</v>
          </cell>
          <cell r="FE8">
            <v>443000.19599999994</v>
          </cell>
          <cell r="FF8">
            <v>439361.196</v>
          </cell>
          <cell r="FG8">
            <v>3638.9999999999418</v>
          </cell>
          <cell r="FH8" t="str">
            <v>07</v>
          </cell>
          <cell r="FI8">
            <v>0</v>
          </cell>
          <cell r="FJ8">
            <v>0</v>
          </cell>
          <cell r="FK8">
            <v>1833899</v>
          </cell>
          <cell r="FL8">
            <v>1368082.1059999997</v>
          </cell>
          <cell r="FM8">
            <v>-421996.09599998966</v>
          </cell>
          <cell r="FN8">
            <v>68057350.638999999</v>
          </cell>
          <cell r="FO8">
            <v>68073279.294</v>
          </cell>
          <cell r="FP8">
            <v>0</v>
          </cell>
          <cell r="FQ8">
            <v>781759</v>
          </cell>
          <cell r="FR8">
            <v>315942.10599999968</v>
          </cell>
          <cell r="FS8">
            <v>-223490.10599999968</v>
          </cell>
          <cell r="FT8">
            <v>132468.53700000059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2441889.5520000001</v>
          </cell>
          <cell r="GB8">
            <v>2441889</v>
          </cell>
          <cell r="GC8">
            <v>-0.55200000014156103</v>
          </cell>
        </row>
        <row r="9">
          <cell r="A9">
            <v>5</v>
          </cell>
          <cell r="B9" t="str">
            <v>COQUIMBO</v>
          </cell>
          <cell r="C9">
            <v>150723</v>
          </cell>
          <cell r="D9">
            <v>0</v>
          </cell>
          <cell r="E9">
            <v>43854</v>
          </cell>
          <cell r="F9">
            <v>36542173.025999993</v>
          </cell>
          <cell r="G9">
            <v>3807229.5029999991</v>
          </cell>
          <cell r="H9">
            <v>28611832.322999999</v>
          </cell>
          <cell r="I9">
            <v>45588666.196000002</v>
          </cell>
          <cell r="J9">
            <v>1.69999998070125E-2</v>
          </cell>
          <cell r="K9">
            <v>67625</v>
          </cell>
          <cell r="L9">
            <v>0</v>
          </cell>
          <cell r="M9">
            <v>0</v>
          </cell>
          <cell r="N9">
            <v>17624.8</v>
          </cell>
          <cell r="O9">
            <v>6257</v>
          </cell>
          <cell r="P9">
            <v>3915641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1751140</v>
          </cell>
          <cell r="V9">
            <v>1317067</v>
          </cell>
          <cell r="W9">
            <v>405276</v>
          </cell>
          <cell r="X9">
            <v>28797</v>
          </cell>
          <cell r="Y9">
            <v>0</v>
          </cell>
          <cell r="Z9">
            <v>0</v>
          </cell>
          <cell r="AA9">
            <v>0</v>
          </cell>
          <cell r="AB9">
            <v>1744096</v>
          </cell>
          <cell r="AC9">
            <v>138129</v>
          </cell>
          <cell r="AD9">
            <v>815069</v>
          </cell>
          <cell r="AE9">
            <v>0</v>
          </cell>
          <cell r="AF9">
            <v>0</v>
          </cell>
          <cell r="AG9">
            <v>53925775</v>
          </cell>
          <cell r="AH9">
            <v>31869635</v>
          </cell>
          <cell r="AI9">
            <v>0</v>
          </cell>
          <cell r="AJ9">
            <v>2602759</v>
          </cell>
          <cell r="AK9">
            <v>7905</v>
          </cell>
          <cell r="AL9">
            <v>2955</v>
          </cell>
          <cell r="AM9">
            <v>0</v>
          </cell>
          <cell r="AN9">
            <v>3232</v>
          </cell>
          <cell r="AO9">
            <v>35576826</v>
          </cell>
          <cell r="AP9">
            <v>0</v>
          </cell>
          <cell r="AQ9">
            <v>0</v>
          </cell>
          <cell r="AR9">
            <v>0</v>
          </cell>
          <cell r="AS9">
            <v>657538</v>
          </cell>
          <cell r="AT9">
            <v>0</v>
          </cell>
          <cell r="AU9">
            <v>0</v>
          </cell>
          <cell r="AV9">
            <v>0</v>
          </cell>
          <cell r="AW9">
            <v>157254</v>
          </cell>
          <cell r="AX9">
            <v>138129</v>
          </cell>
          <cell r="AY9">
            <v>0</v>
          </cell>
          <cell r="AZ9">
            <v>0</v>
          </cell>
          <cell r="BA9">
            <v>0</v>
          </cell>
          <cell r="BB9">
            <v>815070</v>
          </cell>
          <cell r="BC9">
            <v>0</v>
          </cell>
          <cell r="BD9">
            <v>5120570</v>
          </cell>
          <cell r="BE9">
            <v>0</v>
          </cell>
          <cell r="BF9">
            <v>3936616.2589999991</v>
          </cell>
          <cell r="BG9">
            <v>9250480.9159999993</v>
          </cell>
          <cell r="BH9">
            <v>85781339.022</v>
          </cell>
          <cell r="BI9">
            <v>94485752</v>
          </cell>
          <cell r="BJ9">
            <v>37418720.82599999</v>
          </cell>
          <cell r="BK9">
            <v>36391896</v>
          </cell>
          <cell r="BL9">
            <v>-8704412.9780000001</v>
          </cell>
          <cell r="BM9">
            <v>1026824.8259999901</v>
          </cell>
          <cell r="BN9">
            <v>-3935548.8759999871</v>
          </cell>
          <cell r="BO9">
            <v>45606290.995999999</v>
          </cell>
          <cell r="BP9">
            <v>28611832.34</v>
          </cell>
          <cell r="BQ9">
            <v>3812606.371999999</v>
          </cell>
          <cell r="BR9">
            <v>36536796.156999998</v>
          </cell>
          <cell r="BS9">
            <v>114567525.86499998</v>
          </cell>
          <cell r="BT9">
            <v>-5376.8689999952912</v>
          </cell>
          <cell r="BU9">
            <v>5376.8689999999478</v>
          </cell>
          <cell r="BV9">
            <v>1.7000000923871994E-2</v>
          </cell>
          <cell r="BW9">
            <v>17624.79999999702</v>
          </cell>
          <cell r="BX9">
            <v>17624.8170000026</v>
          </cell>
          <cell r="BY9">
            <v>0</v>
          </cell>
          <cell r="BZ9">
            <v>78007728.021999985</v>
          </cell>
          <cell r="CA9">
            <v>475062</v>
          </cell>
          <cell r="CB9">
            <v>71784639</v>
          </cell>
          <cell r="CC9">
            <v>33563745</v>
          </cell>
          <cell r="CD9">
            <v>3856805.5119999992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387334.25899999915</v>
          </cell>
          <cell r="CO9">
            <v>2497402.9159999993</v>
          </cell>
          <cell r="CP9">
            <v>0</v>
          </cell>
          <cell r="CQ9">
            <v>122987858.04800001</v>
          </cell>
          <cell r="CR9">
            <v>130877648</v>
          </cell>
          <cell r="CS9">
            <v>5644132</v>
          </cell>
          <cell r="CT9">
            <v>5472077</v>
          </cell>
          <cell r="CU9">
            <v>6698293</v>
          </cell>
          <cell r="CV9">
            <v>5612852</v>
          </cell>
          <cell r="CW9">
            <v>5371837</v>
          </cell>
          <cell r="CX9">
            <v>6729491</v>
          </cell>
          <cell r="CY9">
            <v>5493417</v>
          </cell>
          <cell r="CZ9">
            <v>5768163</v>
          </cell>
          <cell r="DA9">
            <v>7135513</v>
          </cell>
          <cell r="DB9">
            <v>0</v>
          </cell>
          <cell r="DC9">
            <v>0</v>
          </cell>
          <cell r="DD9">
            <v>0</v>
          </cell>
          <cell r="DE9">
            <v>53925775</v>
          </cell>
          <cell r="DF9">
            <v>0</v>
          </cell>
          <cell r="DG9">
            <v>2226650</v>
          </cell>
          <cell r="DH9">
            <v>3935234</v>
          </cell>
          <cell r="DI9">
            <v>2987133</v>
          </cell>
          <cell r="DJ9">
            <v>3357947</v>
          </cell>
          <cell r="DK9">
            <v>1346443</v>
          </cell>
          <cell r="DL9">
            <v>3027494</v>
          </cell>
          <cell r="DM9">
            <v>4313907</v>
          </cell>
          <cell r="DN9">
            <v>3968865</v>
          </cell>
          <cell r="DO9">
            <v>4088498</v>
          </cell>
          <cell r="DP9">
            <v>0</v>
          </cell>
          <cell r="DQ9">
            <v>0</v>
          </cell>
          <cell r="DR9">
            <v>0</v>
          </cell>
          <cell r="DS9">
            <v>29252171</v>
          </cell>
          <cell r="DT9">
            <v>-2617464</v>
          </cell>
          <cell r="DU9">
            <v>0</v>
          </cell>
          <cell r="DV9">
            <v>0</v>
          </cell>
          <cell r="DW9" t="str">
            <v>08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 t="str">
            <v>08</v>
          </cell>
          <cell r="FI9">
            <v>0</v>
          </cell>
          <cell r="FJ9">
            <v>0</v>
          </cell>
          <cell r="FK9">
            <v>5096134</v>
          </cell>
          <cell r="FL9">
            <v>-4154346.9159999993</v>
          </cell>
          <cell r="FM9">
            <v>-7677588.15200001</v>
          </cell>
          <cell r="FN9">
            <v>119069933.98900002</v>
          </cell>
          <cell r="FO9">
            <v>130877648</v>
          </cell>
          <cell r="FP9">
            <v>0</v>
          </cell>
          <cell r="FQ9">
            <v>10721533</v>
          </cell>
          <cell r="FR9">
            <v>1471052.0840000007</v>
          </cell>
          <cell r="FS9">
            <v>2335548.9159999993</v>
          </cell>
          <cell r="FT9">
            <v>186359.25899999915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7482875.9989999998</v>
          </cell>
          <cell r="GB9">
            <v>7482876</v>
          </cell>
          <cell r="GC9">
            <v>1.0000001639127731E-3</v>
          </cell>
        </row>
        <row r="10">
          <cell r="A10">
            <v>6</v>
          </cell>
          <cell r="B10" t="str">
            <v>VALPO-SN.ANTONIO</v>
          </cell>
          <cell r="C10">
            <v>1041479</v>
          </cell>
          <cell r="D10">
            <v>64795</v>
          </cell>
          <cell r="E10">
            <v>772</v>
          </cell>
          <cell r="F10">
            <v>22274065.761999998</v>
          </cell>
          <cell r="G10">
            <v>2143541.7749999999</v>
          </cell>
          <cell r="H10">
            <v>34373589.811000004</v>
          </cell>
          <cell r="I10">
            <v>40972805.814000003</v>
          </cell>
          <cell r="J10">
            <v>0</v>
          </cell>
          <cell r="K10">
            <v>166147</v>
          </cell>
          <cell r="L10">
            <v>0</v>
          </cell>
          <cell r="M10">
            <v>0</v>
          </cell>
          <cell r="N10">
            <v>0</v>
          </cell>
          <cell r="O10">
            <v>22791</v>
          </cell>
          <cell r="P10">
            <v>1923740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1420638</v>
          </cell>
          <cell r="V10">
            <v>1302837</v>
          </cell>
          <cell r="W10">
            <v>35019</v>
          </cell>
          <cell r="X10">
            <v>82782</v>
          </cell>
          <cell r="Y10">
            <v>0</v>
          </cell>
          <cell r="Z10">
            <v>0</v>
          </cell>
          <cell r="AA10">
            <v>0</v>
          </cell>
          <cell r="AB10">
            <v>531923</v>
          </cell>
          <cell r="AC10">
            <v>0</v>
          </cell>
          <cell r="AD10">
            <v>2485335</v>
          </cell>
          <cell r="AE10">
            <v>0</v>
          </cell>
          <cell r="AF10">
            <v>0</v>
          </cell>
          <cell r="AG10">
            <v>51354646</v>
          </cell>
          <cell r="AH10">
            <v>28757618</v>
          </cell>
          <cell r="AI10">
            <v>0</v>
          </cell>
          <cell r="AJ10">
            <v>4159205</v>
          </cell>
          <cell r="AK10">
            <v>0</v>
          </cell>
          <cell r="AL10">
            <v>118824</v>
          </cell>
          <cell r="AM10">
            <v>0</v>
          </cell>
          <cell r="AN10">
            <v>0</v>
          </cell>
          <cell r="AO10">
            <v>21810885</v>
          </cell>
          <cell r="AP10">
            <v>0</v>
          </cell>
          <cell r="AQ10">
            <v>0</v>
          </cell>
          <cell r="AR10">
            <v>0</v>
          </cell>
          <cell r="AS10">
            <v>11000</v>
          </cell>
          <cell r="AT10">
            <v>0</v>
          </cell>
          <cell r="AU10">
            <v>83912</v>
          </cell>
          <cell r="AV10">
            <v>0</v>
          </cell>
          <cell r="AW10">
            <v>71441</v>
          </cell>
          <cell r="AX10">
            <v>7684</v>
          </cell>
          <cell r="AY10">
            <v>10612</v>
          </cell>
          <cell r="AZ10">
            <v>294</v>
          </cell>
          <cell r="BA10">
            <v>0</v>
          </cell>
          <cell r="BB10">
            <v>2240079</v>
          </cell>
          <cell r="BC10">
            <v>0</v>
          </cell>
          <cell r="BD10">
            <v>2566751</v>
          </cell>
          <cell r="BE10">
            <v>0</v>
          </cell>
          <cell r="BF10">
            <v>2343999.7350000013</v>
          </cell>
          <cell r="BG10">
            <v>5700091.6179999998</v>
          </cell>
          <cell r="BH10">
            <v>82596655.400000006</v>
          </cell>
          <cell r="BI10">
            <v>87141987</v>
          </cell>
          <cell r="BJ10">
            <v>24824967.761999998</v>
          </cell>
          <cell r="BK10">
            <v>24050964</v>
          </cell>
          <cell r="BL10">
            <v>-4545331.599999994</v>
          </cell>
          <cell r="BM10">
            <v>774003.76199999824</v>
          </cell>
          <cell r="BN10">
            <v>-2534374.1030000001</v>
          </cell>
          <cell r="BO10">
            <v>40972805.814000003</v>
          </cell>
          <cell r="BP10">
            <v>34373589.811000004</v>
          </cell>
          <cell r="BQ10">
            <v>2143541.7749999999</v>
          </cell>
          <cell r="BR10">
            <v>22274065.761999998</v>
          </cell>
          <cell r="BS10">
            <v>99764003.162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77489937.400000006</v>
          </cell>
          <cell r="CA10">
            <v>219892</v>
          </cell>
          <cell r="CB10">
            <v>68485507</v>
          </cell>
          <cell r="CC10">
            <v>26798681</v>
          </cell>
          <cell r="CD10">
            <v>1648841.4700000002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-66764.264999998733</v>
          </cell>
          <cell r="CO10">
            <v>2059586.6179999998</v>
          </cell>
          <cell r="CP10">
            <v>0</v>
          </cell>
          <cell r="CQ10">
            <v>106314577.162</v>
          </cell>
          <cell r="CR10">
            <v>111192951</v>
          </cell>
          <cell r="CS10">
            <v>5195682</v>
          </cell>
          <cell r="CT10">
            <v>5221260</v>
          </cell>
          <cell r="CU10">
            <v>6735579</v>
          </cell>
          <cell r="CV10">
            <v>5162120</v>
          </cell>
          <cell r="CW10">
            <v>4919621</v>
          </cell>
          <cell r="CX10">
            <v>6543383</v>
          </cell>
          <cell r="CY10">
            <v>5119563</v>
          </cell>
          <cell r="CZ10">
            <v>5447159</v>
          </cell>
          <cell r="DA10">
            <v>7010279</v>
          </cell>
          <cell r="DB10">
            <v>0</v>
          </cell>
          <cell r="DC10">
            <v>0</v>
          </cell>
          <cell r="DD10">
            <v>0</v>
          </cell>
          <cell r="DE10">
            <v>51354646</v>
          </cell>
          <cell r="DF10">
            <v>0</v>
          </cell>
          <cell r="DG10">
            <v>1732097</v>
          </cell>
          <cell r="DH10">
            <v>4390922</v>
          </cell>
          <cell r="DI10">
            <v>4664278</v>
          </cell>
          <cell r="DJ10">
            <v>4820339</v>
          </cell>
          <cell r="DK10">
            <v>4512274</v>
          </cell>
          <cell r="DL10">
            <v>5054538.5949999969</v>
          </cell>
          <cell r="DM10">
            <v>6126414</v>
          </cell>
          <cell r="DN10">
            <v>5467557</v>
          </cell>
          <cell r="DO10">
            <v>5271265</v>
          </cell>
          <cell r="DP10">
            <v>0</v>
          </cell>
          <cell r="DQ10">
            <v>0</v>
          </cell>
          <cell r="DR10">
            <v>0</v>
          </cell>
          <cell r="DS10">
            <v>42039684.594999999</v>
          </cell>
          <cell r="DT10">
            <v>13282066.594999999</v>
          </cell>
          <cell r="DU10">
            <v>0</v>
          </cell>
          <cell r="DV10">
            <v>0</v>
          </cell>
          <cell r="DW10" t="str">
            <v>09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5002297</v>
          </cell>
          <cell r="FL10">
            <v>-697794.61799999978</v>
          </cell>
          <cell r="FM10">
            <v>-3771327.8379999958</v>
          </cell>
          <cell r="FN10">
            <v>103780203.059</v>
          </cell>
          <cell r="FO10">
            <v>111192951</v>
          </cell>
          <cell r="FP10">
            <v>0</v>
          </cell>
          <cell r="FQ10">
            <v>7189696</v>
          </cell>
          <cell r="FR10">
            <v>1489604.3820000002</v>
          </cell>
          <cell r="FS10">
            <v>2209336.6179999998</v>
          </cell>
          <cell r="FT10">
            <v>252431.73500000127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7768479</v>
          </cell>
          <cell r="GB10">
            <v>7768479</v>
          </cell>
          <cell r="GC10">
            <v>0</v>
          </cell>
        </row>
        <row r="11">
          <cell r="A11">
            <v>7</v>
          </cell>
          <cell r="B11" t="str">
            <v>VIÑA-QUILLOTA</v>
          </cell>
          <cell r="C11">
            <v>25073</v>
          </cell>
          <cell r="D11">
            <v>0</v>
          </cell>
          <cell r="E11">
            <v>0</v>
          </cell>
          <cell r="F11">
            <v>42508657.679999992</v>
          </cell>
          <cell r="G11">
            <v>3677681.9349999996</v>
          </cell>
          <cell r="H11">
            <v>44858124.18</v>
          </cell>
          <cell r="I11">
            <v>60135390.028999999</v>
          </cell>
          <cell r="J11">
            <v>-3.7107383832335472E-10</v>
          </cell>
          <cell r="K11">
            <v>0</v>
          </cell>
          <cell r="L11">
            <v>0</v>
          </cell>
          <cell r="M11">
            <v>11427</v>
          </cell>
          <cell r="N11">
            <v>25011.599999999999</v>
          </cell>
          <cell r="O11">
            <v>4595.9009999999998</v>
          </cell>
          <cell r="P11">
            <v>1645472.946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1437785.8599999999</v>
          </cell>
          <cell r="V11">
            <v>1271650.595</v>
          </cell>
          <cell r="W11">
            <v>1221</v>
          </cell>
          <cell r="X11">
            <v>164914.26500000001</v>
          </cell>
          <cell r="Y11">
            <v>0</v>
          </cell>
          <cell r="Z11">
            <v>1707</v>
          </cell>
          <cell r="AA11">
            <v>0</v>
          </cell>
          <cell r="AB11">
            <v>881975.56799999997</v>
          </cell>
          <cell r="AC11">
            <v>0</v>
          </cell>
          <cell r="AD11">
            <v>7105177</v>
          </cell>
          <cell r="AE11">
            <v>0</v>
          </cell>
          <cell r="AF11">
            <v>0</v>
          </cell>
          <cell r="AG11">
            <v>67357747.672000006</v>
          </cell>
          <cell r="AH11">
            <v>43424217.594999999</v>
          </cell>
          <cell r="AI11">
            <v>72014.845000000001</v>
          </cell>
          <cell r="AJ11">
            <v>3283744</v>
          </cell>
          <cell r="AK11">
            <v>0</v>
          </cell>
          <cell r="AL11">
            <v>1301991</v>
          </cell>
          <cell r="AM11">
            <v>0</v>
          </cell>
          <cell r="AN11">
            <v>0</v>
          </cell>
          <cell r="AO11">
            <v>42654767.140000001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13916.681</v>
          </cell>
          <cell r="AW11">
            <v>43048.222999999998</v>
          </cell>
          <cell r="AX11">
            <v>457273.75199999998</v>
          </cell>
          <cell r="AY11">
            <v>30273.141</v>
          </cell>
          <cell r="AZ11">
            <v>3292</v>
          </cell>
          <cell r="BA11">
            <v>0</v>
          </cell>
          <cell r="BB11">
            <v>7089713.2879999997</v>
          </cell>
          <cell r="BC11">
            <v>0</v>
          </cell>
          <cell r="BD11">
            <v>7102081.9989999998</v>
          </cell>
          <cell r="BE11">
            <v>0</v>
          </cell>
          <cell r="BF11">
            <v>4205304.7930000033</v>
          </cell>
          <cell r="BG11">
            <v>10155784.028000001</v>
          </cell>
          <cell r="BH11">
            <v>112667806.41899998</v>
          </cell>
          <cell r="BI11">
            <v>123089600.90800001</v>
          </cell>
          <cell r="BJ11">
            <v>49650273.279999994</v>
          </cell>
          <cell r="BK11">
            <v>49744480.428000003</v>
          </cell>
          <cell r="BL11">
            <v>-10421794.489000022</v>
          </cell>
          <cell r="BM11">
            <v>-94207.148000009358</v>
          </cell>
          <cell r="BN11">
            <v>-6335769.8439999819</v>
          </cell>
          <cell r="BO11">
            <v>60160401.628999993</v>
          </cell>
          <cell r="BP11">
            <v>44858124.18</v>
          </cell>
          <cell r="BQ11">
            <v>3677681.9349999996</v>
          </cell>
          <cell r="BR11">
            <v>42508657.679999992</v>
          </cell>
          <cell r="BS11">
            <v>151204865.42399997</v>
          </cell>
          <cell r="BT11">
            <v>0</v>
          </cell>
          <cell r="BU11">
            <v>0</v>
          </cell>
          <cell r="BV11">
            <v>0</v>
          </cell>
          <cell r="BW11">
            <v>25011.59999999404</v>
          </cell>
          <cell r="BX11">
            <v>25011.59999999404</v>
          </cell>
          <cell r="BY11">
            <v>0</v>
          </cell>
          <cell r="BZ11">
            <v>108671196.14399999</v>
          </cell>
          <cell r="CA11">
            <v>63381.264999999999</v>
          </cell>
          <cell r="CB11">
            <v>92394152.267000005</v>
          </cell>
          <cell r="CC11">
            <v>43215186.844999999</v>
          </cell>
          <cell r="CD11">
            <v>-2301021.7440000027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339006.79300000332</v>
          </cell>
          <cell r="CO11">
            <v>2542308.0280000009</v>
          </cell>
          <cell r="CP11">
            <v>0</v>
          </cell>
          <cell r="CQ11">
            <v>162267995.09900001</v>
          </cell>
          <cell r="CR11">
            <v>172834081.336</v>
          </cell>
          <cell r="CS11">
            <v>7089872</v>
          </cell>
          <cell r="CT11">
            <v>6785950</v>
          </cell>
          <cell r="CU11">
            <v>8418576</v>
          </cell>
          <cell r="CV11">
            <v>6799565</v>
          </cell>
          <cell r="CW11">
            <v>6713825</v>
          </cell>
          <cell r="CX11">
            <v>8394799.6720000096</v>
          </cell>
          <cell r="CY11">
            <v>6984365</v>
          </cell>
          <cell r="CZ11">
            <v>7312521</v>
          </cell>
          <cell r="DA11">
            <v>8858274</v>
          </cell>
          <cell r="DB11">
            <v>0</v>
          </cell>
          <cell r="DC11">
            <v>0</v>
          </cell>
          <cell r="DD11">
            <v>0</v>
          </cell>
          <cell r="DE11">
            <v>67357747.672000006</v>
          </cell>
          <cell r="DF11">
            <v>0</v>
          </cell>
          <cell r="DG11">
            <v>3116630</v>
          </cell>
          <cell r="DH11">
            <v>1507957</v>
          </cell>
          <cell r="DI11">
            <v>1552337</v>
          </cell>
          <cell r="DJ11">
            <v>1567684</v>
          </cell>
          <cell r="DK11">
            <v>1465887</v>
          </cell>
          <cell r="DL11">
            <v>1704340</v>
          </cell>
          <cell r="DM11">
            <v>1484064</v>
          </cell>
          <cell r="DN11">
            <v>1732746</v>
          </cell>
          <cell r="DO11">
            <v>1625548</v>
          </cell>
          <cell r="DP11">
            <v>0</v>
          </cell>
          <cell r="DQ11">
            <v>0</v>
          </cell>
          <cell r="DR11">
            <v>0</v>
          </cell>
          <cell r="DS11">
            <v>15757193</v>
          </cell>
          <cell r="DT11">
            <v>-27667024.594999999</v>
          </cell>
          <cell r="DU11">
            <v>0</v>
          </cell>
          <cell r="DV11">
            <v>0</v>
          </cell>
          <cell r="DW11" t="str">
            <v>10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 t="str">
            <v>10</v>
          </cell>
          <cell r="FI11">
            <v>0</v>
          </cell>
          <cell r="FJ11">
            <v>0</v>
          </cell>
          <cell r="FK11">
            <v>3810632</v>
          </cell>
          <cell r="FL11">
            <v>-6345152.0280000009</v>
          </cell>
          <cell r="FM11">
            <v>-10516001.637000032</v>
          </cell>
          <cell r="FN11">
            <v>155957236.85500002</v>
          </cell>
          <cell r="FO11">
            <v>172834081.336</v>
          </cell>
          <cell r="FP11">
            <v>0</v>
          </cell>
          <cell r="FQ11">
            <v>9529469</v>
          </cell>
          <cell r="FR11">
            <v>-626315.02800000086</v>
          </cell>
          <cell r="FS11">
            <v>2015425.0280000009</v>
          </cell>
          <cell r="FT11">
            <v>446990.79300000332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9153882</v>
          </cell>
          <cell r="GB11">
            <v>9153881</v>
          </cell>
          <cell r="GC11">
            <v>-1</v>
          </cell>
        </row>
        <row r="12">
          <cell r="A12">
            <v>8</v>
          </cell>
          <cell r="B12" t="str">
            <v>ACONCAGUA</v>
          </cell>
          <cell r="C12">
            <v>9408</v>
          </cell>
          <cell r="D12">
            <v>1120</v>
          </cell>
          <cell r="E12">
            <v>3501</v>
          </cell>
          <cell r="F12">
            <v>10947773.800999999</v>
          </cell>
          <cell r="G12">
            <v>1408605.4020000002</v>
          </cell>
          <cell r="H12">
            <v>14491076.461999999</v>
          </cell>
          <cell r="I12">
            <v>23269038.054000001</v>
          </cell>
          <cell r="J12">
            <v>-9.9999994563404471E-4</v>
          </cell>
          <cell r="K12">
            <v>103892</v>
          </cell>
          <cell r="L12">
            <v>0</v>
          </cell>
          <cell r="M12">
            <v>0</v>
          </cell>
          <cell r="N12">
            <v>0</v>
          </cell>
          <cell r="O12">
            <v>10739</v>
          </cell>
          <cell r="P12">
            <v>1791644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1092758</v>
          </cell>
          <cell r="V12">
            <v>1054817</v>
          </cell>
          <cell r="W12">
            <v>2827</v>
          </cell>
          <cell r="X12">
            <v>35114</v>
          </cell>
          <cell r="Y12">
            <v>0</v>
          </cell>
          <cell r="Z12">
            <v>0</v>
          </cell>
          <cell r="AA12">
            <v>0</v>
          </cell>
          <cell r="AB12">
            <v>124843</v>
          </cell>
          <cell r="AC12">
            <v>0</v>
          </cell>
          <cell r="AD12">
            <v>715728</v>
          </cell>
          <cell r="AE12">
            <v>0</v>
          </cell>
          <cell r="AF12">
            <v>0</v>
          </cell>
          <cell r="AG12">
            <v>28970666</v>
          </cell>
          <cell r="AH12">
            <v>14208219</v>
          </cell>
          <cell r="AI12">
            <v>0</v>
          </cell>
          <cell r="AJ12">
            <v>1593154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10919171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50551</v>
          </cell>
          <cell r="AW12">
            <v>18581</v>
          </cell>
          <cell r="AX12">
            <v>98756</v>
          </cell>
          <cell r="AY12">
            <v>46168</v>
          </cell>
          <cell r="AZ12">
            <v>35786</v>
          </cell>
          <cell r="BA12">
            <v>0</v>
          </cell>
          <cell r="BB12">
            <v>665660</v>
          </cell>
          <cell r="BC12">
            <v>0</v>
          </cell>
          <cell r="BD12">
            <v>390619</v>
          </cell>
          <cell r="BE12">
            <v>0</v>
          </cell>
          <cell r="BF12">
            <v>305359.89000000007</v>
          </cell>
          <cell r="BG12">
            <v>3045710.6389999995</v>
          </cell>
          <cell r="BH12">
            <v>42302003.917999998</v>
          </cell>
          <cell r="BI12">
            <v>45412500</v>
          </cell>
          <cell r="BJ12">
            <v>11668122.800999999</v>
          </cell>
          <cell r="BK12">
            <v>11584831</v>
          </cell>
          <cell r="BL12">
            <v>-3110496.0820000023</v>
          </cell>
          <cell r="BM12">
            <v>83291.800999999046</v>
          </cell>
          <cell r="BN12">
            <v>-2735873.3920000046</v>
          </cell>
          <cell r="BO12">
            <v>23265304.764000002</v>
          </cell>
          <cell r="BP12">
            <v>14491114.171</v>
          </cell>
          <cell r="BQ12">
            <v>1408743.6720000003</v>
          </cell>
          <cell r="BR12">
            <v>10951331.111</v>
          </cell>
          <cell r="BS12">
            <v>50116493.718000002</v>
          </cell>
          <cell r="BT12">
            <v>3557.3100000005215</v>
          </cell>
          <cell r="BU12">
            <v>138.27000000001863</v>
          </cell>
          <cell r="BV12">
            <v>37.709000000730157</v>
          </cell>
          <cell r="BW12">
            <v>-3733.2899999991059</v>
          </cell>
          <cell r="BX12">
            <v>-9.9999783560633659E-4</v>
          </cell>
          <cell r="BY12">
            <v>0</v>
          </cell>
          <cell r="BZ12">
            <v>39168719.918000005</v>
          </cell>
          <cell r="CA12">
            <v>138861</v>
          </cell>
          <cell r="CB12">
            <v>37085020</v>
          </cell>
          <cell r="CC12">
            <v>12597295</v>
          </cell>
          <cell r="CD12">
            <v>1126532.1239999996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6182.8900000000722</v>
          </cell>
          <cell r="CO12">
            <v>270041.6389999995</v>
          </cell>
          <cell r="CP12">
            <v>0</v>
          </cell>
          <cell r="CQ12">
            <v>53956097.718999997</v>
          </cell>
          <cell r="CR12">
            <v>56997331</v>
          </cell>
          <cell r="CS12">
            <v>3070862</v>
          </cell>
          <cell r="CT12">
            <v>2868028</v>
          </cell>
          <cell r="CU12">
            <v>3741463</v>
          </cell>
          <cell r="CV12">
            <v>2852253</v>
          </cell>
          <cell r="CW12">
            <v>2838795</v>
          </cell>
          <cell r="CX12">
            <v>3704320</v>
          </cell>
          <cell r="CY12">
            <v>3069636</v>
          </cell>
          <cell r="CZ12">
            <v>2975498</v>
          </cell>
          <cell r="DA12">
            <v>3849811</v>
          </cell>
          <cell r="DB12">
            <v>0</v>
          </cell>
          <cell r="DC12">
            <v>0</v>
          </cell>
          <cell r="DD12">
            <v>0</v>
          </cell>
          <cell r="DE12">
            <v>28970666</v>
          </cell>
          <cell r="DF12">
            <v>0</v>
          </cell>
          <cell r="DG12">
            <v>1567656</v>
          </cell>
          <cell r="DH12">
            <v>3561797</v>
          </cell>
          <cell r="DI12">
            <v>3534345</v>
          </cell>
          <cell r="DJ12">
            <v>1538001</v>
          </cell>
          <cell r="DK12">
            <v>3897814</v>
          </cell>
          <cell r="DL12">
            <v>5417421.2169999983</v>
          </cell>
          <cell r="DM12">
            <v>3972374</v>
          </cell>
          <cell r="DN12">
            <v>5016661</v>
          </cell>
          <cell r="DO12">
            <v>5292433</v>
          </cell>
          <cell r="DP12">
            <v>0</v>
          </cell>
          <cell r="DQ12">
            <v>0</v>
          </cell>
          <cell r="DR12">
            <v>0</v>
          </cell>
          <cell r="DS12">
            <v>33798502.217</v>
          </cell>
          <cell r="DT12">
            <v>19590283.217</v>
          </cell>
          <cell r="DU12">
            <v>0</v>
          </cell>
          <cell r="DV12">
            <v>0</v>
          </cell>
          <cell r="DW12" t="str">
            <v>12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 t="str">
            <v>12</v>
          </cell>
          <cell r="FI12">
            <v>0</v>
          </cell>
          <cell r="FJ12">
            <v>0</v>
          </cell>
          <cell r="FK12">
            <v>877406</v>
          </cell>
          <cell r="FL12">
            <v>-2168304.6389999995</v>
          </cell>
          <cell r="FM12">
            <v>-3027204.2810000032</v>
          </cell>
          <cell r="FN12">
            <v>51220224.32599999</v>
          </cell>
          <cell r="FO12">
            <v>56997331</v>
          </cell>
          <cell r="FP12">
            <v>0</v>
          </cell>
          <cell r="FQ12">
            <v>785181</v>
          </cell>
          <cell r="FR12">
            <v>-2260529.6389999995</v>
          </cell>
          <cell r="FS12">
            <v>2686343.6389999995</v>
          </cell>
          <cell r="FT12">
            <v>21194.890000000072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679621</v>
          </cell>
          <cell r="GB12">
            <v>679622</v>
          </cell>
          <cell r="GC12">
            <v>1</v>
          </cell>
        </row>
        <row r="13">
          <cell r="A13">
            <v>9</v>
          </cell>
          <cell r="B13" t="str">
            <v>LIBERTADOR</v>
          </cell>
          <cell r="C13">
            <v>301146</v>
          </cell>
          <cell r="D13">
            <v>0</v>
          </cell>
          <cell r="E13">
            <v>0</v>
          </cell>
          <cell r="F13">
            <v>40772432.938999996</v>
          </cell>
          <cell r="G13">
            <v>3622218.5530000003</v>
          </cell>
          <cell r="H13">
            <v>33340242.060000002</v>
          </cell>
          <cell r="I13">
            <v>46130271.910000011</v>
          </cell>
          <cell r="J13">
            <v>7.4578565545380116E-10</v>
          </cell>
          <cell r="K13">
            <v>283151.11300000001</v>
          </cell>
          <cell r="L13">
            <v>0</v>
          </cell>
          <cell r="M13">
            <v>132528</v>
          </cell>
          <cell r="N13">
            <v>25222.799999999999</v>
          </cell>
          <cell r="O13">
            <v>12544.655999999999</v>
          </cell>
          <cell r="P13">
            <v>2655976.9960000003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4515753.2769999998</v>
          </cell>
          <cell r="V13">
            <v>1483646.4279999998</v>
          </cell>
          <cell r="W13">
            <v>2749747</v>
          </cell>
          <cell r="X13">
            <v>282359.84899999999</v>
          </cell>
          <cell r="Y13">
            <v>0</v>
          </cell>
          <cell r="Z13">
            <v>0</v>
          </cell>
          <cell r="AA13">
            <v>0</v>
          </cell>
          <cell r="AB13">
            <v>782110.93400000001</v>
          </cell>
          <cell r="AC13">
            <v>0</v>
          </cell>
          <cell r="AD13">
            <v>3385468</v>
          </cell>
          <cell r="AE13">
            <v>50600</v>
          </cell>
          <cell r="AF13">
            <v>0</v>
          </cell>
          <cell r="AG13">
            <v>55691561.277000003</v>
          </cell>
          <cell r="AH13">
            <v>34880164.217</v>
          </cell>
          <cell r="AI13">
            <v>0</v>
          </cell>
          <cell r="AJ13">
            <v>4251041</v>
          </cell>
          <cell r="AK13">
            <v>9084</v>
          </cell>
          <cell r="AL13">
            <v>2462</v>
          </cell>
          <cell r="AM13">
            <v>0</v>
          </cell>
          <cell r="AN13">
            <v>0</v>
          </cell>
          <cell r="AO13">
            <v>40739529.673999995</v>
          </cell>
          <cell r="AP13">
            <v>0</v>
          </cell>
          <cell r="AQ13">
            <v>0</v>
          </cell>
          <cell r="AR13">
            <v>0</v>
          </cell>
          <cell r="AS13">
            <v>400144</v>
          </cell>
          <cell r="AT13">
            <v>0</v>
          </cell>
          <cell r="AU13">
            <v>0</v>
          </cell>
          <cell r="AV13">
            <v>0</v>
          </cell>
          <cell r="AW13">
            <v>41795.712</v>
          </cell>
          <cell r="AX13">
            <v>52992.940999999999</v>
          </cell>
          <cell r="AY13">
            <v>28723.684000000001</v>
          </cell>
          <cell r="AZ13">
            <v>3799</v>
          </cell>
          <cell r="BA13">
            <v>0</v>
          </cell>
          <cell r="BB13">
            <v>3203010.321</v>
          </cell>
          <cell r="BC13">
            <v>0</v>
          </cell>
          <cell r="BD13">
            <v>2969034</v>
          </cell>
          <cell r="BE13">
            <v>0</v>
          </cell>
          <cell r="BF13">
            <v>2653596.8640000029</v>
          </cell>
          <cell r="BG13">
            <v>7676094.8069999982</v>
          </cell>
          <cell r="BH13">
            <v>91694015.499000028</v>
          </cell>
          <cell r="BI13">
            <v>98330801.831</v>
          </cell>
          <cell r="BJ13">
            <v>44315651.738999993</v>
          </cell>
          <cell r="BK13">
            <v>43942539.994999997</v>
          </cell>
          <cell r="BL13">
            <v>-6636786.3319999725</v>
          </cell>
          <cell r="BM13">
            <v>373111.74399999529</v>
          </cell>
          <cell r="BN13">
            <v>-3911223.7239999771</v>
          </cell>
          <cell r="BO13">
            <v>46155494.710000008</v>
          </cell>
          <cell r="BP13">
            <v>33340242.060000002</v>
          </cell>
          <cell r="BQ13">
            <v>3622218.5530000003</v>
          </cell>
          <cell r="BR13">
            <v>40772432.938999996</v>
          </cell>
          <cell r="BS13">
            <v>123890388.26200001</v>
          </cell>
          <cell r="BT13">
            <v>0</v>
          </cell>
          <cell r="BU13">
            <v>0</v>
          </cell>
          <cell r="BV13">
            <v>0</v>
          </cell>
          <cell r="BW13">
            <v>25222.79999999702</v>
          </cell>
          <cell r="BX13">
            <v>25222.79999999702</v>
          </cell>
          <cell r="BY13">
            <v>0</v>
          </cell>
          <cell r="BZ13">
            <v>83092732.523000002</v>
          </cell>
          <cell r="CA13">
            <v>1259863.9620000001</v>
          </cell>
          <cell r="CB13">
            <v>78039768.494000003</v>
          </cell>
          <cell r="CC13">
            <v>37126039</v>
          </cell>
          <cell r="CD13">
            <v>2468553.3989999993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149044.86400000285</v>
          </cell>
          <cell r="CO13">
            <v>-2574.1930000018328</v>
          </cell>
          <cell r="CP13">
            <v>0</v>
          </cell>
          <cell r="CQ13">
            <v>135683298.43800002</v>
          </cell>
          <cell r="CR13">
            <v>142273341.82600001</v>
          </cell>
          <cell r="CS13">
            <v>5641261</v>
          </cell>
          <cell r="CT13">
            <v>5875315</v>
          </cell>
          <cell r="CU13">
            <v>7236606</v>
          </cell>
          <cell r="CV13">
            <v>5669947</v>
          </cell>
          <cell r="CW13">
            <v>5587466</v>
          </cell>
          <cell r="CX13">
            <v>6977322.2770000007</v>
          </cell>
          <cell r="CY13">
            <v>5594580</v>
          </cell>
          <cell r="CZ13">
            <v>5823972</v>
          </cell>
          <cell r="DA13">
            <v>7285092</v>
          </cell>
          <cell r="DB13">
            <v>0</v>
          </cell>
          <cell r="DC13">
            <v>0</v>
          </cell>
          <cell r="DD13">
            <v>0</v>
          </cell>
          <cell r="DE13">
            <v>55691561.277000003</v>
          </cell>
          <cell r="DF13">
            <v>0</v>
          </cell>
          <cell r="DG13">
            <v>2649318</v>
          </cell>
          <cell r="DH13">
            <v>4832578</v>
          </cell>
          <cell r="DI13">
            <v>4483820</v>
          </cell>
          <cell r="DJ13">
            <v>5210504</v>
          </cell>
          <cell r="DK13">
            <v>4479019</v>
          </cell>
          <cell r="DL13">
            <v>4932886.544999999</v>
          </cell>
          <cell r="DM13">
            <v>4802208</v>
          </cell>
          <cell r="DN13">
            <v>4221664</v>
          </cell>
          <cell r="DO13">
            <v>4870842</v>
          </cell>
          <cell r="DP13">
            <v>0</v>
          </cell>
          <cell r="DQ13">
            <v>0</v>
          </cell>
          <cell r="DR13">
            <v>0</v>
          </cell>
          <cell r="DS13">
            <v>40482839.545000002</v>
          </cell>
          <cell r="DT13">
            <v>5602675.3280000016</v>
          </cell>
          <cell r="DU13">
            <v>0</v>
          </cell>
          <cell r="DV13">
            <v>0</v>
          </cell>
          <cell r="DW13" t="str">
            <v>13</v>
          </cell>
          <cell r="DX13">
            <v>179351.408</v>
          </cell>
          <cell r="DY13">
            <v>2494693.304</v>
          </cell>
          <cell r="DZ13">
            <v>1655390</v>
          </cell>
          <cell r="EA13">
            <v>5343953.1830000002</v>
          </cell>
          <cell r="EB13">
            <v>2697294</v>
          </cell>
          <cell r="EC13">
            <v>3017258</v>
          </cell>
          <cell r="ED13">
            <v>7987152.568</v>
          </cell>
          <cell r="EE13">
            <v>840571</v>
          </cell>
          <cell r="EF13">
            <v>4167578.9339999999</v>
          </cell>
          <cell r="EG13">
            <v>9576794.9820000008</v>
          </cell>
          <cell r="EH13">
            <v>2989515.6610000003</v>
          </cell>
          <cell r="EI13">
            <v>12294166.458000001</v>
          </cell>
          <cell r="EJ13">
            <v>5957025.5070000002</v>
          </cell>
          <cell r="EK13">
            <v>0</v>
          </cell>
          <cell r="EL13">
            <v>0</v>
          </cell>
          <cell r="EM13">
            <v>1892177</v>
          </cell>
          <cell r="EN13">
            <v>2909270</v>
          </cell>
          <cell r="EO13">
            <v>2333569</v>
          </cell>
          <cell r="EP13">
            <v>1237060.0290000001</v>
          </cell>
          <cell r="EQ13">
            <v>1551230.432</v>
          </cell>
          <cell r="ER13">
            <v>6565392</v>
          </cell>
          <cell r="ES13">
            <v>14075803</v>
          </cell>
          <cell r="ET13">
            <v>6378861.1160000004</v>
          </cell>
          <cell r="EU13">
            <v>2071562</v>
          </cell>
          <cell r="EV13">
            <v>15448754.831</v>
          </cell>
          <cell r="EW13">
            <v>944505.52300000004</v>
          </cell>
          <cell r="EX13">
            <v>937012.88500000001</v>
          </cell>
          <cell r="EY13">
            <v>8615933.466</v>
          </cell>
          <cell r="EZ13">
            <v>0</v>
          </cell>
          <cell r="FA13">
            <v>439890.41100000002</v>
          </cell>
          <cell r="FB13">
            <v>166476</v>
          </cell>
          <cell r="FC13">
            <v>157900.476</v>
          </cell>
          <cell r="FD13">
            <v>1743354.1070000001</v>
          </cell>
          <cell r="FE13">
            <v>130488158.70099999</v>
          </cell>
          <cell r="FF13">
            <v>126669497.28099999</v>
          </cell>
          <cell r="FG13">
            <v>3818661.4200000018</v>
          </cell>
          <cell r="FH13" t="str">
            <v>13</v>
          </cell>
          <cell r="FI13">
            <v>0</v>
          </cell>
          <cell r="FJ13">
            <v>0</v>
          </cell>
          <cell r="FK13">
            <v>4088439</v>
          </cell>
          <cell r="FL13">
            <v>-3587655.8069999982</v>
          </cell>
          <cell r="FM13">
            <v>-6263674.5879999772</v>
          </cell>
          <cell r="FN13">
            <v>131797297.51400006</v>
          </cell>
          <cell r="FO13">
            <v>142273341.82600001</v>
          </cell>
          <cell r="FP13">
            <v>0</v>
          </cell>
          <cell r="FQ13">
            <v>4528647</v>
          </cell>
          <cell r="FR13">
            <v>-3147447.8069999982</v>
          </cell>
          <cell r="FS13">
            <v>4501096.8069999982</v>
          </cell>
          <cell r="FT13">
            <v>752123.86400000285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6700219</v>
          </cell>
          <cell r="GB13">
            <v>6700219</v>
          </cell>
          <cell r="GC13">
            <v>0</v>
          </cell>
        </row>
        <row r="14">
          <cell r="A14">
            <v>10</v>
          </cell>
          <cell r="B14" t="str">
            <v>MAULE</v>
          </cell>
          <cell r="C14">
            <v>26843</v>
          </cell>
          <cell r="D14">
            <v>0</v>
          </cell>
          <cell r="E14">
            <v>0</v>
          </cell>
          <cell r="F14">
            <v>61974634.031000003</v>
          </cell>
          <cell r="G14">
            <v>4772531.2359999996</v>
          </cell>
          <cell r="H14">
            <v>39970733.173</v>
          </cell>
          <cell r="I14">
            <v>61124803.744000003</v>
          </cell>
          <cell r="J14">
            <v>1.3023964129388332E-9</v>
          </cell>
          <cell r="K14">
            <v>0</v>
          </cell>
          <cell r="L14">
            <v>0</v>
          </cell>
          <cell r="M14">
            <v>0</v>
          </cell>
          <cell r="N14">
            <v>24352.400000000001</v>
          </cell>
          <cell r="O14">
            <v>28750.431</v>
          </cell>
          <cell r="P14">
            <v>5582295.1099999994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2539459.1329999999</v>
          </cell>
          <cell r="V14">
            <v>2370464.3279999997</v>
          </cell>
          <cell r="W14">
            <v>158663.06299999999</v>
          </cell>
          <cell r="X14">
            <v>10331.742</v>
          </cell>
          <cell r="Y14">
            <v>0</v>
          </cell>
          <cell r="Z14">
            <v>7949</v>
          </cell>
          <cell r="AA14">
            <v>0</v>
          </cell>
          <cell r="AB14">
            <v>958341.98199999996</v>
          </cell>
          <cell r="AC14">
            <v>0</v>
          </cell>
          <cell r="AD14">
            <v>8618453</v>
          </cell>
          <cell r="AE14">
            <v>0</v>
          </cell>
          <cell r="AF14">
            <v>0</v>
          </cell>
          <cell r="AG14">
            <v>74952099.667000011</v>
          </cell>
          <cell r="AH14">
            <v>41204400.545000002</v>
          </cell>
          <cell r="AI14">
            <v>0</v>
          </cell>
          <cell r="AJ14">
            <v>4569857</v>
          </cell>
          <cell r="AK14">
            <v>27969</v>
          </cell>
          <cell r="AL14">
            <v>0</v>
          </cell>
          <cell r="AM14">
            <v>0</v>
          </cell>
          <cell r="AN14">
            <v>0</v>
          </cell>
          <cell r="AO14">
            <v>60464049.097999997</v>
          </cell>
          <cell r="AP14">
            <v>0</v>
          </cell>
          <cell r="AQ14">
            <v>0</v>
          </cell>
          <cell r="AR14">
            <v>0</v>
          </cell>
          <cell r="AS14">
            <v>77874.361999999994</v>
          </cell>
          <cell r="AT14">
            <v>0</v>
          </cell>
          <cell r="AU14">
            <v>0</v>
          </cell>
          <cell r="AV14">
            <v>0</v>
          </cell>
          <cell r="AW14">
            <v>5460</v>
          </cell>
          <cell r="AX14">
            <v>142075.91200000001</v>
          </cell>
          <cell r="AY14">
            <v>9897.0740000000005</v>
          </cell>
          <cell r="AZ14">
            <v>11577</v>
          </cell>
          <cell r="BA14">
            <v>0</v>
          </cell>
          <cell r="BB14">
            <v>8611454.966</v>
          </cell>
          <cell r="BC14">
            <v>0</v>
          </cell>
          <cell r="BD14">
            <v>6307782.352</v>
          </cell>
          <cell r="BE14">
            <v>0</v>
          </cell>
          <cell r="BF14">
            <v>2009613.1869999995</v>
          </cell>
          <cell r="BG14">
            <v>11825364.971000008</v>
          </cell>
          <cell r="BH14">
            <v>115011706.80899999</v>
          </cell>
          <cell r="BI14">
            <v>127308992.91200002</v>
          </cell>
          <cell r="BJ14">
            <v>70617439.431000009</v>
          </cell>
          <cell r="BK14">
            <v>69075504.063999996</v>
          </cell>
          <cell r="BL14">
            <v>-12297286.10300003</v>
          </cell>
          <cell r="BM14">
            <v>1541935.3670000136</v>
          </cell>
          <cell r="BN14">
            <v>-8772580.548999995</v>
          </cell>
          <cell r="BO14">
            <v>62858651.143999994</v>
          </cell>
          <cell r="BP14">
            <v>41680228.173</v>
          </cell>
          <cell r="BQ14">
            <v>2908480.0120000001</v>
          </cell>
          <cell r="BR14">
            <v>60419695.255000003</v>
          </cell>
          <cell r="BS14">
            <v>167867054.58399999</v>
          </cell>
          <cell r="BT14">
            <v>-1554938.7760000005</v>
          </cell>
          <cell r="BU14">
            <v>-1864051.2239999995</v>
          </cell>
          <cell r="BV14">
            <v>1709495</v>
          </cell>
          <cell r="BW14">
            <v>1733847.3999999911</v>
          </cell>
          <cell r="BX14">
            <v>24352.399999991059</v>
          </cell>
          <cell r="BY14">
            <v>0</v>
          </cell>
          <cell r="BZ14">
            <v>105868068.153</v>
          </cell>
          <cell r="CA14">
            <v>94969.741999999998</v>
          </cell>
          <cell r="CB14">
            <v>97150579.212000012</v>
          </cell>
          <cell r="CC14">
            <v>52280735.362000003</v>
          </cell>
          <cell r="CD14">
            <v>2575511.5429999959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10734.186999999452</v>
          </cell>
          <cell r="CO14">
            <v>1109125.9710000083</v>
          </cell>
          <cell r="CP14">
            <v>0</v>
          </cell>
          <cell r="CQ14">
            <v>185577950.84</v>
          </cell>
          <cell r="CR14">
            <v>196384496.97599998</v>
          </cell>
          <cell r="CS14">
            <v>7786693</v>
          </cell>
          <cell r="CT14">
            <v>7459196</v>
          </cell>
          <cell r="CU14">
            <v>9619724</v>
          </cell>
          <cell r="CV14">
            <v>7452970</v>
          </cell>
          <cell r="CW14">
            <v>7372518</v>
          </cell>
          <cell r="CX14">
            <v>9525171.6670000087</v>
          </cell>
          <cell r="CY14">
            <v>7478472</v>
          </cell>
          <cell r="CZ14">
            <v>7963011</v>
          </cell>
          <cell r="DA14">
            <v>10294344</v>
          </cell>
          <cell r="DB14">
            <v>0</v>
          </cell>
          <cell r="DC14">
            <v>0</v>
          </cell>
          <cell r="DD14">
            <v>0</v>
          </cell>
          <cell r="DE14">
            <v>74952099.667000011</v>
          </cell>
          <cell r="DF14">
            <v>0</v>
          </cell>
          <cell r="DG14">
            <v>3370879</v>
          </cell>
          <cell r="DH14">
            <v>2064780</v>
          </cell>
          <cell r="DI14">
            <v>2452488</v>
          </cell>
          <cell r="DJ14">
            <v>2509297</v>
          </cell>
          <cell r="DK14">
            <v>2484023</v>
          </cell>
          <cell r="DL14">
            <v>3199758</v>
          </cell>
          <cell r="DM14">
            <v>3083821</v>
          </cell>
          <cell r="DN14">
            <v>3134693</v>
          </cell>
          <cell r="DO14">
            <v>2952859</v>
          </cell>
          <cell r="DP14">
            <v>0</v>
          </cell>
          <cell r="DQ14">
            <v>0</v>
          </cell>
          <cell r="DR14">
            <v>0</v>
          </cell>
          <cell r="DS14">
            <v>25252598</v>
          </cell>
          <cell r="DT14">
            <v>-15951802.545000002</v>
          </cell>
          <cell r="DU14">
            <v>0</v>
          </cell>
          <cell r="DV14">
            <v>0</v>
          </cell>
          <cell r="DW14">
            <v>15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7840054</v>
          </cell>
          <cell r="FL14">
            <v>-3985310.9710000083</v>
          </cell>
          <cell r="FM14">
            <v>-10755350.736000016</v>
          </cell>
          <cell r="FN14">
            <v>176829722.69100001</v>
          </cell>
          <cell r="FO14">
            <v>196384496.97599998</v>
          </cell>
          <cell r="FP14">
            <v>0</v>
          </cell>
          <cell r="FQ14">
            <v>14406562</v>
          </cell>
          <cell r="FR14">
            <v>2581197.0289999917</v>
          </cell>
          <cell r="FS14">
            <v>2037502.9710000083</v>
          </cell>
          <cell r="FT14">
            <v>94057.186999999452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14328631</v>
          </cell>
          <cell r="GB14">
            <v>14328630</v>
          </cell>
          <cell r="GC14">
            <v>-1</v>
          </cell>
        </row>
        <row r="15">
          <cell r="A15">
            <v>11</v>
          </cell>
          <cell r="B15" t="str">
            <v>ÑUBLE</v>
          </cell>
          <cell r="C15">
            <v>15155</v>
          </cell>
          <cell r="D15">
            <v>0</v>
          </cell>
          <cell r="E15">
            <v>0</v>
          </cell>
          <cell r="F15">
            <v>25775369.084999997</v>
          </cell>
          <cell r="G15">
            <v>5303076.5030000005</v>
          </cell>
          <cell r="H15">
            <v>23959407.915000003</v>
          </cell>
          <cell r="I15">
            <v>35234006.256000005</v>
          </cell>
          <cell r="J15">
            <v>-2.801243681460619E-10</v>
          </cell>
          <cell r="K15">
            <v>168741</v>
          </cell>
          <cell r="L15">
            <v>0</v>
          </cell>
          <cell r="M15">
            <v>0</v>
          </cell>
          <cell r="N15">
            <v>22285.200000000001</v>
          </cell>
          <cell r="O15">
            <v>2428</v>
          </cell>
          <cell r="P15">
            <v>1231089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1612600</v>
          </cell>
          <cell r="V15">
            <v>1085962</v>
          </cell>
          <cell r="W15">
            <v>78247</v>
          </cell>
          <cell r="X15">
            <v>448391</v>
          </cell>
          <cell r="Y15">
            <v>0</v>
          </cell>
          <cell r="Z15">
            <v>14517</v>
          </cell>
          <cell r="AA15">
            <v>0</v>
          </cell>
          <cell r="AB15">
            <v>366238</v>
          </cell>
          <cell r="AC15">
            <v>933027</v>
          </cell>
          <cell r="AD15">
            <v>2378632</v>
          </cell>
          <cell r="AE15">
            <v>0</v>
          </cell>
          <cell r="AF15">
            <v>0</v>
          </cell>
          <cell r="AG15">
            <v>46824769</v>
          </cell>
          <cell r="AH15">
            <v>24000846</v>
          </cell>
          <cell r="AI15">
            <v>0</v>
          </cell>
          <cell r="AJ15">
            <v>1889036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25515398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411050</v>
          </cell>
          <cell r="AW15">
            <v>93643</v>
          </cell>
          <cell r="AX15">
            <v>587798</v>
          </cell>
          <cell r="AY15">
            <v>0</v>
          </cell>
          <cell r="AZ15">
            <v>0</v>
          </cell>
          <cell r="BA15">
            <v>0</v>
          </cell>
          <cell r="BB15">
            <v>2399909</v>
          </cell>
          <cell r="BC15">
            <v>0</v>
          </cell>
          <cell r="BD15">
            <v>4063724</v>
          </cell>
          <cell r="BE15">
            <v>0</v>
          </cell>
          <cell r="BF15">
            <v>1757250.1510000003</v>
          </cell>
          <cell r="BG15">
            <v>8476877.5140000004</v>
          </cell>
          <cell r="BH15">
            <v>68840285.67400001</v>
          </cell>
          <cell r="BI15">
            <v>77870866</v>
          </cell>
          <cell r="BJ15">
            <v>28176286.284999996</v>
          </cell>
          <cell r="BK15">
            <v>27915307</v>
          </cell>
          <cell r="BL15">
            <v>-9030580.3259999901</v>
          </cell>
          <cell r="BM15">
            <v>260979.28499999642</v>
          </cell>
          <cell r="BN15">
            <v>-7027505.8900000006</v>
          </cell>
          <cell r="BO15">
            <v>35256291.456</v>
          </cell>
          <cell r="BP15">
            <v>23959407.915000003</v>
          </cell>
          <cell r="BQ15">
            <v>5303076.5030000005</v>
          </cell>
          <cell r="BR15">
            <v>25775369.084999997</v>
          </cell>
          <cell r="BS15">
            <v>90294144.959000006</v>
          </cell>
          <cell r="BT15">
            <v>0</v>
          </cell>
          <cell r="BU15">
            <v>0</v>
          </cell>
          <cell r="BV15">
            <v>0</v>
          </cell>
          <cell r="BW15">
            <v>22285.19999999553</v>
          </cell>
          <cell r="BX15">
            <v>22285.19999999553</v>
          </cell>
          <cell r="BY15">
            <v>0</v>
          </cell>
          <cell r="BZ15">
            <v>64496490.674000002</v>
          </cell>
          <cell r="CA15">
            <v>440871</v>
          </cell>
          <cell r="CB15">
            <v>61315027</v>
          </cell>
          <cell r="CC15">
            <v>23548412</v>
          </cell>
          <cell r="CD15">
            <v>2173932.7599999979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197214.1510000003</v>
          </cell>
          <cell r="CO15">
            <v>828157.51400000043</v>
          </cell>
          <cell r="CP15">
            <v>0</v>
          </cell>
          <cell r="CQ15">
            <v>96979131.759000003</v>
          </cell>
          <cell r="CR15">
            <v>105786173</v>
          </cell>
          <cell r="CS15">
            <v>4874378</v>
          </cell>
          <cell r="CT15">
            <v>4755796</v>
          </cell>
          <cell r="CU15">
            <v>5946540</v>
          </cell>
          <cell r="CV15">
            <v>4700196</v>
          </cell>
          <cell r="CW15">
            <v>4652045</v>
          </cell>
          <cell r="CX15">
            <v>5871283</v>
          </cell>
          <cell r="CY15">
            <v>4820277</v>
          </cell>
          <cell r="CZ15">
            <v>5075753</v>
          </cell>
          <cell r="DA15">
            <v>6128501</v>
          </cell>
          <cell r="DB15">
            <v>0</v>
          </cell>
          <cell r="DC15">
            <v>0</v>
          </cell>
          <cell r="DD15">
            <v>0</v>
          </cell>
          <cell r="DE15">
            <v>46824769</v>
          </cell>
          <cell r="DF15">
            <v>0</v>
          </cell>
          <cell r="DG15">
            <v>2119127</v>
          </cell>
          <cell r="DH15">
            <v>6218657</v>
          </cell>
          <cell r="DI15">
            <v>5091781</v>
          </cell>
          <cell r="DJ15">
            <v>5508450</v>
          </cell>
          <cell r="DK15">
            <v>5262191</v>
          </cell>
          <cell r="DL15">
            <v>5592730.260999999</v>
          </cell>
          <cell r="DM15">
            <v>6256739</v>
          </cell>
          <cell r="DN15">
            <v>6481320</v>
          </cell>
          <cell r="DO15">
            <v>6386115</v>
          </cell>
          <cell r="DP15">
            <v>0</v>
          </cell>
          <cell r="DQ15">
            <v>0</v>
          </cell>
          <cell r="DR15">
            <v>0</v>
          </cell>
          <cell r="DS15">
            <v>48917110.261</v>
          </cell>
          <cell r="DT15">
            <v>24916264.261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1457783</v>
          </cell>
          <cell r="FL15">
            <v>-7019094.5140000004</v>
          </cell>
          <cell r="FM15">
            <v>-8769601.0409999937</v>
          </cell>
          <cell r="FN15">
            <v>89973911.069000006</v>
          </cell>
          <cell r="FO15">
            <v>105786173</v>
          </cell>
          <cell r="FP15">
            <v>0</v>
          </cell>
          <cell r="FQ15">
            <v>4632027</v>
          </cell>
          <cell r="FR15">
            <v>-3844850.5140000004</v>
          </cell>
          <cell r="FS15">
            <v>4830505.5140000004</v>
          </cell>
          <cell r="FT15">
            <v>274970.1510000003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3393399</v>
          </cell>
          <cell r="GB15">
            <v>3393398</v>
          </cell>
          <cell r="GC15">
            <v>-1</v>
          </cell>
        </row>
        <row r="16">
          <cell r="A16">
            <v>12</v>
          </cell>
          <cell r="B16" t="str">
            <v>CONCEPCIÓN</v>
          </cell>
          <cell r="C16">
            <v>1494640</v>
          </cell>
          <cell r="D16">
            <v>162492</v>
          </cell>
          <cell r="E16">
            <v>39476</v>
          </cell>
          <cell r="F16">
            <v>27286941.027999997</v>
          </cell>
          <cell r="G16">
            <v>4524916.6320000002</v>
          </cell>
          <cell r="H16">
            <v>51887064.991999999</v>
          </cell>
          <cell r="I16">
            <v>56030308.843000002</v>
          </cell>
          <cell r="J16">
            <v>7.4487616075202823E-10</v>
          </cell>
          <cell r="K16">
            <v>17353</v>
          </cell>
          <cell r="L16">
            <v>0</v>
          </cell>
          <cell r="M16">
            <v>0</v>
          </cell>
          <cell r="N16">
            <v>2308.8000000000002</v>
          </cell>
          <cell r="O16">
            <v>0</v>
          </cell>
          <cell r="P16">
            <v>2408832.3250000002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2683484.611</v>
          </cell>
          <cell r="V16">
            <v>1632014.8859999999</v>
          </cell>
          <cell r="W16">
            <v>638652.1100000001</v>
          </cell>
          <cell r="X16">
            <v>412817.61499999999</v>
          </cell>
          <cell r="Y16">
            <v>0</v>
          </cell>
          <cell r="Z16">
            <v>0</v>
          </cell>
          <cell r="AA16">
            <v>0</v>
          </cell>
          <cell r="AB16">
            <v>1293577.6610000001</v>
          </cell>
          <cell r="AC16">
            <v>34510</v>
          </cell>
          <cell r="AD16">
            <v>1661428</v>
          </cell>
          <cell r="AE16">
            <v>0</v>
          </cell>
          <cell r="AF16">
            <v>0</v>
          </cell>
          <cell r="AG16">
            <v>73904556.201000005</v>
          </cell>
          <cell r="AH16">
            <v>49247240.261</v>
          </cell>
          <cell r="AI16">
            <v>9908.9969999999994</v>
          </cell>
          <cell r="AJ16">
            <v>5218805.5820000004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27370832.894000001</v>
          </cell>
          <cell r="AP16">
            <v>0</v>
          </cell>
          <cell r="AQ16">
            <v>0</v>
          </cell>
          <cell r="AR16">
            <v>0</v>
          </cell>
          <cell r="AS16">
            <v>189350</v>
          </cell>
          <cell r="AT16">
            <v>0</v>
          </cell>
          <cell r="AU16">
            <v>0</v>
          </cell>
          <cell r="AV16">
            <v>32951</v>
          </cell>
          <cell r="AW16">
            <v>145678.649</v>
          </cell>
          <cell r="AX16">
            <v>9866</v>
          </cell>
          <cell r="AY16">
            <v>0</v>
          </cell>
          <cell r="AZ16">
            <v>0</v>
          </cell>
          <cell r="BA16">
            <v>0</v>
          </cell>
          <cell r="BB16">
            <v>1718099.307</v>
          </cell>
          <cell r="BC16">
            <v>0</v>
          </cell>
          <cell r="BD16">
            <v>7736447.4979999997</v>
          </cell>
          <cell r="BE16">
            <v>0</v>
          </cell>
          <cell r="BF16">
            <v>5033661.0320000015</v>
          </cell>
          <cell r="BG16">
            <v>18879207.483999997</v>
          </cell>
          <cell r="BH16">
            <v>120374688.06400001</v>
          </cell>
          <cell r="BI16">
            <v>136494804.18800002</v>
          </cell>
          <cell r="BJ16">
            <v>29152645.827999998</v>
          </cell>
          <cell r="BK16">
            <v>29088932.201000001</v>
          </cell>
          <cell r="BL16">
            <v>-16120116.124000013</v>
          </cell>
          <cell r="BM16">
            <v>63713.626999996603</v>
          </cell>
          <cell r="BN16">
            <v>-12719349.464999974</v>
          </cell>
          <cell r="BO16">
            <v>56032617.643000007</v>
          </cell>
          <cell r="BP16">
            <v>51887064.991999999</v>
          </cell>
          <cell r="BQ16">
            <v>4524916.6320000002</v>
          </cell>
          <cell r="BR16">
            <v>27286941.027999997</v>
          </cell>
          <cell r="BS16">
            <v>139731540.29500002</v>
          </cell>
          <cell r="BT16">
            <v>0</v>
          </cell>
          <cell r="BU16">
            <v>0</v>
          </cell>
          <cell r="BV16">
            <v>0</v>
          </cell>
          <cell r="BW16">
            <v>2308.8000000044703</v>
          </cell>
          <cell r="BX16">
            <v>2308.8000000044703</v>
          </cell>
          <cell r="BY16">
            <v>0</v>
          </cell>
          <cell r="BZ16">
            <v>112442290.46700001</v>
          </cell>
          <cell r="CA16">
            <v>337607.61499999999</v>
          </cell>
          <cell r="CB16">
            <v>101070717.462</v>
          </cell>
          <cell r="CC16">
            <v>40380675.578999996</v>
          </cell>
          <cell r="CD16">
            <v>10212312.451999998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-237350.96799999848</v>
          </cell>
          <cell r="CO16">
            <v>2861379.4839999974</v>
          </cell>
          <cell r="CP16">
            <v>0</v>
          </cell>
          <cell r="CQ16">
            <v>147828417.09200001</v>
          </cell>
          <cell r="CR16">
            <v>165583736.389</v>
          </cell>
          <cell r="CS16">
            <v>7948370</v>
          </cell>
          <cell r="CT16">
            <v>7505139</v>
          </cell>
          <cell r="CU16">
            <v>9397214</v>
          </cell>
          <cell r="CV16">
            <v>7771277</v>
          </cell>
          <cell r="CW16">
            <v>7227413</v>
          </cell>
          <cell r="CX16">
            <v>9558699.2009999957</v>
          </cell>
          <cell r="CY16">
            <v>7486377</v>
          </cell>
          <cell r="CZ16">
            <v>7609423</v>
          </cell>
          <cell r="DA16">
            <v>9400644</v>
          </cell>
          <cell r="DB16">
            <v>0</v>
          </cell>
          <cell r="DC16">
            <v>0</v>
          </cell>
          <cell r="DD16">
            <v>0</v>
          </cell>
          <cell r="DE16">
            <v>73904556.201000005</v>
          </cell>
          <cell r="DF16">
            <v>0</v>
          </cell>
          <cell r="DG16">
            <v>2449257</v>
          </cell>
          <cell r="DH16">
            <v>2295067</v>
          </cell>
          <cell r="DI16">
            <v>2406088</v>
          </cell>
          <cell r="DJ16">
            <v>2234564</v>
          </cell>
          <cell r="DK16">
            <v>2367514</v>
          </cell>
          <cell r="DL16">
            <v>2895991.986</v>
          </cell>
          <cell r="DM16">
            <v>2942948</v>
          </cell>
          <cell r="DN16">
            <v>3285423</v>
          </cell>
          <cell r="DO16">
            <v>3260137</v>
          </cell>
          <cell r="DP16">
            <v>0</v>
          </cell>
          <cell r="DQ16">
            <v>0</v>
          </cell>
          <cell r="DR16">
            <v>0</v>
          </cell>
          <cell r="DS16">
            <v>24136989.986000001</v>
          </cell>
          <cell r="DT16">
            <v>-25110250.274999999</v>
          </cell>
          <cell r="DU16">
            <v>0</v>
          </cell>
          <cell r="DV16">
            <v>0</v>
          </cell>
          <cell r="DW16" t="str">
            <v>21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50600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48672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39600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138872</v>
          </cell>
          <cell r="FF16">
            <v>138872</v>
          </cell>
          <cell r="FG16">
            <v>0</v>
          </cell>
          <cell r="FH16" t="str">
            <v>21</v>
          </cell>
          <cell r="FI16">
            <v>0</v>
          </cell>
          <cell r="FJ16">
            <v>0</v>
          </cell>
          <cell r="FK16">
            <v>651694</v>
          </cell>
          <cell r="FL16">
            <v>-18227513.483999997</v>
          </cell>
          <cell r="FM16">
            <v>-16056402.497000016</v>
          </cell>
          <cell r="FN16">
            <v>135111376.42700005</v>
          </cell>
          <cell r="FO16">
            <v>165583736.389</v>
          </cell>
          <cell r="FP16">
            <v>0</v>
          </cell>
          <cell r="FQ16">
            <v>11363077</v>
          </cell>
          <cell r="FR16">
            <v>-7516130.4839999974</v>
          </cell>
          <cell r="FS16">
            <v>8873861.4839999974</v>
          </cell>
          <cell r="FT16">
            <v>1808988.0320000015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7483025</v>
          </cell>
          <cell r="GB16">
            <v>7606909</v>
          </cell>
          <cell r="GC16">
            <v>123884</v>
          </cell>
        </row>
        <row r="17">
          <cell r="A17">
            <v>13</v>
          </cell>
          <cell r="B17" t="str">
            <v>TALCAHUANO</v>
          </cell>
          <cell r="C17">
            <v>131406</v>
          </cell>
          <cell r="D17">
            <v>0</v>
          </cell>
          <cell r="E17">
            <v>0</v>
          </cell>
          <cell r="F17">
            <v>19613820.188999999</v>
          </cell>
          <cell r="G17">
            <v>2235985.0249999999</v>
          </cell>
          <cell r="H17">
            <v>24395674.425000001</v>
          </cell>
          <cell r="I17">
            <v>31161167.197999999</v>
          </cell>
          <cell r="J17">
            <v>0</v>
          </cell>
          <cell r="K17">
            <v>70618</v>
          </cell>
          <cell r="L17">
            <v>0</v>
          </cell>
          <cell r="M17">
            <v>55512</v>
          </cell>
          <cell r="N17">
            <v>0</v>
          </cell>
          <cell r="O17">
            <v>0</v>
          </cell>
          <cell r="P17">
            <v>1303397.4569999999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1297912.8050000002</v>
          </cell>
          <cell r="V17">
            <v>570987.90599999996</v>
          </cell>
          <cell r="W17">
            <v>44357</v>
          </cell>
          <cell r="X17">
            <v>682567.89899999998</v>
          </cell>
          <cell r="Y17">
            <v>0</v>
          </cell>
          <cell r="Z17">
            <v>0</v>
          </cell>
          <cell r="AA17">
            <v>0</v>
          </cell>
          <cell r="AB17">
            <v>713356.45799999998</v>
          </cell>
          <cell r="AC17">
            <v>122145</v>
          </cell>
          <cell r="AD17">
            <v>11458665</v>
          </cell>
          <cell r="AE17">
            <v>0</v>
          </cell>
          <cell r="AF17">
            <v>0</v>
          </cell>
          <cell r="AG17">
            <v>37050556.807999998</v>
          </cell>
          <cell r="AH17">
            <v>23750049.986000001</v>
          </cell>
          <cell r="AI17">
            <v>0</v>
          </cell>
          <cell r="AJ17">
            <v>2274776.5779999997</v>
          </cell>
          <cell r="AK17">
            <v>0</v>
          </cell>
          <cell r="AL17">
            <v>0</v>
          </cell>
          <cell r="AM17">
            <v>0</v>
          </cell>
          <cell r="AN17">
            <v>5250</v>
          </cell>
          <cell r="AO17">
            <v>19475139.026999999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30345</v>
          </cell>
          <cell r="AW17">
            <v>120231.988</v>
          </cell>
          <cell r="AX17">
            <v>107812.16899999999</v>
          </cell>
          <cell r="AY17">
            <v>3343.0709999999999</v>
          </cell>
          <cell r="AZ17">
            <v>0</v>
          </cell>
          <cell r="BA17">
            <v>0</v>
          </cell>
          <cell r="BB17">
            <v>11464352.692</v>
          </cell>
          <cell r="BC17">
            <v>0</v>
          </cell>
          <cell r="BD17">
            <v>3233106</v>
          </cell>
          <cell r="BE17">
            <v>0</v>
          </cell>
          <cell r="BF17">
            <v>2246012.2110000006</v>
          </cell>
          <cell r="BG17">
            <v>5185613.1250000028</v>
          </cell>
          <cell r="BH17">
            <v>61431662.368000001</v>
          </cell>
          <cell r="BI17">
            <v>66575471.600000001</v>
          </cell>
          <cell r="BJ17">
            <v>31127997.188999999</v>
          </cell>
          <cell r="BK17">
            <v>30939491.718999997</v>
          </cell>
          <cell r="BL17">
            <v>-5143809.2320000008</v>
          </cell>
          <cell r="BM17">
            <v>188505.47000000253</v>
          </cell>
          <cell r="BN17">
            <v>-2840697.550999999</v>
          </cell>
          <cell r="BO17">
            <v>31161167.197999999</v>
          </cell>
          <cell r="BP17">
            <v>24395674.425000001</v>
          </cell>
          <cell r="BQ17">
            <v>2235985.0249999999</v>
          </cell>
          <cell r="BR17">
            <v>19613820.188999999</v>
          </cell>
          <cell r="BS17">
            <v>77406646.836999997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57792826.648000002</v>
          </cell>
          <cell r="CA17">
            <v>747698.89899999998</v>
          </cell>
          <cell r="CB17">
            <v>51497373.794</v>
          </cell>
          <cell r="CC17">
            <v>20521327.578000002</v>
          </cell>
          <cell r="CD17">
            <v>833388.48299999814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280534.21100000059</v>
          </cell>
          <cell r="CO17">
            <v>909517.12500000279</v>
          </cell>
          <cell r="CP17">
            <v>0</v>
          </cell>
          <cell r="CQ17">
            <v>92428253.557000011</v>
          </cell>
          <cell r="CR17">
            <v>97514963.319000006</v>
          </cell>
          <cell r="CS17">
            <v>3926204</v>
          </cell>
          <cell r="CT17">
            <v>3810886</v>
          </cell>
          <cell r="CU17">
            <v>4651384</v>
          </cell>
          <cell r="CV17">
            <v>3697207</v>
          </cell>
          <cell r="CW17">
            <v>3714017</v>
          </cell>
          <cell r="CX17">
            <v>4633669.8079999955</v>
          </cell>
          <cell r="CY17">
            <v>3854392</v>
          </cell>
          <cell r="CZ17">
            <v>3950899</v>
          </cell>
          <cell r="DA17">
            <v>4811898</v>
          </cell>
          <cell r="DB17">
            <v>0</v>
          </cell>
          <cell r="DC17">
            <v>0</v>
          </cell>
          <cell r="DD17">
            <v>0</v>
          </cell>
          <cell r="DE17">
            <v>37050556.807999998</v>
          </cell>
          <cell r="DF17">
            <v>0</v>
          </cell>
          <cell r="DG17">
            <v>2062317</v>
          </cell>
          <cell r="DH17">
            <v>2614038</v>
          </cell>
          <cell r="DI17">
            <v>3117371</v>
          </cell>
          <cell r="DJ17">
            <v>2070399</v>
          </cell>
          <cell r="DK17">
            <v>2571638</v>
          </cell>
          <cell r="DL17">
            <v>3097928.839999998</v>
          </cell>
          <cell r="DM17">
            <v>2997720</v>
          </cell>
          <cell r="DN17">
            <v>2826617</v>
          </cell>
          <cell r="DO17">
            <v>3459019</v>
          </cell>
          <cell r="DP17">
            <v>0</v>
          </cell>
          <cell r="DQ17">
            <v>0</v>
          </cell>
          <cell r="DR17">
            <v>0</v>
          </cell>
          <cell r="DS17">
            <v>24817047.839999996</v>
          </cell>
          <cell r="DT17">
            <v>1066997.8539999947</v>
          </cell>
          <cell r="DU17">
            <v>0</v>
          </cell>
          <cell r="DV17">
            <v>0</v>
          </cell>
          <cell r="DW17" t="str">
            <v>22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593489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593489</v>
          </cell>
          <cell r="FF17">
            <v>593489</v>
          </cell>
          <cell r="FG17">
            <v>0</v>
          </cell>
          <cell r="FH17" t="str">
            <v>22</v>
          </cell>
          <cell r="FI17">
            <v>0</v>
          </cell>
          <cell r="FJ17">
            <v>0</v>
          </cell>
          <cell r="FK17">
            <v>2856700</v>
          </cell>
          <cell r="FL17">
            <v>-2328913.1250000028</v>
          </cell>
          <cell r="FM17">
            <v>-4955303.7619999982</v>
          </cell>
          <cell r="FN17">
            <v>89587556.005999997</v>
          </cell>
          <cell r="FO17">
            <v>97514963.319000006</v>
          </cell>
          <cell r="FP17">
            <v>0</v>
          </cell>
          <cell r="FQ17">
            <v>6467930</v>
          </cell>
          <cell r="FR17">
            <v>1282316.8749999972</v>
          </cell>
          <cell r="FS17">
            <v>1193383.1250000028</v>
          </cell>
          <cell r="FT17">
            <v>285553.21100000059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7606911</v>
          </cell>
          <cell r="GB17">
            <v>7606909</v>
          </cell>
          <cell r="GC17">
            <v>-2</v>
          </cell>
        </row>
        <row r="18">
          <cell r="A18">
            <v>14</v>
          </cell>
          <cell r="B18" t="str">
            <v>BIOBIO</v>
          </cell>
          <cell r="C18">
            <v>11473</v>
          </cell>
          <cell r="D18">
            <v>0</v>
          </cell>
          <cell r="E18">
            <v>0</v>
          </cell>
          <cell r="F18">
            <v>21069365.221000001</v>
          </cell>
          <cell r="G18">
            <v>3261005.8269999996</v>
          </cell>
          <cell r="H18">
            <v>19184636.358999997</v>
          </cell>
          <cell r="I18">
            <v>37855496.783999994</v>
          </cell>
          <cell r="J18">
            <v>0</v>
          </cell>
          <cell r="K18">
            <v>48921</v>
          </cell>
          <cell r="L18">
            <v>0</v>
          </cell>
          <cell r="M18">
            <v>60446</v>
          </cell>
          <cell r="N18">
            <v>0</v>
          </cell>
          <cell r="O18">
            <v>464</v>
          </cell>
          <cell r="P18">
            <v>1852053.67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908908.39800000004</v>
          </cell>
          <cell r="V18">
            <v>877989.88299999991</v>
          </cell>
          <cell r="W18">
            <v>13227.905999999999</v>
          </cell>
          <cell r="X18">
            <v>17690.609</v>
          </cell>
          <cell r="Y18">
            <v>0</v>
          </cell>
          <cell r="Z18">
            <v>0</v>
          </cell>
          <cell r="AA18">
            <v>0</v>
          </cell>
          <cell r="AB18">
            <v>535470.50699999998</v>
          </cell>
          <cell r="AC18">
            <v>0</v>
          </cell>
          <cell r="AD18">
            <v>5421555</v>
          </cell>
          <cell r="AE18">
            <v>0</v>
          </cell>
          <cell r="AF18">
            <v>0</v>
          </cell>
          <cell r="AG18">
            <v>41704319.870999999</v>
          </cell>
          <cell r="AH18">
            <v>24751950.839999996</v>
          </cell>
          <cell r="AI18">
            <v>0</v>
          </cell>
          <cell r="AJ18">
            <v>1647483.93</v>
          </cell>
          <cell r="AK18">
            <v>0</v>
          </cell>
          <cell r="AL18">
            <v>0</v>
          </cell>
          <cell r="AM18">
            <v>0</v>
          </cell>
          <cell r="AN18">
            <v>4720</v>
          </cell>
          <cell r="AO18">
            <v>20624755.605999999</v>
          </cell>
          <cell r="AP18">
            <v>0</v>
          </cell>
          <cell r="AQ18">
            <v>0</v>
          </cell>
          <cell r="AR18">
            <v>0</v>
          </cell>
          <cell r="AS18">
            <v>227340</v>
          </cell>
          <cell r="AT18">
            <v>0</v>
          </cell>
          <cell r="AU18">
            <v>0</v>
          </cell>
          <cell r="AV18">
            <v>0</v>
          </cell>
          <cell r="AW18">
            <v>29544.866000000002</v>
          </cell>
          <cell r="AX18">
            <v>61537.527000000002</v>
          </cell>
          <cell r="AY18">
            <v>39192.036</v>
          </cell>
          <cell r="AZ18">
            <v>16673</v>
          </cell>
          <cell r="BA18">
            <v>0</v>
          </cell>
          <cell r="BB18">
            <v>5409028.5639999993</v>
          </cell>
          <cell r="BC18">
            <v>0</v>
          </cell>
          <cell r="BD18">
            <v>1917824</v>
          </cell>
          <cell r="BE18">
            <v>0</v>
          </cell>
          <cell r="BF18">
            <v>1436898.8800000011</v>
          </cell>
          <cell r="BG18">
            <v>6542650.8769999966</v>
          </cell>
          <cell r="BH18">
            <v>63658429.544999994</v>
          </cell>
          <cell r="BI18">
            <v>70400586.069999993</v>
          </cell>
          <cell r="BJ18">
            <v>26551366.221000001</v>
          </cell>
          <cell r="BK18">
            <v>26033784.169999998</v>
          </cell>
          <cell r="BL18">
            <v>-6742156.5249999985</v>
          </cell>
          <cell r="BM18">
            <v>517582.05100000277</v>
          </cell>
          <cell r="BN18">
            <v>-4799148.5940000117</v>
          </cell>
          <cell r="BO18">
            <v>37855496.783999994</v>
          </cell>
          <cell r="BP18">
            <v>19184636.358999997</v>
          </cell>
          <cell r="BQ18">
            <v>3261005.8269999996</v>
          </cell>
          <cell r="BR18">
            <v>21069365.221000001</v>
          </cell>
          <cell r="BS18">
            <v>81370504.190999985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60301138.969999999</v>
          </cell>
          <cell r="CA18">
            <v>61154.608999999997</v>
          </cell>
          <cell r="CB18">
            <v>56082824.710999995</v>
          </cell>
          <cell r="CC18">
            <v>22355173.93</v>
          </cell>
          <cell r="CD18">
            <v>2225406.9289999995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188378.88000000105</v>
          </cell>
          <cell r="CO18">
            <v>-421510.1230000034</v>
          </cell>
          <cell r="CP18">
            <v>0</v>
          </cell>
          <cell r="CQ18">
            <v>90198322.765999988</v>
          </cell>
          <cell r="CR18">
            <v>96434370.239999995</v>
          </cell>
          <cell r="CS18">
            <v>4460377</v>
          </cell>
          <cell r="CT18">
            <v>4248791</v>
          </cell>
          <cell r="CU18">
            <v>5229134</v>
          </cell>
          <cell r="CV18">
            <v>4280780</v>
          </cell>
          <cell r="CW18">
            <v>4142684</v>
          </cell>
          <cell r="CX18">
            <v>5122941.8709999975</v>
          </cell>
          <cell r="CY18">
            <v>4297541</v>
          </cell>
          <cell r="CZ18">
            <v>4422110</v>
          </cell>
          <cell r="DA18">
            <v>5499961</v>
          </cell>
          <cell r="DB18">
            <v>0</v>
          </cell>
          <cell r="DC18">
            <v>0</v>
          </cell>
          <cell r="DD18">
            <v>0</v>
          </cell>
          <cell r="DE18">
            <v>41704319.870999999</v>
          </cell>
          <cell r="DF18">
            <v>0</v>
          </cell>
          <cell r="DG18">
            <v>1997220</v>
          </cell>
          <cell r="DH18">
            <v>885908</v>
          </cell>
          <cell r="DI18">
            <v>973326.24</v>
          </cell>
          <cell r="DJ18">
            <v>968602</v>
          </cell>
          <cell r="DK18">
            <v>1080255</v>
          </cell>
          <cell r="DL18">
            <v>963605</v>
          </cell>
          <cell r="DM18">
            <v>1067277</v>
          </cell>
          <cell r="DN18">
            <v>993373</v>
          </cell>
          <cell r="DO18">
            <v>1165412</v>
          </cell>
          <cell r="DP18">
            <v>0</v>
          </cell>
          <cell r="DQ18">
            <v>0</v>
          </cell>
          <cell r="DR18">
            <v>0</v>
          </cell>
          <cell r="DS18">
            <v>10094978.24</v>
          </cell>
          <cell r="DT18">
            <v>-14656972.599999996</v>
          </cell>
          <cell r="DU18">
            <v>0</v>
          </cell>
          <cell r="DV18">
            <v>0</v>
          </cell>
          <cell r="DW18" t="str">
            <v>23</v>
          </cell>
          <cell r="DX18">
            <v>33644490.68</v>
          </cell>
          <cell r="DY18">
            <v>43393729.763999999</v>
          </cell>
          <cell r="DZ18">
            <v>69829714</v>
          </cell>
          <cell r="EA18">
            <v>45828646.963999994</v>
          </cell>
          <cell r="EB18">
            <v>85795410</v>
          </cell>
          <cell r="EC18">
            <v>80112264</v>
          </cell>
          <cell r="ED18">
            <v>110853980.112</v>
          </cell>
          <cell r="EE18">
            <v>43178885</v>
          </cell>
          <cell r="EF18">
            <v>90571725.494000003</v>
          </cell>
          <cell r="EG18">
            <v>116156500.21200001</v>
          </cell>
          <cell r="EH18">
            <v>123161705.45900001</v>
          </cell>
          <cell r="EI18">
            <v>60800606.794</v>
          </cell>
          <cell r="EJ18">
            <v>66456270.710999995</v>
          </cell>
          <cell r="EK18">
            <v>0</v>
          </cell>
          <cell r="EL18">
            <v>0</v>
          </cell>
          <cell r="EM18">
            <v>38383189</v>
          </cell>
          <cell r="EN18">
            <v>113592357</v>
          </cell>
          <cell r="EO18">
            <v>63244577</v>
          </cell>
          <cell r="EP18">
            <v>47299968.518000007</v>
          </cell>
          <cell r="EQ18">
            <v>71417741.261000007</v>
          </cell>
          <cell r="ER18">
            <v>44308600</v>
          </cell>
          <cell r="ES18">
            <v>40882261</v>
          </cell>
          <cell r="ET18">
            <v>151108709.56099999</v>
          </cell>
          <cell r="EU18">
            <v>159899548</v>
          </cell>
          <cell r="EV18">
            <v>142225939.14199999</v>
          </cell>
          <cell r="EW18">
            <v>118143778.88000001</v>
          </cell>
          <cell r="EX18">
            <v>147687738.46900001</v>
          </cell>
          <cell r="EY18">
            <v>156458800.294</v>
          </cell>
          <cell r="EZ18">
            <v>0</v>
          </cell>
          <cell r="FA18">
            <v>33304736.265999999</v>
          </cell>
          <cell r="FB18">
            <v>5246660.8379999995</v>
          </cell>
          <cell r="FC18">
            <v>5960960.784</v>
          </cell>
          <cell r="FD18">
            <v>31286874.302000005</v>
          </cell>
          <cell r="FE18">
            <v>2443452505.9660001</v>
          </cell>
          <cell r="FF18">
            <v>2340236369.5050001</v>
          </cell>
          <cell r="FG18">
            <v>103216136.46099997</v>
          </cell>
          <cell r="FH18" t="str">
            <v>23</v>
          </cell>
          <cell r="FI18">
            <v>0</v>
          </cell>
          <cell r="FJ18">
            <v>0</v>
          </cell>
          <cell r="FK18">
            <v>0</v>
          </cell>
          <cell r="FL18">
            <v>-6542650.8769999966</v>
          </cell>
          <cell r="FM18">
            <v>-6224574.4739999957</v>
          </cell>
          <cell r="FN18">
            <v>85399174.171999976</v>
          </cell>
          <cell r="FO18">
            <v>96434370.239999995</v>
          </cell>
          <cell r="FP18">
            <v>0</v>
          </cell>
          <cell r="FQ18">
            <v>2587097</v>
          </cell>
          <cell r="FR18">
            <v>-3955553.8769999966</v>
          </cell>
          <cell r="FS18">
            <v>4568839.8769999966</v>
          </cell>
          <cell r="FT18">
            <v>518218.88000000105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2364095</v>
          </cell>
          <cell r="GB18">
            <v>2364096</v>
          </cell>
          <cell r="GC18">
            <v>1</v>
          </cell>
        </row>
        <row r="19">
          <cell r="A19">
            <v>15</v>
          </cell>
          <cell r="B19" t="str">
            <v>ARAUCO</v>
          </cell>
          <cell r="C19">
            <v>994772</v>
          </cell>
          <cell r="D19">
            <v>3410</v>
          </cell>
          <cell r="E19">
            <v>5763</v>
          </cell>
          <cell r="F19">
            <v>7649359.182</v>
          </cell>
          <cell r="G19">
            <v>1644103.2540000004</v>
          </cell>
          <cell r="H19">
            <v>4487039.1960000005</v>
          </cell>
          <cell r="I19">
            <v>22617395.756000001</v>
          </cell>
          <cell r="J19">
            <v>5.8207660913467407E-11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1211</v>
          </cell>
          <cell r="P19">
            <v>187717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785230</v>
          </cell>
          <cell r="V19">
            <v>655124</v>
          </cell>
          <cell r="W19">
            <v>0</v>
          </cell>
          <cell r="X19">
            <v>130106</v>
          </cell>
          <cell r="Y19">
            <v>0</v>
          </cell>
          <cell r="Z19">
            <v>0</v>
          </cell>
          <cell r="AA19">
            <v>0</v>
          </cell>
          <cell r="AB19">
            <v>136828.41999999998</v>
          </cell>
          <cell r="AC19">
            <v>0</v>
          </cell>
          <cell r="AD19">
            <v>3936</v>
          </cell>
          <cell r="AE19">
            <v>0</v>
          </cell>
          <cell r="AF19">
            <v>0</v>
          </cell>
          <cell r="AG19">
            <v>23432871.221000001</v>
          </cell>
          <cell r="AH19">
            <v>8957650.2400000002</v>
          </cell>
          <cell r="AI19">
            <v>0</v>
          </cell>
          <cell r="AJ19">
            <v>833346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7507095.7039999999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23415</v>
          </cell>
          <cell r="AX19">
            <v>63795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1415730</v>
          </cell>
          <cell r="BE19">
            <v>0</v>
          </cell>
          <cell r="BF19">
            <v>271092.20500000019</v>
          </cell>
          <cell r="BG19">
            <v>3171436.2509999997</v>
          </cell>
          <cell r="BH19">
            <v>30854296.626000002</v>
          </cell>
          <cell r="BI19">
            <v>34726807.461000003</v>
          </cell>
          <cell r="BJ19">
            <v>7662468.182</v>
          </cell>
          <cell r="BK19">
            <v>7507095.7039999999</v>
          </cell>
          <cell r="BL19">
            <v>-3872510.8350000009</v>
          </cell>
          <cell r="BM19">
            <v>155372.47800000012</v>
          </cell>
          <cell r="BN19">
            <v>-4449991.1520000026</v>
          </cell>
          <cell r="BO19">
            <v>22617395.756000001</v>
          </cell>
          <cell r="BP19">
            <v>4487039.1960000005</v>
          </cell>
          <cell r="BQ19">
            <v>1644103.2540000004</v>
          </cell>
          <cell r="BR19">
            <v>7649359.1819999991</v>
          </cell>
          <cell r="BS19">
            <v>36397897.387999997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28748538.206</v>
          </cell>
          <cell r="CA19">
            <v>39133</v>
          </cell>
          <cell r="CB19">
            <v>28482430.221000001</v>
          </cell>
          <cell r="CC19">
            <v>8280336.9440000001</v>
          </cell>
          <cell r="CD19">
            <v>794418.8310000007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75283.205000000191</v>
          </cell>
          <cell r="CO19">
            <v>881073.2509999997</v>
          </cell>
          <cell r="CP19">
            <v>0</v>
          </cell>
          <cell r="CQ19">
            <v>37512819.808000006</v>
          </cell>
          <cell r="CR19">
            <v>42233903.165000007</v>
          </cell>
          <cell r="CS19">
            <v>2115896</v>
          </cell>
          <cell r="CT19">
            <v>2399764</v>
          </cell>
          <cell r="CU19">
            <v>2852574.2209999999</v>
          </cell>
          <cell r="CV19">
            <v>2416344</v>
          </cell>
          <cell r="CW19">
            <v>2391244</v>
          </cell>
          <cell r="CX19">
            <v>2974446</v>
          </cell>
          <cell r="CY19">
            <v>2492696</v>
          </cell>
          <cell r="CZ19">
            <v>2689945</v>
          </cell>
          <cell r="DA19">
            <v>3099962</v>
          </cell>
          <cell r="DB19">
            <v>0</v>
          </cell>
          <cell r="DC19">
            <v>0</v>
          </cell>
          <cell r="DD19">
            <v>0</v>
          </cell>
          <cell r="DE19">
            <v>23432871.221000001</v>
          </cell>
          <cell r="DF19">
            <v>0</v>
          </cell>
          <cell r="DG19">
            <v>859892</v>
          </cell>
          <cell r="DH19">
            <v>1104598</v>
          </cell>
          <cell r="DI19">
            <v>1008745</v>
          </cell>
          <cell r="DJ19">
            <v>1094481</v>
          </cell>
          <cell r="DK19">
            <v>960138</v>
          </cell>
          <cell r="DL19">
            <v>1083265</v>
          </cell>
          <cell r="DM19">
            <v>1295956</v>
          </cell>
          <cell r="DN19">
            <v>1560239</v>
          </cell>
          <cell r="DO19">
            <v>1104707</v>
          </cell>
          <cell r="DP19">
            <v>0</v>
          </cell>
          <cell r="DQ19">
            <v>0</v>
          </cell>
          <cell r="DR19">
            <v>0</v>
          </cell>
          <cell r="DS19">
            <v>10072021</v>
          </cell>
          <cell r="DT19">
            <v>1114370.7599999998</v>
          </cell>
          <cell r="DU19">
            <v>0</v>
          </cell>
          <cell r="DV19">
            <v>0</v>
          </cell>
          <cell r="DW19" t="str">
            <v>24</v>
          </cell>
          <cell r="DX19">
            <v>0</v>
          </cell>
          <cell r="DY19">
            <v>0</v>
          </cell>
          <cell r="DZ19">
            <v>0</v>
          </cell>
          <cell r="EA19">
            <v>4078</v>
          </cell>
          <cell r="EB19">
            <v>14092</v>
          </cell>
          <cell r="EC19">
            <v>118824</v>
          </cell>
          <cell r="ED19">
            <v>1301991</v>
          </cell>
          <cell r="EE19">
            <v>0</v>
          </cell>
          <cell r="EF19">
            <v>11546</v>
          </cell>
          <cell r="EG19">
            <v>27969</v>
          </cell>
          <cell r="EH19">
            <v>0</v>
          </cell>
          <cell r="EI19">
            <v>5250</v>
          </cell>
          <cell r="EJ19">
            <v>4720</v>
          </cell>
          <cell r="EK19">
            <v>0</v>
          </cell>
          <cell r="EL19">
            <v>0</v>
          </cell>
          <cell r="EM19">
            <v>10327</v>
          </cell>
          <cell r="EN19">
            <v>27466</v>
          </cell>
          <cell r="EO19">
            <v>0</v>
          </cell>
          <cell r="EP19">
            <v>6465</v>
          </cell>
          <cell r="EQ19">
            <v>0</v>
          </cell>
          <cell r="ER19">
            <v>0</v>
          </cell>
          <cell r="ES19">
            <v>0</v>
          </cell>
          <cell r="ET19">
            <v>12521</v>
          </cell>
          <cell r="EU19">
            <v>0</v>
          </cell>
          <cell r="EV19">
            <v>9083</v>
          </cell>
          <cell r="EW19">
            <v>371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1554703</v>
          </cell>
          <cell r="FF19">
            <v>1554703</v>
          </cell>
          <cell r="FG19">
            <v>0</v>
          </cell>
          <cell r="FH19" t="str">
            <v>24</v>
          </cell>
          <cell r="FI19">
            <v>0</v>
          </cell>
          <cell r="FJ19">
            <v>0</v>
          </cell>
          <cell r="FK19">
            <v>1583962</v>
          </cell>
          <cell r="FL19">
            <v>-1587474.2509999997</v>
          </cell>
          <cell r="FM19">
            <v>-3717138.3570000008</v>
          </cell>
          <cell r="FN19">
            <v>33062828.656000003</v>
          </cell>
          <cell r="FO19">
            <v>42233903.165000007</v>
          </cell>
          <cell r="FP19">
            <v>0</v>
          </cell>
          <cell r="FQ19">
            <v>2312446</v>
          </cell>
          <cell r="FR19">
            <v>-858990.2509999997</v>
          </cell>
          <cell r="FS19">
            <v>1650268.2509999997</v>
          </cell>
          <cell r="FT19">
            <v>68396.205000000191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1203205</v>
          </cell>
          <cell r="GB19">
            <v>1203205</v>
          </cell>
          <cell r="GC19">
            <v>0</v>
          </cell>
        </row>
        <row r="20">
          <cell r="A20">
            <v>16</v>
          </cell>
          <cell r="B20" t="str">
            <v>ARAUCANÍA-NORTE</v>
          </cell>
          <cell r="C20">
            <v>8018</v>
          </cell>
          <cell r="D20">
            <v>0</v>
          </cell>
          <cell r="E20">
            <v>0</v>
          </cell>
          <cell r="F20">
            <v>12073151.069000002</v>
          </cell>
          <cell r="G20">
            <v>1872648.692</v>
          </cell>
          <cell r="H20">
            <v>8907400.4019999988</v>
          </cell>
          <cell r="I20">
            <v>23011660.897</v>
          </cell>
          <cell r="J20">
            <v>5.8207660913467407E-11</v>
          </cell>
          <cell r="K20">
            <v>115713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1024575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1220798</v>
          </cell>
          <cell r="V20">
            <v>1184501</v>
          </cell>
          <cell r="W20">
            <v>24500</v>
          </cell>
          <cell r="X20">
            <v>11797</v>
          </cell>
          <cell r="Y20">
            <v>0</v>
          </cell>
          <cell r="Z20">
            <v>0</v>
          </cell>
          <cell r="AA20">
            <v>0</v>
          </cell>
          <cell r="AB20">
            <v>189600</v>
          </cell>
          <cell r="AC20">
            <v>840055</v>
          </cell>
          <cell r="AD20">
            <v>862522</v>
          </cell>
          <cell r="AE20">
            <v>48672</v>
          </cell>
          <cell r="AF20">
            <v>0</v>
          </cell>
          <cell r="AG20">
            <v>28506406</v>
          </cell>
          <cell r="AH20">
            <v>9876783</v>
          </cell>
          <cell r="AI20">
            <v>0</v>
          </cell>
          <cell r="AJ20">
            <v>1593944</v>
          </cell>
          <cell r="AK20">
            <v>10327</v>
          </cell>
          <cell r="AL20">
            <v>0</v>
          </cell>
          <cell r="AM20">
            <v>0</v>
          </cell>
          <cell r="AN20">
            <v>0</v>
          </cell>
          <cell r="AO20">
            <v>12022574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618512</v>
          </cell>
          <cell r="AW20">
            <v>56079</v>
          </cell>
          <cell r="AX20">
            <v>366802</v>
          </cell>
          <cell r="AY20">
            <v>365</v>
          </cell>
          <cell r="AZ20">
            <v>0</v>
          </cell>
          <cell r="BA20">
            <v>0</v>
          </cell>
          <cell r="BB20">
            <v>752538</v>
          </cell>
          <cell r="BC20">
            <v>0</v>
          </cell>
          <cell r="BD20">
            <v>1348106</v>
          </cell>
          <cell r="BE20">
            <v>0</v>
          </cell>
          <cell r="BF20">
            <v>458155.75700000062</v>
          </cell>
          <cell r="BG20">
            <v>4881977.2240000004</v>
          </cell>
          <cell r="BH20">
            <v>37239140.990999997</v>
          </cell>
          <cell r="BI20">
            <v>42377324</v>
          </cell>
          <cell r="BJ20">
            <v>12935673.069000002</v>
          </cell>
          <cell r="BK20">
            <v>12775112</v>
          </cell>
          <cell r="BL20">
            <v>-5138183.0090000033</v>
          </cell>
          <cell r="BM20">
            <v>160561.069000002</v>
          </cell>
          <cell r="BN20">
            <v>-4527484.1829999983</v>
          </cell>
          <cell r="BO20">
            <v>23011660.897</v>
          </cell>
          <cell r="BP20">
            <v>8907400.4019999988</v>
          </cell>
          <cell r="BQ20">
            <v>1872648.692</v>
          </cell>
          <cell r="BR20">
            <v>12073151.069</v>
          </cell>
          <cell r="BS20">
            <v>45864861.059999995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33791709.990999997</v>
          </cell>
          <cell r="CA20">
            <v>133630</v>
          </cell>
          <cell r="CB20">
            <v>34215227</v>
          </cell>
          <cell r="CC20">
            <v>11950195</v>
          </cell>
          <cell r="CD20">
            <v>1295813.5579999997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47960.757000000624</v>
          </cell>
          <cell r="CO20">
            <v>888508.22400000039</v>
          </cell>
          <cell r="CP20">
            <v>0</v>
          </cell>
          <cell r="CQ20">
            <v>50166796.060000002</v>
          </cell>
          <cell r="CR20">
            <v>55152436</v>
          </cell>
          <cell r="CS20">
            <v>2989852</v>
          </cell>
          <cell r="CT20">
            <v>2887915</v>
          </cell>
          <cell r="CU20">
            <v>3551632</v>
          </cell>
          <cell r="CV20">
            <v>2984382</v>
          </cell>
          <cell r="CW20">
            <v>2885571</v>
          </cell>
          <cell r="CX20">
            <v>3556417</v>
          </cell>
          <cell r="CY20">
            <v>2889565</v>
          </cell>
          <cell r="CZ20">
            <v>3104822</v>
          </cell>
          <cell r="DA20">
            <v>3656250</v>
          </cell>
          <cell r="DB20">
            <v>0</v>
          </cell>
          <cell r="DC20">
            <v>0</v>
          </cell>
          <cell r="DD20">
            <v>0</v>
          </cell>
          <cell r="DE20">
            <v>28506406</v>
          </cell>
          <cell r="DF20">
            <v>0</v>
          </cell>
          <cell r="DG20">
            <v>664654</v>
          </cell>
          <cell r="DH20">
            <v>4265840</v>
          </cell>
          <cell r="DI20">
            <v>4792686</v>
          </cell>
          <cell r="DJ20">
            <v>5890443</v>
          </cell>
          <cell r="DK20">
            <v>5921775</v>
          </cell>
          <cell r="DL20">
            <v>6269069</v>
          </cell>
          <cell r="DM20">
            <v>5288861</v>
          </cell>
          <cell r="DN20">
            <v>5075094</v>
          </cell>
          <cell r="DO20">
            <v>5609564</v>
          </cell>
          <cell r="DP20">
            <v>0</v>
          </cell>
          <cell r="DQ20">
            <v>0</v>
          </cell>
          <cell r="DR20">
            <v>0</v>
          </cell>
          <cell r="DS20">
            <v>43777986</v>
          </cell>
          <cell r="DT20">
            <v>33901203</v>
          </cell>
          <cell r="DU20">
            <v>0</v>
          </cell>
          <cell r="DV20">
            <v>0</v>
          </cell>
          <cell r="DW20" t="str">
            <v>25</v>
          </cell>
          <cell r="DX20">
            <v>11610094.013</v>
          </cell>
          <cell r="DY20">
            <v>17330769.835999999</v>
          </cell>
          <cell r="DZ20">
            <v>20087947</v>
          </cell>
          <cell r="EA20">
            <v>15539293.063999999</v>
          </cell>
          <cell r="EB20">
            <v>35576826</v>
          </cell>
          <cell r="EC20">
            <v>21810885</v>
          </cell>
          <cell r="ED20">
            <v>42654767.140000001</v>
          </cell>
          <cell r="EE20">
            <v>10919171</v>
          </cell>
          <cell r="EF20">
            <v>40739529.673999995</v>
          </cell>
          <cell r="EG20">
            <v>60464049.097999997</v>
          </cell>
          <cell r="EH20">
            <v>27370832.894000001</v>
          </cell>
          <cell r="EI20">
            <v>19475139.026999999</v>
          </cell>
          <cell r="EJ20">
            <v>20624755.605999999</v>
          </cell>
          <cell r="EK20">
            <v>0</v>
          </cell>
          <cell r="EL20">
            <v>0</v>
          </cell>
          <cell r="EM20">
            <v>12022574</v>
          </cell>
          <cell r="EN20">
            <v>41527677</v>
          </cell>
          <cell r="EO20">
            <v>22979204</v>
          </cell>
          <cell r="EP20">
            <v>14901872.409</v>
          </cell>
          <cell r="EQ20">
            <v>21211582.526999999</v>
          </cell>
          <cell r="ER20">
            <v>20110.978999999999</v>
          </cell>
          <cell r="ES20">
            <v>8237119</v>
          </cell>
          <cell r="ET20">
            <v>34457004.215000004</v>
          </cell>
          <cell r="EU20">
            <v>13166690</v>
          </cell>
          <cell r="EV20">
            <v>61146221.887000002</v>
          </cell>
          <cell r="EW20">
            <v>36378392.252999999</v>
          </cell>
          <cell r="EX20">
            <v>61929344.490999997</v>
          </cell>
          <cell r="EY20">
            <v>62138525.457000002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16145881.186000001</v>
          </cell>
          <cell r="FE20">
            <v>783488752.45999992</v>
          </cell>
          <cell r="FF20">
            <v>750466258.75599992</v>
          </cell>
          <cell r="FG20">
            <v>33022493.703999996</v>
          </cell>
          <cell r="FH20" t="str">
            <v>25</v>
          </cell>
          <cell r="FI20">
            <v>0</v>
          </cell>
          <cell r="FJ20">
            <v>0</v>
          </cell>
          <cell r="FK20">
            <v>1651516</v>
          </cell>
          <cell r="FL20">
            <v>-3230461.2240000004</v>
          </cell>
          <cell r="FM20">
            <v>-4977621.9400000013</v>
          </cell>
          <cell r="FN20">
            <v>45639311.877000004</v>
          </cell>
          <cell r="FO20">
            <v>55152436</v>
          </cell>
          <cell r="FP20">
            <v>0</v>
          </cell>
          <cell r="FQ20">
            <v>2955821</v>
          </cell>
          <cell r="FR20">
            <v>-1926156.2240000004</v>
          </cell>
          <cell r="FS20">
            <v>3173417.2240000004</v>
          </cell>
          <cell r="FT20">
            <v>163117.75700000062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2629266</v>
          </cell>
          <cell r="GB20">
            <v>2629267</v>
          </cell>
          <cell r="GC20">
            <v>1</v>
          </cell>
        </row>
        <row r="21">
          <cell r="A21">
            <v>17</v>
          </cell>
          <cell r="B21" t="str">
            <v>ARAUCANÍA-SUR</v>
          </cell>
          <cell r="C21">
            <v>23719</v>
          </cell>
          <cell r="D21">
            <v>0</v>
          </cell>
          <cell r="E21">
            <v>0</v>
          </cell>
          <cell r="F21">
            <v>41687154.320000008</v>
          </cell>
          <cell r="G21">
            <v>7756816.2879999997</v>
          </cell>
          <cell r="H21">
            <v>39924937.783</v>
          </cell>
          <cell r="I21">
            <v>58702214.596999995</v>
          </cell>
          <cell r="J21">
            <v>9.3132257461547852E-10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130</v>
          </cell>
          <cell r="P21">
            <v>1681875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2161989</v>
          </cell>
          <cell r="V21">
            <v>2055719</v>
          </cell>
          <cell r="W21">
            <v>48784</v>
          </cell>
          <cell r="X21">
            <v>57486</v>
          </cell>
          <cell r="Y21">
            <v>0</v>
          </cell>
          <cell r="Z21">
            <v>11466</v>
          </cell>
          <cell r="AA21">
            <v>0</v>
          </cell>
          <cell r="AB21">
            <v>334468</v>
          </cell>
          <cell r="AC21">
            <v>461769</v>
          </cell>
          <cell r="AD21">
            <v>2113033</v>
          </cell>
          <cell r="AE21">
            <v>0</v>
          </cell>
          <cell r="AF21">
            <v>0</v>
          </cell>
          <cell r="AG21">
            <v>65286514</v>
          </cell>
          <cell r="AH21">
            <v>48297872</v>
          </cell>
          <cell r="AI21">
            <v>7971</v>
          </cell>
          <cell r="AJ21">
            <v>4354413</v>
          </cell>
          <cell r="AK21">
            <v>27466</v>
          </cell>
          <cell r="AL21">
            <v>0</v>
          </cell>
          <cell r="AM21">
            <v>0</v>
          </cell>
          <cell r="AN21">
            <v>0</v>
          </cell>
          <cell r="AO21">
            <v>41527677</v>
          </cell>
          <cell r="AP21">
            <v>0</v>
          </cell>
          <cell r="AQ21">
            <v>2106</v>
          </cell>
          <cell r="AR21">
            <v>15</v>
          </cell>
          <cell r="AS21">
            <v>180818</v>
          </cell>
          <cell r="AT21">
            <v>0</v>
          </cell>
          <cell r="AU21">
            <v>0</v>
          </cell>
          <cell r="AV21">
            <v>538796</v>
          </cell>
          <cell r="AW21">
            <v>59972</v>
          </cell>
          <cell r="AX21">
            <v>125073</v>
          </cell>
          <cell r="AY21">
            <v>24919</v>
          </cell>
          <cell r="AZ21">
            <v>0</v>
          </cell>
          <cell r="BA21">
            <v>0</v>
          </cell>
          <cell r="BB21">
            <v>2157770</v>
          </cell>
          <cell r="BC21">
            <v>0</v>
          </cell>
          <cell r="BD21">
            <v>6438074</v>
          </cell>
          <cell r="BE21">
            <v>0</v>
          </cell>
          <cell r="BF21">
            <v>1714545.5730000017</v>
          </cell>
          <cell r="BG21">
            <v>13637154.030999999</v>
          </cell>
          <cell r="BH21">
            <v>111059384.668</v>
          </cell>
          <cell r="BI21">
            <v>125344009</v>
          </cell>
          <cell r="BJ21">
            <v>43800187.320000008</v>
          </cell>
          <cell r="BK21">
            <v>43685447</v>
          </cell>
          <cell r="BL21">
            <v>-14284624.332000002</v>
          </cell>
          <cell r="BM21">
            <v>114740.32000000775</v>
          </cell>
          <cell r="BN21">
            <v>-12479057.438999981</v>
          </cell>
          <cell r="BO21">
            <v>58698412.512000002</v>
          </cell>
          <cell r="BP21">
            <v>39928739.868000001</v>
          </cell>
          <cell r="BQ21">
            <v>7756816.2879999997</v>
          </cell>
          <cell r="BR21">
            <v>41687154.320000008</v>
          </cell>
          <cell r="BS21">
            <v>148071122.98800001</v>
          </cell>
          <cell r="BT21">
            <v>0</v>
          </cell>
          <cell r="BU21">
            <v>0</v>
          </cell>
          <cell r="BV21">
            <v>3802.0850000008941</v>
          </cell>
          <cell r="BW21">
            <v>-3802.0849999934435</v>
          </cell>
          <cell r="BX21">
            <v>7.4505805969238281E-9</v>
          </cell>
          <cell r="BY21">
            <v>0</v>
          </cell>
          <cell r="BZ21">
            <v>106383968.66799998</v>
          </cell>
          <cell r="CA21">
            <v>36441</v>
          </cell>
          <cell r="CB21">
            <v>92713642</v>
          </cell>
          <cell r="CC21">
            <v>45357316</v>
          </cell>
          <cell r="CD21">
            <v>1242031.3869999964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210954.57300000172</v>
          </cell>
          <cell r="CO21">
            <v>-1715351.9690000005</v>
          </cell>
          <cell r="CP21">
            <v>0</v>
          </cell>
          <cell r="CQ21">
            <v>154835852.98800001</v>
          </cell>
          <cell r="CR21">
            <v>169029456</v>
          </cell>
          <cell r="CS21">
            <v>6983223</v>
          </cell>
          <cell r="CT21">
            <v>6649835</v>
          </cell>
          <cell r="CU21">
            <v>8299634</v>
          </cell>
          <cell r="CV21">
            <v>6676125</v>
          </cell>
          <cell r="CW21">
            <v>6594183</v>
          </cell>
          <cell r="CX21">
            <v>8115927</v>
          </cell>
          <cell r="CY21">
            <v>6758510</v>
          </cell>
          <cell r="CZ21">
            <v>6888918</v>
          </cell>
          <cell r="DA21">
            <v>8320159</v>
          </cell>
          <cell r="DB21">
            <v>0</v>
          </cell>
          <cell r="DC21">
            <v>0</v>
          </cell>
          <cell r="DD21">
            <v>0</v>
          </cell>
          <cell r="DE21">
            <v>65286514</v>
          </cell>
          <cell r="DF21">
            <v>0</v>
          </cell>
          <cell r="DG21">
            <v>5184540</v>
          </cell>
          <cell r="DH21">
            <v>2057804</v>
          </cell>
          <cell r="DI21">
            <v>2661109</v>
          </cell>
          <cell r="DJ21">
            <v>2515545</v>
          </cell>
          <cell r="DK21">
            <v>3159006</v>
          </cell>
          <cell r="DL21">
            <v>3006559</v>
          </cell>
          <cell r="DM21">
            <v>2956510</v>
          </cell>
          <cell r="DN21">
            <v>2861765</v>
          </cell>
          <cell r="DO21">
            <v>3547313</v>
          </cell>
          <cell r="DP21">
            <v>0</v>
          </cell>
          <cell r="DQ21">
            <v>0</v>
          </cell>
          <cell r="DR21">
            <v>0</v>
          </cell>
          <cell r="DS21">
            <v>27950151</v>
          </cell>
          <cell r="DT21">
            <v>-20347721</v>
          </cell>
          <cell r="DU21">
            <v>0</v>
          </cell>
          <cell r="DV21">
            <v>0</v>
          </cell>
          <cell r="DW21" t="str">
            <v>26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 t="str">
            <v>26</v>
          </cell>
          <cell r="FI21">
            <v>0</v>
          </cell>
          <cell r="FJ21">
            <v>0</v>
          </cell>
          <cell r="FK21">
            <v>1381568</v>
          </cell>
          <cell r="FL21">
            <v>-12255586.030999999</v>
          </cell>
          <cell r="FM21">
            <v>-14169884.011999995</v>
          </cell>
          <cell r="FN21">
            <v>142356795.54900002</v>
          </cell>
          <cell r="FO21">
            <v>169029456</v>
          </cell>
          <cell r="FP21">
            <v>0</v>
          </cell>
          <cell r="FQ21">
            <v>7123722</v>
          </cell>
          <cell r="FR21">
            <v>-6513432.0309999995</v>
          </cell>
          <cell r="FS21">
            <v>6594364.0309999995</v>
          </cell>
          <cell r="FT21">
            <v>898717.57300000172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5697044</v>
          </cell>
          <cell r="GB21">
            <v>5697044</v>
          </cell>
          <cell r="GC21">
            <v>0</v>
          </cell>
        </row>
        <row r="22">
          <cell r="A22">
            <v>18</v>
          </cell>
          <cell r="B22" t="str">
            <v>VALDIVIA</v>
          </cell>
          <cell r="C22">
            <v>329221</v>
          </cell>
          <cell r="D22">
            <v>10736</v>
          </cell>
          <cell r="E22">
            <v>33022</v>
          </cell>
          <cell r="F22">
            <v>23085087.743999999</v>
          </cell>
          <cell r="G22">
            <v>2526477.3940000003</v>
          </cell>
          <cell r="H22">
            <v>23666154.071000002</v>
          </cell>
          <cell r="I22">
            <v>33071394.412</v>
          </cell>
          <cell r="J22">
            <v>-5.6999999804247636E-2</v>
          </cell>
          <cell r="K22">
            <v>329102</v>
          </cell>
          <cell r="L22">
            <v>0</v>
          </cell>
          <cell r="M22">
            <v>0</v>
          </cell>
          <cell r="N22">
            <v>0</v>
          </cell>
          <cell r="O22">
            <v>32238</v>
          </cell>
          <cell r="P22">
            <v>1331838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784946</v>
          </cell>
          <cell r="V22">
            <v>480996</v>
          </cell>
          <cell r="W22">
            <v>30922</v>
          </cell>
          <cell r="X22">
            <v>273028</v>
          </cell>
          <cell r="Y22">
            <v>0</v>
          </cell>
          <cell r="Z22">
            <v>8318</v>
          </cell>
          <cell r="AA22">
            <v>0</v>
          </cell>
          <cell r="AB22">
            <v>530388</v>
          </cell>
          <cell r="AC22">
            <v>0</v>
          </cell>
          <cell r="AD22">
            <v>1803181</v>
          </cell>
          <cell r="AE22">
            <v>0</v>
          </cell>
          <cell r="AF22">
            <v>593489</v>
          </cell>
          <cell r="AG22">
            <v>38550209</v>
          </cell>
          <cell r="AH22">
            <v>24694368</v>
          </cell>
          <cell r="AI22">
            <v>0</v>
          </cell>
          <cell r="AJ22">
            <v>2580996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22979204</v>
          </cell>
          <cell r="AP22">
            <v>0</v>
          </cell>
          <cell r="AQ22">
            <v>5872</v>
          </cell>
          <cell r="AR22">
            <v>0</v>
          </cell>
          <cell r="AS22">
            <v>3000</v>
          </cell>
          <cell r="AT22">
            <v>0</v>
          </cell>
          <cell r="AU22">
            <v>0</v>
          </cell>
          <cell r="AV22">
            <v>0</v>
          </cell>
          <cell r="AW22">
            <v>8991</v>
          </cell>
          <cell r="AX22">
            <v>228473</v>
          </cell>
          <cell r="AY22">
            <v>5544</v>
          </cell>
          <cell r="AZ22">
            <v>0</v>
          </cell>
          <cell r="BA22">
            <v>0</v>
          </cell>
          <cell r="BB22">
            <v>1812817</v>
          </cell>
          <cell r="BC22">
            <v>0</v>
          </cell>
          <cell r="BD22">
            <v>1988851</v>
          </cell>
          <cell r="BE22">
            <v>0</v>
          </cell>
          <cell r="BF22">
            <v>1382723.6450000005</v>
          </cell>
          <cell r="BG22">
            <v>6082002.9099999992</v>
          </cell>
          <cell r="BH22">
            <v>63203565.877000004</v>
          </cell>
          <cell r="BI22">
            <v>68066304</v>
          </cell>
          <cell r="BJ22">
            <v>24932026.743999999</v>
          </cell>
          <cell r="BK22">
            <v>24792021</v>
          </cell>
          <cell r="BL22">
            <v>-4862738.1229999959</v>
          </cell>
          <cell r="BM22">
            <v>140005.74399999902</v>
          </cell>
          <cell r="BN22">
            <v>-3712987.7909999937</v>
          </cell>
          <cell r="BO22">
            <v>33071394.412000004</v>
          </cell>
          <cell r="BP22">
            <v>23666154.071000002</v>
          </cell>
          <cell r="BQ22">
            <v>2526477.3939999994</v>
          </cell>
          <cell r="BR22">
            <v>23085087.686999999</v>
          </cell>
          <cell r="BS22">
            <v>82349113.56400001</v>
          </cell>
          <cell r="BT22">
            <v>-5.7000000029802322E-2</v>
          </cell>
          <cell r="BU22">
            <v>0</v>
          </cell>
          <cell r="BV22">
            <v>0</v>
          </cell>
          <cell r="BW22">
            <v>0</v>
          </cell>
          <cell r="BX22">
            <v>-5.7000000029802322E-2</v>
          </cell>
          <cell r="BY22">
            <v>0</v>
          </cell>
          <cell r="BZ22">
            <v>59264025.876999997</v>
          </cell>
          <cell r="CA22">
            <v>537779</v>
          </cell>
          <cell r="CB22">
            <v>52851113</v>
          </cell>
          <cell r="CC22">
            <v>22798099</v>
          </cell>
          <cell r="CD22">
            <v>1772900.9170000004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34973.645000000484</v>
          </cell>
          <cell r="CO22">
            <v>518652.90999999922</v>
          </cell>
          <cell r="CP22">
            <v>0</v>
          </cell>
          <cell r="CQ22">
            <v>87169124.621000007</v>
          </cell>
          <cell r="CR22">
            <v>92858325</v>
          </cell>
          <cell r="CS22">
            <v>4083921</v>
          </cell>
          <cell r="CT22">
            <v>3971476</v>
          </cell>
          <cell r="CU22">
            <v>4996142</v>
          </cell>
          <cell r="CV22">
            <v>3959128</v>
          </cell>
          <cell r="CW22">
            <v>3884061</v>
          </cell>
          <cell r="CX22">
            <v>4820480</v>
          </cell>
          <cell r="CY22">
            <v>3875575</v>
          </cell>
          <cell r="CZ22">
            <v>3899852</v>
          </cell>
          <cell r="DA22">
            <v>5059574</v>
          </cell>
          <cell r="DB22">
            <v>0</v>
          </cell>
          <cell r="DC22">
            <v>0</v>
          </cell>
          <cell r="DD22">
            <v>0</v>
          </cell>
          <cell r="DE22">
            <v>38550209</v>
          </cell>
          <cell r="DF22">
            <v>0</v>
          </cell>
          <cell r="DG22">
            <v>1928757</v>
          </cell>
          <cell r="DH22">
            <v>1697433</v>
          </cell>
          <cell r="DI22">
            <v>1479965</v>
          </cell>
          <cell r="DJ22">
            <v>1467030</v>
          </cell>
          <cell r="DK22">
            <v>1704240</v>
          </cell>
          <cell r="DL22">
            <v>1993919.6860000014</v>
          </cell>
          <cell r="DM22">
            <v>1846231</v>
          </cell>
          <cell r="DN22">
            <v>2068027</v>
          </cell>
          <cell r="DO22">
            <v>1981178</v>
          </cell>
          <cell r="DP22">
            <v>0</v>
          </cell>
          <cell r="DQ22">
            <v>0</v>
          </cell>
          <cell r="DR22">
            <v>0</v>
          </cell>
          <cell r="DS22">
            <v>16166780.686000001</v>
          </cell>
          <cell r="DT22">
            <v>-8527587.3139999993</v>
          </cell>
          <cell r="DU22">
            <v>0</v>
          </cell>
          <cell r="DV22">
            <v>0</v>
          </cell>
          <cell r="DW22" t="str">
            <v>29</v>
          </cell>
          <cell r="DX22">
            <v>99835.475000000006</v>
          </cell>
          <cell r="DY22">
            <v>757704.84000000008</v>
          </cell>
          <cell r="DZ22">
            <v>282463</v>
          </cell>
          <cell r="EA22">
            <v>800247.51399999997</v>
          </cell>
          <cell r="EB22">
            <v>952921</v>
          </cell>
          <cell r="EC22">
            <v>184649</v>
          </cell>
          <cell r="ED22">
            <v>544511.7969999999</v>
          </cell>
          <cell r="EE22">
            <v>214056</v>
          </cell>
          <cell r="EF22">
            <v>523656.337</v>
          </cell>
          <cell r="EG22">
            <v>235307.348</v>
          </cell>
          <cell r="EH22">
            <v>377845.64899999998</v>
          </cell>
          <cell r="EI22">
            <v>261732.228</v>
          </cell>
          <cell r="EJ22">
            <v>357614.42900000006</v>
          </cell>
          <cell r="EK22">
            <v>0</v>
          </cell>
          <cell r="EL22">
            <v>0</v>
          </cell>
          <cell r="EM22">
            <v>1041758</v>
          </cell>
          <cell r="EN22">
            <v>929593</v>
          </cell>
          <cell r="EO22">
            <v>246008</v>
          </cell>
          <cell r="EP22">
            <v>895268.44300000009</v>
          </cell>
          <cell r="EQ22">
            <v>207405.90600000002</v>
          </cell>
          <cell r="ER22">
            <v>109742.55</v>
          </cell>
          <cell r="ES22">
            <v>113142</v>
          </cell>
          <cell r="ET22">
            <v>399727.93599999999</v>
          </cell>
          <cell r="EU22">
            <v>290264</v>
          </cell>
          <cell r="EV22">
            <v>203598.53500000003</v>
          </cell>
          <cell r="EW22">
            <v>192103.408</v>
          </cell>
          <cell r="EX22">
            <v>1491713.334</v>
          </cell>
          <cell r="EY22">
            <v>2003453.6040000001</v>
          </cell>
          <cell r="EZ22">
            <v>0</v>
          </cell>
          <cell r="FA22">
            <v>144142.79200000002</v>
          </cell>
          <cell r="FB22">
            <v>10688.618</v>
          </cell>
          <cell r="FC22">
            <v>661</v>
          </cell>
          <cell r="FD22">
            <v>625701.22100000002</v>
          </cell>
          <cell r="FE22">
            <v>15677217.963999998</v>
          </cell>
          <cell r="FF22">
            <v>14497516.964000003</v>
          </cell>
          <cell r="FG22">
            <v>1179700.9999999944</v>
          </cell>
          <cell r="FH22" t="str">
            <v>29</v>
          </cell>
          <cell r="FI22">
            <v>0</v>
          </cell>
          <cell r="FJ22">
            <v>0</v>
          </cell>
          <cell r="FK22">
            <v>1517912</v>
          </cell>
          <cell r="FL22">
            <v>-4564090.9099999992</v>
          </cell>
          <cell r="FM22">
            <v>-4722732.3789999969</v>
          </cell>
          <cell r="FN22">
            <v>84049625.773000017</v>
          </cell>
          <cell r="FO22">
            <v>92858325</v>
          </cell>
          <cell r="FP22">
            <v>0</v>
          </cell>
          <cell r="FQ22">
            <v>4261924</v>
          </cell>
          <cell r="FR22">
            <v>-1820078.9099999992</v>
          </cell>
          <cell r="FS22">
            <v>2930749.9099999992</v>
          </cell>
          <cell r="FT22">
            <v>141140.64500000048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3063674</v>
          </cell>
          <cell r="GB22">
            <v>3063673</v>
          </cell>
          <cell r="GC22">
            <v>-1</v>
          </cell>
        </row>
        <row r="23">
          <cell r="A23">
            <v>19</v>
          </cell>
          <cell r="B23" t="str">
            <v>OSORNO</v>
          </cell>
          <cell r="C23">
            <v>96899</v>
          </cell>
          <cell r="D23">
            <v>643</v>
          </cell>
          <cell r="E23">
            <v>23213</v>
          </cell>
          <cell r="F23">
            <v>15055512.817000004</v>
          </cell>
          <cell r="G23">
            <v>1826356.2050000001</v>
          </cell>
          <cell r="H23">
            <v>14636430.342999998</v>
          </cell>
          <cell r="I23">
            <v>25451435.057999998</v>
          </cell>
          <cell r="J23">
            <v>5.8207660913467407E-11</v>
          </cell>
          <cell r="K23">
            <v>72927</v>
          </cell>
          <cell r="L23">
            <v>0</v>
          </cell>
          <cell r="M23">
            <v>0</v>
          </cell>
          <cell r="N23">
            <v>0</v>
          </cell>
          <cell r="O23">
            <v>17163.987000000001</v>
          </cell>
          <cell r="P23">
            <v>831997.05200000003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873037.951</v>
          </cell>
          <cell r="V23">
            <v>710807.19500000007</v>
          </cell>
          <cell r="W23">
            <v>0</v>
          </cell>
          <cell r="X23">
            <v>162230.75599999999</v>
          </cell>
          <cell r="Y23">
            <v>0</v>
          </cell>
          <cell r="Z23">
            <v>0</v>
          </cell>
          <cell r="AA23">
            <v>0</v>
          </cell>
          <cell r="AB23">
            <v>267930.598</v>
          </cell>
          <cell r="AC23">
            <v>767792</v>
          </cell>
          <cell r="AD23">
            <v>201337.43099999998</v>
          </cell>
          <cell r="AE23">
            <v>0</v>
          </cell>
          <cell r="AF23">
            <v>0</v>
          </cell>
          <cell r="AG23">
            <v>31649687.832000002</v>
          </cell>
          <cell r="AH23">
            <v>15650280.686000001</v>
          </cell>
          <cell r="AI23">
            <v>0</v>
          </cell>
          <cell r="AJ23">
            <v>1198319.882</v>
          </cell>
          <cell r="AK23">
            <v>0</v>
          </cell>
          <cell r="AL23">
            <v>0</v>
          </cell>
          <cell r="AM23">
            <v>0</v>
          </cell>
          <cell r="AN23">
            <v>6465</v>
          </cell>
          <cell r="AO23">
            <v>14901872.409</v>
          </cell>
          <cell r="AP23">
            <v>0</v>
          </cell>
          <cell r="AQ23">
            <v>0</v>
          </cell>
          <cell r="AR23">
            <v>0</v>
          </cell>
          <cell r="AS23">
            <v>12382</v>
          </cell>
          <cell r="AT23">
            <v>0</v>
          </cell>
          <cell r="AU23">
            <v>-0.37999999999919964</v>
          </cell>
          <cell r="AV23">
            <v>456693</v>
          </cell>
          <cell r="AW23">
            <v>40982.642999999996</v>
          </cell>
          <cell r="AX23">
            <v>382036.48600000003</v>
          </cell>
          <cell r="AY23">
            <v>3174.694</v>
          </cell>
          <cell r="AZ23">
            <v>0</v>
          </cell>
          <cell r="BA23">
            <v>0</v>
          </cell>
          <cell r="BB23">
            <v>201981.64</v>
          </cell>
          <cell r="BC23">
            <v>0</v>
          </cell>
          <cell r="BD23">
            <v>949343</v>
          </cell>
          <cell r="BE23">
            <v>0</v>
          </cell>
          <cell r="BF23">
            <v>485188.1269999994</v>
          </cell>
          <cell r="BG23">
            <v>5466863.4189999998</v>
          </cell>
          <cell r="BH23">
            <v>44841969.193999998</v>
          </cell>
          <cell r="BI23">
            <v>50349364.843000002</v>
          </cell>
          <cell r="BJ23">
            <v>15280706.248000003</v>
          </cell>
          <cell r="BK23">
            <v>15103854.049000001</v>
          </cell>
          <cell r="BL23">
            <v>-5507395.6490000039</v>
          </cell>
          <cell r="BM23">
            <v>176852.19900000282</v>
          </cell>
          <cell r="BN23">
            <v>-4966110.3230000064</v>
          </cell>
          <cell r="BO23">
            <v>25451435.057999998</v>
          </cell>
          <cell r="BP23">
            <v>14636430.342999998</v>
          </cell>
          <cell r="BQ23">
            <v>1826356.2050000001</v>
          </cell>
          <cell r="BR23">
            <v>15055512.817000004</v>
          </cell>
          <cell r="BS23">
            <v>56969734.422999993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41914221.605999999</v>
          </cell>
          <cell r="CA23">
            <v>166651.75599999999</v>
          </cell>
          <cell r="CB23">
            <v>40951300.518000007</v>
          </cell>
          <cell r="CC23">
            <v>13864930.881999999</v>
          </cell>
          <cell r="CD23">
            <v>1758863.7910000002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-6719.8730000006035</v>
          </cell>
          <cell r="CO23">
            <v>1126283.4189999998</v>
          </cell>
          <cell r="CP23">
            <v>0</v>
          </cell>
          <cell r="CQ23">
            <v>60001920.442000002</v>
          </cell>
          <cell r="CR23">
            <v>65453218.892000005</v>
          </cell>
          <cell r="CS23">
            <v>3471978</v>
          </cell>
          <cell r="CT23">
            <v>3198724</v>
          </cell>
          <cell r="CU23">
            <v>3974664</v>
          </cell>
          <cell r="CV23">
            <v>3250347</v>
          </cell>
          <cell r="CW23">
            <v>3185294</v>
          </cell>
          <cell r="CX23">
            <v>3980017.8320000018</v>
          </cell>
          <cell r="CY23">
            <v>3216976</v>
          </cell>
          <cell r="CZ23">
            <v>3277126</v>
          </cell>
          <cell r="DA23">
            <v>4094561</v>
          </cell>
          <cell r="DB23">
            <v>0</v>
          </cell>
          <cell r="DC23">
            <v>0</v>
          </cell>
          <cell r="DD23">
            <v>0</v>
          </cell>
          <cell r="DE23">
            <v>31649687.832000002</v>
          </cell>
          <cell r="DF23">
            <v>0</v>
          </cell>
          <cell r="DG23">
            <v>1412257</v>
          </cell>
          <cell r="DH23">
            <v>2881625</v>
          </cell>
          <cell r="DI23">
            <v>2730865</v>
          </cell>
          <cell r="DJ23">
            <v>3093043</v>
          </cell>
          <cell r="DK23">
            <v>2977857</v>
          </cell>
          <cell r="DL23">
            <v>3983768.0870000008</v>
          </cell>
          <cell r="DM23">
            <v>2667176</v>
          </cell>
          <cell r="DN23">
            <v>3800288</v>
          </cell>
          <cell r="DO23">
            <v>4016072</v>
          </cell>
          <cell r="DP23">
            <v>0</v>
          </cell>
          <cell r="DQ23">
            <v>0</v>
          </cell>
          <cell r="DR23">
            <v>0</v>
          </cell>
          <cell r="DS23">
            <v>27562951.087000001</v>
          </cell>
          <cell r="DT23">
            <v>11912670.401000001</v>
          </cell>
          <cell r="DU23">
            <v>0</v>
          </cell>
          <cell r="DV23">
            <v>0</v>
          </cell>
          <cell r="DW23" t="str">
            <v>31</v>
          </cell>
          <cell r="DX23">
            <v>1607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12006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13613</v>
          </cell>
          <cell r="FF23">
            <v>13613</v>
          </cell>
          <cell r="FG23">
            <v>0</v>
          </cell>
          <cell r="FH23" t="str">
            <v>31</v>
          </cell>
          <cell r="FI23">
            <v>0</v>
          </cell>
          <cell r="FJ23">
            <v>0</v>
          </cell>
          <cell r="FK23">
            <v>1299894</v>
          </cell>
          <cell r="FL23">
            <v>-4166969.4189999998</v>
          </cell>
          <cell r="FM23">
            <v>-5330543.4500000011</v>
          </cell>
          <cell r="FN23">
            <v>55035810.118999995</v>
          </cell>
          <cell r="FO23">
            <v>65453218.892000005</v>
          </cell>
          <cell r="FP23">
            <v>0</v>
          </cell>
          <cell r="FQ23">
            <v>3051265</v>
          </cell>
          <cell r="FR23">
            <v>-2415598.4189999998</v>
          </cell>
          <cell r="FS23">
            <v>4021063.4189999998</v>
          </cell>
          <cell r="FT23">
            <v>141250.1269999994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2714266.3309999993</v>
          </cell>
          <cell r="GB23">
            <v>2714268</v>
          </cell>
          <cell r="GC23">
            <v>1.669000000692904</v>
          </cell>
        </row>
        <row r="24">
          <cell r="A24">
            <v>20</v>
          </cell>
          <cell r="B24" t="str">
            <v>RELONCAVÍ</v>
          </cell>
          <cell r="C24">
            <v>535479</v>
          </cell>
          <cell r="D24">
            <v>699992</v>
          </cell>
          <cell r="E24">
            <v>538593</v>
          </cell>
          <cell r="F24">
            <v>20985389.390000001</v>
          </cell>
          <cell r="G24">
            <v>3269834.27</v>
          </cell>
          <cell r="H24">
            <v>18994461.315000001</v>
          </cell>
          <cell r="I24">
            <v>41732681.753000006</v>
          </cell>
          <cell r="J24">
            <v>0</v>
          </cell>
          <cell r="K24">
            <v>198475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910912.78799999994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831245.522</v>
          </cell>
          <cell r="V24">
            <v>640745.25799999991</v>
          </cell>
          <cell r="W24">
            <v>11634.880000000001</v>
          </cell>
          <cell r="X24">
            <v>178865.38400000002</v>
          </cell>
          <cell r="Y24">
            <v>0</v>
          </cell>
          <cell r="Z24">
            <v>0</v>
          </cell>
          <cell r="AA24">
            <v>0</v>
          </cell>
          <cell r="AB24">
            <v>442283.43200000003</v>
          </cell>
          <cell r="AC24">
            <v>0</v>
          </cell>
          <cell r="AD24">
            <v>1108947</v>
          </cell>
          <cell r="AE24">
            <v>0</v>
          </cell>
          <cell r="AF24">
            <v>0</v>
          </cell>
          <cell r="AG24">
            <v>43468007.224000007</v>
          </cell>
          <cell r="AH24">
            <v>27948736.087000001</v>
          </cell>
          <cell r="AI24">
            <v>997.95</v>
          </cell>
          <cell r="AJ24">
            <v>2062653.202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21211582.526999999</v>
          </cell>
          <cell r="AP24">
            <v>0</v>
          </cell>
          <cell r="AQ24">
            <v>0</v>
          </cell>
          <cell r="AR24">
            <v>0</v>
          </cell>
          <cell r="AS24">
            <v>88899</v>
          </cell>
          <cell r="AT24">
            <v>0</v>
          </cell>
          <cell r="AU24">
            <v>0</v>
          </cell>
          <cell r="AV24">
            <v>0</v>
          </cell>
          <cell r="AW24">
            <v>65676.051999999996</v>
          </cell>
          <cell r="AX24">
            <v>25732.735000000001</v>
          </cell>
          <cell r="AY24">
            <v>27098.118999999999</v>
          </cell>
          <cell r="AZ24">
            <v>0</v>
          </cell>
          <cell r="BA24">
            <v>0</v>
          </cell>
          <cell r="BB24">
            <v>1847894.6310000001</v>
          </cell>
          <cell r="BC24">
            <v>0</v>
          </cell>
          <cell r="BD24">
            <v>1112146</v>
          </cell>
          <cell r="BE24">
            <v>0</v>
          </cell>
          <cell r="BF24">
            <v>2112484.2599999998</v>
          </cell>
          <cell r="BG24">
            <v>9772988.4660000037</v>
          </cell>
          <cell r="BH24">
            <v>66915373.080000013</v>
          </cell>
          <cell r="BI24">
            <v>74799946.369000018</v>
          </cell>
          <cell r="BJ24">
            <v>23332921.390000001</v>
          </cell>
          <cell r="BK24">
            <v>23059477.158</v>
          </cell>
          <cell r="BL24">
            <v>-7884573.2890000045</v>
          </cell>
          <cell r="BM24">
            <v>273444.23200000077</v>
          </cell>
          <cell r="BN24">
            <v>-7272708.7969999909</v>
          </cell>
          <cell r="BO24">
            <v>41732681.753000006</v>
          </cell>
          <cell r="BP24">
            <v>18994461.315000001</v>
          </cell>
          <cell r="BQ24">
            <v>3269834.27</v>
          </cell>
          <cell r="BR24">
            <v>20985389.390000001</v>
          </cell>
          <cell r="BS24">
            <v>84982366.728000015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63996977.338</v>
          </cell>
          <cell r="CA24">
            <v>335515.38400000002</v>
          </cell>
          <cell r="CB24">
            <v>59733353.311000004</v>
          </cell>
          <cell r="CC24">
            <v>23687324.151999999</v>
          </cell>
          <cell r="CD24">
            <v>5058382.7650000006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73360.259999999776</v>
          </cell>
          <cell r="CO24">
            <v>2469695.4660000037</v>
          </cell>
          <cell r="CP24">
            <v>0</v>
          </cell>
          <cell r="CQ24">
            <v>88474230.470000014</v>
          </cell>
          <cell r="CR24">
            <v>97859423.52700001</v>
          </cell>
          <cell r="CS24">
            <v>4640092</v>
          </cell>
          <cell r="CT24">
            <v>4326076</v>
          </cell>
          <cell r="CU24">
            <v>5465706</v>
          </cell>
          <cell r="CV24">
            <v>4406468</v>
          </cell>
          <cell r="CW24">
            <v>4508409</v>
          </cell>
          <cell r="CX24">
            <v>5336418.2240000051</v>
          </cell>
          <cell r="CY24">
            <v>4506882</v>
          </cell>
          <cell r="CZ24">
            <v>4632496</v>
          </cell>
          <cell r="DA24">
            <v>5645460</v>
          </cell>
          <cell r="DB24">
            <v>0</v>
          </cell>
          <cell r="DC24">
            <v>0</v>
          </cell>
          <cell r="DD24">
            <v>0</v>
          </cell>
          <cell r="DE24">
            <v>43468007.224000007</v>
          </cell>
          <cell r="DF24">
            <v>0</v>
          </cell>
          <cell r="DG24">
            <v>1798042</v>
          </cell>
          <cell r="DH24">
            <v>1098358</v>
          </cell>
          <cell r="DI24">
            <v>1390713</v>
          </cell>
          <cell r="DJ24">
            <v>1144360</v>
          </cell>
          <cell r="DK24">
            <v>1326921</v>
          </cell>
          <cell r="DL24">
            <v>1283414</v>
          </cell>
          <cell r="DM24">
            <v>1317780</v>
          </cell>
          <cell r="DN24">
            <v>1419820</v>
          </cell>
          <cell r="DO24">
            <v>951922</v>
          </cell>
          <cell r="DP24">
            <v>0</v>
          </cell>
          <cell r="DQ24">
            <v>0</v>
          </cell>
          <cell r="DR24">
            <v>0</v>
          </cell>
          <cell r="DS24">
            <v>11731330</v>
          </cell>
          <cell r="DT24">
            <v>-16217406.087000001</v>
          </cell>
          <cell r="DU24">
            <v>0</v>
          </cell>
          <cell r="DV24">
            <v>0</v>
          </cell>
          <cell r="DW24">
            <v>32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2695762</v>
          </cell>
          <cell r="FL24">
            <v>-7077226.4660000037</v>
          </cell>
          <cell r="FM24">
            <v>-7611129.0570000038</v>
          </cell>
          <cell r="FN24">
            <v>81201521.673000023</v>
          </cell>
          <cell r="FO24">
            <v>97859423.52700001</v>
          </cell>
          <cell r="FP24">
            <v>0</v>
          </cell>
          <cell r="FQ24">
            <v>4405839</v>
          </cell>
          <cell r="FR24">
            <v>-5367149.4660000037</v>
          </cell>
          <cell r="FS24">
            <v>8284149.4660000037</v>
          </cell>
          <cell r="FT24">
            <v>201651.25999999978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5655464</v>
          </cell>
          <cell r="GB24">
            <v>5655465</v>
          </cell>
          <cell r="GC24">
            <v>1</v>
          </cell>
        </row>
        <row r="25">
          <cell r="A25">
            <v>21</v>
          </cell>
          <cell r="B25" t="str">
            <v>AYSÉN</v>
          </cell>
          <cell r="C25">
            <v>440044</v>
          </cell>
          <cell r="D25">
            <v>7212</v>
          </cell>
          <cell r="E25">
            <v>1370</v>
          </cell>
          <cell r="F25">
            <v>36419.381999999991</v>
          </cell>
          <cell r="G25">
            <v>5879486.182000001</v>
          </cell>
          <cell r="H25">
            <v>5189004.2429999998</v>
          </cell>
          <cell r="I25">
            <v>28320033.841000002</v>
          </cell>
          <cell r="J25">
            <v>0</v>
          </cell>
          <cell r="K25">
            <v>22116</v>
          </cell>
          <cell r="L25">
            <v>0</v>
          </cell>
          <cell r="M25">
            <v>0</v>
          </cell>
          <cell r="N25">
            <v>0</v>
          </cell>
          <cell r="O25">
            <v>3775.8199999999997</v>
          </cell>
          <cell r="P25">
            <v>1161920.8969999999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522081.97700000001</v>
          </cell>
          <cell r="V25">
            <v>475590</v>
          </cell>
          <cell r="W25">
            <v>24541.089</v>
          </cell>
          <cell r="X25">
            <v>21950.887999999999</v>
          </cell>
          <cell r="Y25">
            <v>0</v>
          </cell>
          <cell r="Z25">
            <v>0</v>
          </cell>
          <cell r="AA25">
            <v>0</v>
          </cell>
          <cell r="AB25">
            <v>349820</v>
          </cell>
          <cell r="AC25">
            <v>0</v>
          </cell>
          <cell r="AD25">
            <v>6215572</v>
          </cell>
          <cell r="AE25">
            <v>39600</v>
          </cell>
          <cell r="AF25">
            <v>0</v>
          </cell>
          <cell r="AG25">
            <v>33744114</v>
          </cell>
          <cell r="AH25">
            <v>10564486</v>
          </cell>
          <cell r="AI25">
            <v>0</v>
          </cell>
          <cell r="AJ25">
            <v>429798.94299999997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20110.978999999999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7191.55</v>
          </cell>
          <cell r="AX25">
            <v>102551</v>
          </cell>
          <cell r="AY25">
            <v>0</v>
          </cell>
          <cell r="AZ25">
            <v>0</v>
          </cell>
          <cell r="BA25">
            <v>0</v>
          </cell>
          <cell r="BB25">
            <v>5991195.0180000002</v>
          </cell>
          <cell r="BC25">
            <v>0</v>
          </cell>
          <cell r="BD25">
            <v>1187008</v>
          </cell>
          <cell r="BE25">
            <v>0</v>
          </cell>
          <cell r="BF25">
            <v>932721.37800000026</v>
          </cell>
          <cell r="BG25">
            <v>4705664.8449999997</v>
          </cell>
          <cell r="BH25">
            <v>41927882.960000001</v>
          </cell>
          <cell r="BI25">
            <v>46035149.493000001</v>
          </cell>
          <cell r="BJ25">
            <v>6260573.3820000002</v>
          </cell>
          <cell r="BK25">
            <v>6011305.9970000004</v>
          </cell>
          <cell r="BL25">
            <v>-4107266.5329999998</v>
          </cell>
          <cell r="BM25">
            <v>249267.38499999978</v>
          </cell>
          <cell r="BN25">
            <v>-3373903.7700000033</v>
          </cell>
          <cell r="BO25">
            <v>28320033.841000002</v>
          </cell>
          <cell r="BP25">
            <v>5189004.2429999998</v>
          </cell>
          <cell r="BQ25">
            <v>5879486.182000001</v>
          </cell>
          <cell r="BR25">
            <v>36419.381999999991</v>
          </cell>
          <cell r="BS25">
            <v>39424943.648000002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39388524.265999995</v>
          </cell>
          <cell r="CA25">
            <v>35356.887999999999</v>
          </cell>
          <cell r="CB25">
            <v>39348248</v>
          </cell>
          <cell r="CC25">
            <v>5401119.943</v>
          </cell>
          <cell r="CD25">
            <v>1315514.3219999997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47192.378000000259</v>
          </cell>
          <cell r="CO25">
            <v>556884.84499999974</v>
          </cell>
          <cell r="CP25">
            <v>0</v>
          </cell>
          <cell r="CQ25">
            <v>47739830.342</v>
          </cell>
          <cell r="CR25">
            <v>52046455.490000002</v>
          </cell>
          <cell r="CS25">
            <v>3190379</v>
          </cell>
          <cell r="CT25">
            <v>3369569</v>
          </cell>
          <cell r="CU25">
            <v>4260469</v>
          </cell>
          <cell r="CV25">
            <v>3486830</v>
          </cell>
          <cell r="CW25">
            <v>3445178</v>
          </cell>
          <cell r="CX25">
            <v>4379226</v>
          </cell>
          <cell r="CY25">
            <v>3549068</v>
          </cell>
          <cell r="CZ25">
            <v>3548093</v>
          </cell>
          <cell r="DA25">
            <v>4515302</v>
          </cell>
          <cell r="DB25">
            <v>0</v>
          </cell>
          <cell r="DC25">
            <v>0</v>
          </cell>
          <cell r="DD25">
            <v>0</v>
          </cell>
          <cell r="DE25">
            <v>33744114</v>
          </cell>
          <cell r="DF25">
            <v>0</v>
          </cell>
          <cell r="DG25">
            <v>631198</v>
          </cell>
          <cell r="DH25">
            <v>1442279</v>
          </cell>
          <cell r="DI25">
            <v>1345443</v>
          </cell>
          <cell r="DJ25">
            <v>1601745</v>
          </cell>
          <cell r="DK25">
            <v>1514433</v>
          </cell>
          <cell r="DL25">
            <v>1665951</v>
          </cell>
          <cell r="DM25">
            <v>1482696</v>
          </cell>
          <cell r="DN25">
            <v>1790920</v>
          </cell>
          <cell r="DO25">
            <v>1664262</v>
          </cell>
          <cell r="DP25">
            <v>0</v>
          </cell>
          <cell r="DQ25">
            <v>0</v>
          </cell>
          <cell r="DR25">
            <v>0</v>
          </cell>
          <cell r="DS25">
            <v>13138927</v>
          </cell>
          <cell r="DT25">
            <v>2574441</v>
          </cell>
          <cell r="DU25">
            <v>0</v>
          </cell>
          <cell r="DV25">
            <v>0</v>
          </cell>
          <cell r="DW25">
            <v>33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1258782</v>
          </cell>
          <cell r="FL25">
            <v>-3446882.8449999997</v>
          </cell>
          <cell r="FM25">
            <v>-3857999.148</v>
          </cell>
          <cell r="FN25">
            <v>44365926.571999997</v>
          </cell>
          <cell r="FO25">
            <v>52046455.490000002</v>
          </cell>
          <cell r="FP25">
            <v>0</v>
          </cell>
          <cell r="FQ25">
            <v>3463377</v>
          </cell>
          <cell r="FR25">
            <v>-1242287.8449999997</v>
          </cell>
          <cell r="FS25">
            <v>4663200.8449999997</v>
          </cell>
          <cell r="FT25">
            <v>106346.37800000026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2110992</v>
          </cell>
          <cell r="GB25">
            <v>2110992</v>
          </cell>
          <cell r="GC25">
            <v>0</v>
          </cell>
        </row>
        <row r="26">
          <cell r="A26">
            <v>22</v>
          </cell>
          <cell r="B26" t="str">
            <v>MAGALLANES</v>
          </cell>
          <cell r="C26">
            <v>1322215</v>
          </cell>
          <cell r="D26">
            <v>1053</v>
          </cell>
          <cell r="E26">
            <v>0</v>
          </cell>
          <cell r="F26">
            <v>8274828.5769999996</v>
          </cell>
          <cell r="G26">
            <v>957480.84299999999</v>
          </cell>
          <cell r="H26">
            <v>11251679.930000002</v>
          </cell>
          <cell r="I26">
            <v>25299200.682000004</v>
          </cell>
          <cell r="J26">
            <v>0</v>
          </cell>
          <cell r="K26">
            <v>36047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1344673.3049999999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699308</v>
          </cell>
          <cell r="V26">
            <v>570743</v>
          </cell>
          <cell r="W26">
            <v>45374</v>
          </cell>
          <cell r="X26">
            <v>83191</v>
          </cell>
          <cell r="Y26">
            <v>0</v>
          </cell>
          <cell r="Z26">
            <v>0</v>
          </cell>
          <cell r="AA26">
            <v>0</v>
          </cell>
          <cell r="AB26">
            <v>507703</v>
          </cell>
          <cell r="AC26">
            <v>0</v>
          </cell>
          <cell r="AD26">
            <v>13568100</v>
          </cell>
          <cell r="AE26">
            <v>0</v>
          </cell>
          <cell r="AF26">
            <v>0</v>
          </cell>
          <cell r="AG26">
            <v>27061645</v>
          </cell>
          <cell r="AH26">
            <v>13820616</v>
          </cell>
          <cell r="AI26">
            <v>0</v>
          </cell>
          <cell r="AJ26">
            <v>942220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8237119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23711</v>
          </cell>
          <cell r="AX26">
            <v>55759</v>
          </cell>
          <cell r="AY26">
            <v>33672</v>
          </cell>
          <cell r="AZ26">
            <v>5012</v>
          </cell>
          <cell r="BA26">
            <v>12006</v>
          </cell>
          <cell r="BB26">
            <v>13533065</v>
          </cell>
          <cell r="BC26">
            <v>0</v>
          </cell>
          <cell r="BD26">
            <v>1491257</v>
          </cell>
          <cell r="BE26">
            <v>0</v>
          </cell>
          <cell r="BF26">
            <v>1312603.0120000006</v>
          </cell>
          <cell r="BG26">
            <v>2416195.5489999996</v>
          </cell>
          <cell r="BH26">
            <v>41418307.760000005</v>
          </cell>
          <cell r="BI26">
            <v>43445898</v>
          </cell>
          <cell r="BJ26">
            <v>21843981.577</v>
          </cell>
          <cell r="BK26">
            <v>21770184</v>
          </cell>
          <cell r="BL26">
            <v>-2027590.2399999946</v>
          </cell>
          <cell r="BM26">
            <v>73797.576999999583</v>
          </cell>
          <cell r="BN26">
            <v>-1964457.6509999931</v>
          </cell>
          <cell r="BO26">
            <v>25299200.682000004</v>
          </cell>
          <cell r="BP26">
            <v>11251679.930000002</v>
          </cell>
          <cell r="BQ26">
            <v>957480.84299999999</v>
          </cell>
          <cell r="BR26">
            <v>8274828.5769999996</v>
          </cell>
          <cell r="BS26">
            <v>45783190.032000005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37508361.454999998</v>
          </cell>
          <cell r="CA26">
            <v>84134</v>
          </cell>
          <cell r="CB26">
            <v>34978361</v>
          </cell>
          <cell r="CC26">
            <v>10867548</v>
          </cell>
          <cell r="CD26">
            <v>-600150.7910000002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97428.01200000057</v>
          </cell>
          <cell r="CO26">
            <v>-828219.45100000035</v>
          </cell>
          <cell r="CP26">
            <v>0</v>
          </cell>
          <cell r="CQ26">
            <v>61939021.337000005</v>
          </cell>
          <cell r="CR26">
            <v>65216082</v>
          </cell>
          <cell r="CS26">
            <v>2708424</v>
          </cell>
          <cell r="CT26">
            <v>2671400</v>
          </cell>
          <cell r="CU26">
            <v>3581395</v>
          </cell>
          <cell r="CV26">
            <v>2682124</v>
          </cell>
          <cell r="CW26">
            <v>2684124</v>
          </cell>
          <cell r="CX26">
            <v>3467968</v>
          </cell>
          <cell r="CY26">
            <v>2711925</v>
          </cell>
          <cell r="CZ26">
            <v>2867065</v>
          </cell>
          <cell r="DA26">
            <v>3687220</v>
          </cell>
          <cell r="DB26">
            <v>0</v>
          </cell>
          <cell r="DC26">
            <v>0</v>
          </cell>
          <cell r="DD26">
            <v>0</v>
          </cell>
          <cell r="DE26">
            <v>27061645</v>
          </cell>
          <cell r="DF26">
            <v>0</v>
          </cell>
          <cell r="DG26">
            <v>1312887</v>
          </cell>
          <cell r="DH26">
            <v>7686076</v>
          </cell>
          <cell r="DI26">
            <v>8773077</v>
          </cell>
          <cell r="DJ26">
            <v>9171720</v>
          </cell>
          <cell r="DK26">
            <v>8957136</v>
          </cell>
          <cell r="DL26">
            <v>8385215.1529999981</v>
          </cell>
          <cell r="DM26">
            <v>9164386</v>
          </cell>
          <cell r="DN26">
            <v>9152774</v>
          </cell>
          <cell r="DO26">
            <v>8852635</v>
          </cell>
          <cell r="DP26">
            <v>0</v>
          </cell>
          <cell r="DQ26">
            <v>0</v>
          </cell>
          <cell r="DR26">
            <v>0</v>
          </cell>
          <cell r="DS26">
            <v>71455906.152999997</v>
          </cell>
          <cell r="DT26">
            <v>57635290.152999997</v>
          </cell>
          <cell r="DU26">
            <v>0</v>
          </cell>
          <cell r="DV26">
            <v>0</v>
          </cell>
          <cell r="DW26" t="str">
            <v>34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 t="str">
            <v>34</v>
          </cell>
          <cell r="FI26">
            <v>0</v>
          </cell>
          <cell r="FJ26">
            <v>0</v>
          </cell>
          <cell r="FK26">
            <v>561450</v>
          </cell>
          <cell r="FL26">
            <v>-1854745.5489999996</v>
          </cell>
          <cell r="FM26">
            <v>-1953792.6629999951</v>
          </cell>
          <cell r="FN26">
            <v>59974563.686000012</v>
          </cell>
          <cell r="FO26">
            <v>65216082</v>
          </cell>
          <cell r="FP26">
            <v>0</v>
          </cell>
          <cell r="FQ26">
            <v>1680796</v>
          </cell>
          <cell r="FR26">
            <v>-735399.54899999965</v>
          </cell>
          <cell r="FS26">
            <v>216021.54899999965</v>
          </cell>
          <cell r="FT26">
            <v>253486.01200000057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1424687.7709999999</v>
          </cell>
          <cell r="GB26">
            <v>1424687</v>
          </cell>
          <cell r="GC26">
            <v>-0.77099999994970858</v>
          </cell>
        </row>
        <row r="27">
          <cell r="A27">
            <v>23</v>
          </cell>
          <cell r="B27" t="str">
            <v>ORIENTE</v>
          </cell>
          <cell r="C27">
            <v>31273</v>
          </cell>
          <cell r="D27">
            <v>0</v>
          </cell>
          <cell r="E27">
            <v>0</v>
          </cell>
          <cell r="F27">
            <v>33783886.888999999</v>
          </cell>
          <cell r="G27">
            <v>1983937.1609999998</v>
          </cell>
          <cell r="H27">
            <v>76898992.158999994</v>
          </cell>
          <cell r="I27">
            <v>63997716.814000003</v>
          </cell>
          <cell r="J27">
            <v>0</v>
          </cell>
          <cell r="K27">
            <v>330847.8</v>
          </cell>
          <cell r="L27">
            <v>0</v>
          </cell>
          <cell r="M27">
            <v>518522</v>
          </cell>
          <cell r="N27">
            <v>0</v>
          </cell>
          <cell r="O27">
            <v>37166.754000000001</v>
          </cell>
          <cell r="P27">
            <v>3150486.227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1862145.1869999999</v>
          </cell>
          <cell r="V27">
            <v>1325318.0160000001</v>
          </cell>
          <cell r="W27">
            <v>0</v>
          </cell>
          <cell r="X27">
            <v>536827.17099999997</v>
          </cell>
          <cell r="Y27">
            <v>0</v>
          </cell>
          <cell r="Z27">
            <v>0</v>
          </cell>
          <cell r="AA27">
            <v>0</v>
          </cell>
          <cell r="AB27">
            <v>1194396.1160000002</v>
          </cell>
          <cell r="AC27">
            <v>147865</v>
          </cell>
          <cell r="AD27">
            <v>5036600</v>
          </cell>
          <cell r="AE27">
            <v>0</v>
          </cell>
          <cell r="AF27">
            <v>0</v>
          </cell>
          <cell r="AG27">
            <v>73335464.467999995</v>
          </cell>
          <cell r="AH27">
            <v>77749142.152999997</v>
          </cell>
          <cell r="AI27">
            <v>24102.940000000002</v>
          </cell>
          <cell r="AJ27">
            <v>5744129.5899999999</v>
          </cell>
          <cell r="AK27">
            <v>12521</v>
          </cell>
          <cell r="AL27">
            <v>0</v>
          </cell>
          <cell r="AM27">
            <v>0</v>
          </cell>
          <cell r="AN27">
            <v>0</v>
          </cell>
          <cell r="AO27">
            <v>34457004.215000004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75719.176000000007</v>
          </cell>
          <cell r="AX27">
            <v>302274.22100000002</v>
          </cell>
          <cell r="AY27">
            <v>21734.539000000001</v>
          </cell>
          <cell r="AZ27">
            <v>0</v>
          </cell>
          <cell r="BA27">
            <v>0</v>
          </cell>
          <cell r="BB27">
            <v>5039314.0539999995</v>
          </cell>
          <cell r="BC27">
            <v>0</v>
          </cell>
          <cell r="BD27">
            <v>8999296.7440000009</v>
          </cell>
          <cell r="BE27">
            <v>0</v>
          </cell>
          <cell r="BF27">
            <v>3973945.9050000054</v>
          </cell>
          <cell r="BG27">
            <v>16722574.910000004</v>
          </cell>
          <cell r="BH27">
            <v>149634826.21800002</v>
          </cell>
          <cell r="BI27">
            <v>166264384.83099997</v>
          </cell>
          <cell r="BJ27">
            <v>39339008.888999999</v>
          </cell>
          <cell r="BK27">
            <v>39496318.269000001</v>
          </cell>
          <cell r="BL27">
            <v>-16629558.612999946</v>
          </cell>
          <cell r="BM27">
            <v>-157309.38000000268</v>
          </cell>
          <cell r="BN27">
            <v>-12844195.08799994</v>
          </cell>
          <cell r="BO27">
            <v>63997716.814000003</v>
          </cell>
          <cell r="BP27">
            <v>76898992.158999994</v>
          </cell>
          <cell r="BQ27">
            <v>1983937.1609999998</v>
          </cell>
          <cell r="BR27">
            <v>33783886.888999999</v>
          </cell>
          <cell r="BS27">
            <v>176664533.023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142880646.134</v>
          </cell>
          <cell r="CA27">
            <v>550297.97100000002</v>
          </cell>
          <cell r="CB27">
            <v>116496597.62099999</v>
          </cell>
          <cell r="CC27">
            <v>57668970.530000001</v>
          </cell>
          <cell r="CD27">
            <v>-1909597.4600000009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74988.905000005383</v>
          </cell>
          <cell r="CO27">
            <v>-2395343.0899999961</v>
          </cell>
          <cell r="CP27">
            <v>0</v>
          </cell>
          <cell r="CQ27">
            <v>188942562.10700002</v>
          </cell>
          <cell r="CR27">
            <v>205760703.09999996</v>
          </cell>
          <cell r="CS27">
            <v>7759119</v>
          </cell>
          <cell r="CT27">
            <v>7266521</v>
          </cell>
          <cell r="CU27">
            <v>9443941</v>
          </cell>
          <cell r="CV27">
            <v>7338061</v>
          </cell>
          <cell r="CW27">
            <v>7749555</v>
          </cell>
          <cell r="CX27">
            <v>9320569.4679999966</v>
          </cell>
          <cell r="CY27">
            <v>7410552</v>
          </cell>
          <cell r="CZ27">
            <v>7452099</v>
          </cell>
          <cell r="DA27">
            <v>9595047</v>
          </cell>
          <cell r="DB27">
            <v>0</v>
          </cell>
          <cell r="DC27">
            <v>0</v>
          </cell>
          <cell r="DD27">
            <v>0</v>
          </cell>
          <cell r="DE27">
            <v>73335464.467999995</v>
          </cell>
          <cell r="DF27">
            <v>0</v>
          </cell>
          <cell r="DG27">
            <v>7606123</v>
          </cell>
          <cell r="DH27">
            <v>4797617</v>
          </cell>
          <cell r="DI27">
            <v>10122529</v>
          </cell>
          <cell r="DJ27">
            <v>6939269</v>
          </cell>
          <cell r="DK27">
            <v>6176726</v>
          </cell>
          <cell r="DL27">
            <v>6255051</v>
          </cell>
          <cell r="DM27">
            <v>8275675</v>
          </cell>
          <cell r="DN27">
            <v>7196475</v>
          </cell>
          <cell r="DO27">
            <v>9453248</v>
          </cell>
          <cell r="DP27">
            <v>0</v>
          </cell>
          <cell r="DQ27">
            <v>0</v>
          </cell>
          <cell r="DR27">
            <v>0</v>
          </cell>
          <cell r="DS27">
            <v>66822713</v>
          </cell>
          <cell r="DT27">
            <v>-10926429.152999997</v>
          </cell>
          <cell r="DU27">
            <v>0</v>
          </cell>
          <cell r="DV27">
            <v>0</v>
          </cell>
          <cell r="DW27">
            <v>35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12083577</v>
          </cell>
          <cell r="FL27">
            <v>-4638997.9100000039</v>
          </cell>
          <cell r="FM27">
            <v>-16786867.992999949</v>
          </cell>
          <cell r="FN27">
            <v>176098367.01900008</v>
          </cell>
          <cell r="FO27">
            <v>205760703.09999996</v>
          </cell>
          <cell r="FP27">
            <v>0</v>
          </cell>
          <cell r="FQ27">
            <v>12413740</v>
          </cell>
          <cell r="FR27">
            <v>-4308834.9100000039</v>
          </cell>
          <cell r="FS27">
            <v>5607201.9100000039</v>
          </cell>
          <cell r="FT27">
            <v>156333.90500000538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14906645</v>
          </cell>
          <cell r="GB27">
            <v>14906645</v>
          </cell>
          <cell r="GC27">
            <v>0</v>
          </cell>
        </row>
        <row r="28">
          <cell r="A28">
            <v>24</v>
          </cell>
          <cell r="B28" t="str">
            <v>CENTRAL</v>
          </cell>
          <cell r="C28">
            <v>25301</v>
          </cell>
          <cell r="D28">
            <v>134265</v>
          </cell>
          <cell r="E28">
            <v>0</v>
          </cell>
          <cell r="F28">
            <v>13642586.425000001</v>
          </cell>
          <cell r="G28">
            <v>18100408.984999999</v>
          </cell>
          <cell r="H28">
            <v>58415874.227000006</v>
          </cell>
          <cell r="I28">
            <v>79401546.945000008</v>
          </cell>
          <cell r="J28">
            <v>1.3969838619232178E-9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154604</v>
          </cell>
          <cell r="P28">
            <v>1786722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3210368</v>
          </cell>
          <cell r="V28">
            <v>2630361</v>
          </cell>
          <cell r="W28">
            <v>431122</v>
          </cell>
          <cell r="X28">
            <v>148885</v>
          </cell>
          <cell r="Y28">
            <v>0</v>
          </cell>
          <cell r="Z28">
            <v>0</v>
          </cell>
          <cell r="AA28">
            <v>0</v>
          </cell>
          <cell r="AB28">
            <v>585109</v>
          </cell>
          <cell r="AC28">
            <v>0</v>
          </cell>
          <cell r="AD28">
            <v>1486453</v>
          </cell>
          <cell r="AE28">
            <v>0</v>
          </cell>
          <cell r="AF28">
            <v>0</v>
          </cell>
          <cell r="AG28">
            <v>96647718</v>
          </cell>
          <cell r="AH28">
            <v>63242201</v>
          </cell>
          <cell r="AI28">
            <v>9629</v>
          </cell>
          <cell r="AJ28">
            <v>3881482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13166690</v>
          </cell>
          <cell r="AP28">
            <v>0</v>
          </cell>
          <cell r="AQ28">
            <v>0</v>
          </cell>
          <cell r="AR28">
            <v>0</v>
          </cell>
          <cell r="AS28">
            <v>11098</v>
          </cell>
          <cell r="AT28">
            <v>0</v>
          </cell>
          <cell r="AU28">
            <v>0</v>
          </cell>
          <cell r="AV28">
            <v>0</v>
          </cell>
          <cell r="AW28">
            <v>104945</v>
          </cell>
          <cell r="AX28">
            <v>128594</v>
          </cell>
          <cell r="AY28">
            <v>45627</v>
          </cell>
          <cell r="AZ28">
            <v>764</v>
          </cell>
          <cell r="BA28">
            <v>0</v>
          </cell>
          <cell r="BB28">
            <v>1583521</v>
          </cell>
          <cell r="BC28">
            <v>0</v>
          </cell>
          <cell r="BD28">
            <v>10146347</v>
          </cell>
          <cell r="BE28">
            <v>0</v>
          </cell>
          <cell r="BF28">
            <v>3184835.0409999997</v>
          </cell>
          <cell r="BG28">
            <v>15153695.530999999</v>
          </cell>
          <cell r="BH28">
            <v>161679934.15700001</v>
          </cell>
          <cell r="BI28">
            <v>174218405</v>
          </cell>
          <cell r="BJ28">
            <v>15263304.425000001</v>
          </cell>
          <cell r="BK28">
            <v>14750211</v>
          </cell>
          <cell r="BL28">
            <v>-12538470.842999995</v>
          </cell>
          <cell r="BM28">
            <v>513093.42500000075</v>
          </cell>
          <cell r="BN28">
            <v>-9000108.3769999743</v>
          </cell>
          <cell r="BO28">
            <v>79473835.858999997</v>
          </cell>
          <cell r="BP28">
            <v>58428149.703000002</v>
          </cell>
          <cell r="BQ28">
            <v>17831030.483999997</v>
          </cell>
          <cell r="BR28">
            <v>13827400.536000002</v>
          </cell>
          <cell r="BS28">
            <v>169560416.58200002</v>
          </cell>
          <cell r="BT28">
            <v>184814.11100000143</v>
          </cell>
          <cell r="BU28">
            <v>-269378.50100000203</v>
          </cell>
          <cell r="BV28">
            <v>12275.475999996066</v>
          </cell>
          <cell r="BW28">
            <v>72288.913999989629</v>
          </cell>
          <cell r="BX28">
            <v>-1.4901161193847656E-8</v>
          </cell>
          <cell r="BY28">
            <v>0</v>
          </cell>
          <cell r="BZ28">
            <v>155917830.15700001</v>
          </cell>
          <cell r="CA28">
            <v>455454</v>
          </cell>
          <cell r="CB28">
            <v>131853778</v>
          </cell>
          <cell r="CC28">
            <v>38231864</v>
          </cell>
          <cell r="CD28">
            <v>5062449.095999999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106673.04099999974</v>
          </cell>
          <cell r="CO28">
            <v>107433.53099999949</v>
          </cell>
          <cell r="CP28">
            <v>0</v>
          </cell>
          <cell r="CQ28">
            <v>176783672.58200002</v>
          </cell>
          <cell r="CR28">
            <v>188968616</v>
          </cell>
          <cell r="CS28">
            <v>10157289</v>
          </cell>
          <cell r="CT28">
            <v>9916991</v>
          </cell>
          <cell r="CU28">
            <v>12023958</v>
          </cell>
          <cell r="CV28">
            <v>9715117</v>
          </cell>
          <cell r="CW28">
            <v>9675883</v>
          </cell>
          <cell r="CX28">
            <v>11910205</v>
          </cell>
          <cell r="CY28">
            <v>10100993</v>
          </cell>
          <cell r="CZ28">
            <v>10399461</v>
          </cell>
          <cell r="DA28">
            <v>12747821</v>
          </cell>
          <cell r="DB28">
            <v>0</v>
          </cell>
          <cell r="DC28">
            <v>0</v>
          </cell>
          <cell r="DD28">
            <v>0</v>
          </cell>
          <cell r="DE28">
            <v>96647718</v>
          </cell>
          <cell r="DF28">
            <v>0</v>
          </cell>
          <cell r="DG28">
            <v>4025611</v>
          </cell>
          <cell r="DH28">
            <v>6992681</v>
          </cell>
          <cell r="DI28">
            <v>6314047</v>
          </cell>
          <cell r="DJ28">
            <v>6761185</v>
          </cell>
          <cell r="DK28">
            <v>6656256</v>
          </cell>
          <cell r="DL28">
            <v>7220409.6240000017</v>
          </cell>
          <cell r="DM28">
            <v>7525515</v>
          </cell>
          <cell r="DN28">
            <v>7871583</v>
          </cell>
          <cell r="DO28">
            <v>8257921</v>
          </cell>
          <cell r="DP28">
            <v>0</v>
          </cell>
          <cell r="DQ28">
            <v>0</v>
          </cell>
          <cell r="DR28">
            <v>0</v>
          </cell>
          <cell r="DS28">
            <v>61625208.623999998</v>
          </cell>
          <cell r="DT28">
            <v>-1616992.376000002</v>
          </cell>
          <cell r="DU28">
            <v>0</v>
          </cell>
          <cell r="DV28" t="str">
            <v>INGRESOS PERCIBIDOS</v>
          </cell>
          <cell r="DW28">
            <v>0</v>
          </cell>
          <cell r="DX28">
            <v>43602210.609999992</v>
          </cell>
          <cell r="DY28">
            <v>60056934.872999996</v>
          </cell>
          <cell r="DZ28">
            <v>88230528.085999995</v>
          </cell>
          <cell r="EA28">
            <v>64773201.800999999</v>
          </cell>
          <cell r="EB28">
            <v>117338701.86500001</v>
          </cell>
          <cell r="EC28">
            <v>102970199.162</v>
          </cell>
          <cell r="ED28">
            <v>159208040.89299998</v>
          </cell>
          <cell r="EE28">
            <v>51071695.717999995</v>
          </cell>
          <cell r="EF28">
            <v>128486190.96500002</v>
          </cell>
          <cell r="EG28">
            <v>177472599.99700001</v>
          </cell>
          <cell r="EH28">
            <v>142738408.95600003</v>
          </cell>
          <cell r="EI28">
            <v>89826943.295000002</v>
          </cell>
          <cell r="EJ28">
            <v>87437360.697999984</v>
          </cell>
          <cell r="EK28">
            <v>0</v>
          </cell>
          <cell r="EL28">
            <v>0</v>
          </cell>
          <cell r="EM28">
            <v>47872751.060000002</v>
          </cell>
          <cell r="EN28">
            <v>150980522.98800001</v>
          </cell>
          <cell r="EO28">
            <v>85044022.56400001</v>
          </cell>
          <cell r="EP28">
            <v>58296885.439000003</v>
          </cell>
          <cell r="EQ28">
            <v>86732072.160000011</v>
          </cell>
          <cell r="ER28">
            <v>46016227.468000002</v>
          </cell>
          <cell r="ES28">
            <v>59895040.032000005</v>
          </cell>
          <cell r="ET28">
            <v>183929930.69300002</v>
          </cell>
          <cell r="EU28">
            <v>171786582.58200002</v>
          </cell>
          <cell r="EV28">
            <v>213402830.22199997</v>
          </cell>
          <cell r="EW28">
            <v>147418716.361</v>
          </cell>
          <cell r="EX28">
            <v>185405836.82399997</v>
          </cell>
          <cell r="EY28">
            <v>212270220.47099999</v>
          </cell>
          <cell r="EZ28">
            <v>0</v>
          </cell>
          <cell r="FA28">
            <v>30772843.776999999</v>
          </cell>
          <cell r="FB28">
            <v>4219848.7510000002</v>
          </cell>
          <cell r="FC28">
            <v>5065681.1030000001</v>
          </cell>
          <cell r="FD28">
            <v>47586537.177000016</v>
          </cell>
          <cell r="FE28">
            <v>3180592650.3580008</v>
          </cell>
          <cell r="FF28">
            <v>3049909566.5910001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4020437</v>
          </cell>
          <cell r="FL28">
            <v>-11133258.530999999</v>
          </cell>
          <cell r="FM28">
            <v>-12025377.417999994</v>
          </cell>
          <cell r="FN28">
            <v>167783564.20500004</v>
          </cell>
          <cell r="FO28">
            <v>188968616</v>
          </cell>
          <cell r="FP28">
            <v>0</v>
          </cell>
          <cell r="FQ28">
            <v>12392341</v>
          </cell>
          <cell r="FR28">
            <v>-2761354.5309999995</v>
          </cell>
          <cell r="FS28">
            <v>11955160.530999999</v>
          </cell>
          <cell r="FT28">
            <v>776390.04099999974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10372615</v>
          </cell>
          <cell r="GB28">
            <v>10372615</v>
          </cell>
          <cell r="GC28">
            <v>0</v>
          </cell>
        </row>
        <row r="29">
          <cell r="A29">
            <v>25</v>
          </cell>
          <cell r="B29" t="str">
            <v>SUR</v>
          </cell>
          <cell r="C29">
            <v>205569</v>
          </cell>
          <cell r="D29">
            <v>0</v>
          </cell>
          <cell r="E29">
            <v>175022</v>
          </cell>
          <cell r="F29">
            <v>61969451.128999993</v>
          </cell>
          <cell r="G29">
            <v>4734758.1059999997</v>
          </cell>
          <cell r="H29">
            <v>78772131.60800001</v>
          </cell>
          <cell r="I29">
            <v>51962539.347000003</v>
          </cell>
          <cell r="J29">
            <v>9.9999942176509649E-4</v>
          </cell>
          <cell r="K29">
            <v>270509</v>
          </cell>
          <cell r="L29">
            <v>0</v>
          </cell>
          <cell r="M29">
            <v>177277</v>
          </cell>
          <cell r="N29">
            <v>67409.2</v>
          </cell>
          <cell r="O29">
            <v>0</v>
          </cell>
          <cell r="P29">
            <v>3001091.1610000003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2900500.054</v>
          </cell>
          <cell r="V29">
            <v>2549752.753</v>
          </cell>
          <cell r="W29">
            <v>82503.948000000004</v>
          </cell>
          <cell r="X29">
            <v>268243.353</v>
          </cell>
          <cell r="Y29">
            <v>0</v>
          </cell>
          <cell r="Z29">
            <v>0</v>
          </cell>
          <cell r="AA29">
            <v>0</v>
          </cell>
          <cell r="AB29">
            <v>416571.83100000001</v>
          </cell>
          <cell r="AC29">
            <v>0</v>
          </cell>
          <cell r="AD29">
            <v>15032183</v>
          </cell>
          <cell r="AE29">
            <v>0</v>
          </cell>
          <cell r="AF29">
            <v>0</v>
          </cell>
          <cell r="AG29">
            <v>76070622.687999994</v>
          </cell>
          <cell r="AH29">
            <v>66142549.623999998</v>
          </cell>
          <cell r="AI29">
            <v>12766.83</v>
          </cell>
          <cell r="AJ29">
            <v>4801753</v>
          </cell>
          <cell r="AK29">
            <v>9083</v>
          </cell>
          <cell r="AL29">
            <v>0</v>
          </cell>
          <cell r="AM29">
            <v>0</v>
          </cell>
          <cell r="AN29">
            <v>0</v>
          </cell>
          <cell r="AO29">
            <v>61146221.887000002</v>
          </cell>
          <cell r="AP29">
            <v>0</v>
          </cell>
          <cell r="AQ29">
            <v>0</v>
          </cell>
          <cell r="AR29">
            <v>0</v>
          </cell>
          <cell r="AS29">
            <v>19318</v>
          </cell>
          <cell r="AT29">
            <v>0</v>
          </cell>
          <cell r="AU29">
            <v>0</v>
          </cell>
          <cell r="AV29">
            <v>0</v>
          </cell>
          <cell r="AW29">
            <v>73515.343999999997</v>
          </cell>
          <cell r="AX29">
            <v>88948.562000000005</v>
          </cell>
          <cell r="AY29">
            <v>21816.629000000001</v>
          </cell>
          <cell r="AZ29">
            <v>48791</v>
          </cell>
          <cell r="BA29">
            <v>0</v>
          </cell>
          <cell r="BB29">
            <v>15046810.094000001</v>
          </cell>
          <cell r="BC29">
            <v>0</v>
          </cell>
          <cell r="BD29">
            <v>4000219.6749999998</v>
          </cell>
          <cell r="BE29">
            <v>0</v>
          </cell>
          <cell r="BF29">
            <v>1334364.9599999965</v>
          </cell>
          <cell r="BG29">
            <v>9130030.7200000007</v>
          </cell>
          <cell r="BH29">
            <v>142263670.10700002</v>
          </cell>
          <cell r="BI29">
            <v>151289384.35200003</v>
          </cell>
          <cell r="BJ29">
            <v>77421342.328999996</v>
          </cell>
          <cell r="BK29">
            <v>76193031.981000006</v>
          </cell>
          <cell r="BL29">
            <v>-9025714.2450000048</v>
          </cell>
          <cell r="BM29">
            <v>1228310.34799999</v>
          </cell>
          <cell r="BN29">
            <v>-6843629.9360000491</v>
          </cell>
          <cell r="BO29">
            <v>52029948.547000006</v>
          </cell>
          <cell r="BP29">
            <v>78772131.609000012</v>
          </cell>
          <cell r="BQ29">
            <v>4734758.1059999997</v>
          </cell>
          <cell r="BR29">
            <v>61969451.128999993</v>
          </cell>
          <cell r="BS29">
            <v>197506289.39100003</v>
          </cell>
          <cell r="BT29">
            <v>0</v>
          </cell>
          <cell r="BU29">
            <v>0</v>
          </cell>
          <cell r="BV29">
            <v>1.0000020265579224E-3</v>
          </cell>
          <cell r="BW29">
            <v>67409.20000000298</v>
          </cell>
          <cell r="BX29">
            <v>67409.201000005007</v>
          </cell>
          <cell r="BY29">
            <v>0</v>
          </cell>
          <cell r="BZ29">
            <v>135469429.06100002</v>
          </cell>
          <cell r="CA29">
            <v>474903.353</v>
          </cell>
          <cell r="CB29">
            <v>115489003.31199999</v>
          </cell>
          <cell r="CC29">
            <v>59751893.829999998</v>
          </cell>
          <cell r="CD29">
            <v>904260.31999999937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55745.95999999647</v>
          </cell>
          <cell r="CO29">
            <v>-1332431.2799999993</v>
          </cell>
          <cell r="CP29">
            <v>0</v>
          </cell>
          <cell r="CQ29">
            <v>219237012.236</v>
          </cell>
          <cell r="CR29">
            <v>227482416.33300003</v>
          </cell>
          <cell r="CS29">
            <v>8161649</v>
          </cell>
          <cell r="CT29">
            <v>7860622</v>
          </cell>
          <cell r="CU29">
            <v>9649127</v>
          </cell>
          <cell r="CV29">
            <v>7782754</v>
          </cell>
          <cell r="CW29">
            <v>7554714</v>
          </cell>
          <cell r="CX29">
            <v>9480616.6879999936</v>
          </cell>
          <cell r="CY29">
            <v>7689976</v>
          </cell>
          <cell r="CZ29">
            <v>7964560</v>
          </cell>
          <cell r="DA29">
            <v>9926604</v>
          </cell>
          <cell r="DB29">
            <v>0</v>
          </cell>
          <cell r="DC29">
            <v>0</v>
          </cell>
          <cell r="DD29">
            <v>0</v>
          </cell>
          <cell r="DE29">
            <v>76070622.687999994</v>
          </cell>
          <cell r="DF29">
            <v>0</v>
          </cell>
          <cell r="DG29">
            <v>8542952</v>
          </cell>
          <cell r="DH29">
            <v>4509656</v>
          </cell>
          <cell r="DI29">
            <v>6761920</v>
          </cell>
          <cell r="DJ29">
            <v>5550224</v>
          </cell>
          <cell r="DK29">
            <v>6007540</v>
          </cell>
          <cell r="DL29">
            <v>5673962.092000003</v>
          </cell>
          <cell r="DM29">
            <v>5566698</v>
          </cell>
          <cell r="DN29">
            <v>6038263</v>
          </cell>
          <cell r="DO29">
            <v>5923665</v>
          </cell>
          <cell r="DP29">
            <v>0</v>
          </cell>
          <cell r="DQ29">
            <v>0</v>
          </cell>
          <cell r="DR29">
            <v>0</v>
          </cell>
          <cell r="DS29">
            <v>54574880.092</v>
          </cell>
          <cell r="DT29">
            <v>-11567669.531999998</v>
          </cell>
          <cell r="DU29">
            <v>0</v>
          </cell>
          <cell r="DV29" t="str">
            <v>GASTOS DEVENGADOS</v>
          </cell>
          <cell r="DW29">
            <v>0</v>
          </cell>
          <cell r="DX29">
            <v>45356027.168000005</v>
          </cell>
          <cell r="DY29">
            <v>61482204.439999998</v>
          </cell>
          <cell r="DZ29">
            <v>90200124</v>
          </cell>
          <cell r="EA29">
            <v>62172265.541999996</v>
          </cell>
          <cell r="EB29">
            <v>122339249</v>
          </cell>
          <cell r="EC29">
            <v>102226622</v>
          </cell>
          <cell r="ED29">
            <v>155355250.04899999</v>
          </cell>
          <cell r="EE29">
            <v>54312112</v>
          </cell>
          <cell r="EF29">
            <v>131897057.505</v>
          </cell>
          <cell r="EG29">
            <v>176883825.65799999</v>
          </cell>
          <cell r="EH29">
            <v>150910384.002</v>
          </cell>
          <cell r="EI29">
            <v>80542728.048999995</v>
          </cell>
          <cell r="EJ29">
            <v>87443360.746000007</v>
          </cell>
          <cell r="EK29">
            <v>0</v>
          </cell>
          <cell r="EL29">
            <v>0</v>
          </cell>
          <cell r="EM29">
            <v>51506520</v>
          </cell>
          <cell r="EN29">
            <v>156077093</v>
          </cell>
          <cell r="EO29">
            <v>87063278</v>
          </cell>
          <cell r="EP29">
            <v>63103574.370000012</v>
          </cell>
          <cell r="EQ29">
            <v>92836729.694000006</v>
          </cell>
          <cell r="ER29">
            <v>44478053.528999999</v>
          </cell>
          <cell r="ES29">
            <v>49244528</v>
          </cell>
          <cell r="ET29">
            <v>185977962.71199998</v>
          </cell>
          <cell r="EU29">
            <v>173356502</v>
          </cell>
          <cell r="EV29">
            <v>203584842.56399998</v>
          </cell>
          <cell r="EW29">
            <v>154714645.54100001</v>
          </cell>
          <cell r="EX29">
            <v>211108796.294</v>
          </cell>
          <cell r="EY29">
            <v>220600779.35499999</v>
          </cell>
          <cell r="EZ29">
            <v>0</v>
          </cell>
          <cell r="FA29">
            <v>33448879.057999998</v>
          </cell>
          <cell r="FB29">
            <v>5257349.4559999993</v>
          </cell>
          <cell r="FC29">
            <v>5961621.784</v>
          </cell>
          <cell r="FD29">
            <v>48058456.709000006</v>
          </cell>
          <cell r="FE29">
            <v>3244919153.3900003</v>
          </cell>
          <cell r="FF29">
            <v>3107500822.2250004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538603</v>
          </cell>
          <cell r="FL29">
            <v>-8591427.7200000007</v>
          </cell>
          <cell r="FM29">
            <v>-7797403.8970000148</v>
          </cell>
          <cell r="FN29">
            <v>212460791.50099993</v>
          </cell>
          <cell r="FO29">
            <v>227482416.33300003</v>
          </cell>
          <cell r="FP29">
            <v>0</v>
          </cell>
          <cell r="FQ29">
            <v>4383166</v>
          </cell>
          <cell r="FR29">
            <v>-4746864.7200000007</v>
          </cell>
          <cell r="FS29">
            <v>2875893.7200000007</v>
          </cell>
          <cell r="FT29">
            <v>-19604.04000000353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3648649</v>
          </cell>
          <cell r="GB29">
            <v>3648649</v>
          </cell>
          <cell r="GC29">
            <v>0</v>
          </cell>
        </row>
        <row r="30">
          <cell r="A30">
            <v>26</v>
          </cell>
          <cell r="B30" t="str">
            <v>NORTE</v>
          </cell>
          <cell r="C30">
            <v>29147</v>
          </cell>
          <cell r="D30">
            <v>0</v>
          </cell>
          <cell r="E30">
            <v>0</v>
          </cell>
          <cell r="F30">
            <v>35737423.938999996</v>
          </cell>
          <cell r="G30">
            <v>4149657.53</v>
          </cell>
          <cell r="H30">
            <v>60277216.881999999</v>
          </cell>
          <cell r="I30">
            <v>45844134.486999996</v>
          </cell>
          <cell r="J30">
            <v>0</v>
          </cell>
          <cell r="K30">
            <v>463778</v>
          </cell>
          <cell r="L30">
            <v>0</v>
          </cell>
          <cell r="M30">
            <v>2000</v>
          </cell>
          <cell r="N30">
            <v>0</v>
          </cell>
          <cell r="O30">
            <v>0</v>
          </cell>
          <cell r="P30">
            <v>1863350.9920000001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2901292.7029999997</v>
          </cell>
          <cell r="V30">
            <v>2010962.9449999998</v>
          </cell>
          <cell r="W30">
            <v>0</v>
          </cell>
          <cell r="X30">
            <v>890329.75800000003</v>
          </cell>
          <cell r="Y30">
            <v>0</v>
          </cell>
          <cell r="Z30">
            <v>0</v>
          </cell>
          <cell r="AA30">
            <v>0</v>
          </cell>
          <cell r="AB30">
            <v>516848.52299999999</v>
          </cell>
          <cell r="AC30">
            <v>149254</v>
          </cell>
          <cell r="AD30">
            <v>278403</v>
          </cell>
          <cell r="AE30">
            <v>0</v>
          </cell>
          <cell r="AF30">
            <v>0</v>
          </cell>
          <cell r="AG30">
            <v>68674652.788000003</v>
          </cell>
          <cell r="AH30">
            <v>49468499.092000008</v>
          </cell>
          <cell r="AI30">
            <v>627</v>
          </cell>
          <cell r="AJ30">
            <v>4201527</v>
          </cell>
          <cell r="AK30">
            <v>-89</v>
          </cell>
          <cell r="AL30">
            <v>0</v>
          </cell>
          <cell r="AM30">
            <v>0</v>
          </cell>
          <cell r="AN30">
            <v>460</v>
          </cell>
          <cell r="AO30">
            <v>36378392.252999999</v>
          </cell>
          <cell r="AP30">
            <v>0</v>
          </cell>
          <cell r="AQ30">
            <v>0</v>
          </cell>
          <cell r="AR30">
            <v>0</v>
          </cell>
          <cell r="AS30">
            <v>13134</v>
          </cell>
          <cell r="AT30">
            <v>0</v>
          </cell>
          <cell r="AU30">
            <v>0</v>
          </cell>
          <cell r="AV30">
            <v>50992</v>
          </cell>
          <cell r="AW30">
            <v>78808.144</v>
          </cell>
          <cell r="AX30">
            <v>49169.263999999996</v>
          </cell>
          <cell r="AY30">
            <v>0</v>
          </cell>
          <cell r="AZ30">
            <v>0</v>
          </cell>
          <cell r="BA30">
            <v>0</v>
          </cell>
          <cell r="BB30">
            <v>298608.79499999998</v>
          </cell>
          <cell r="BC30">
            <v>0</v>
          </cell>
          <cell r="BD30">
            <v>10852257.211999999</v>
          </cell>
          <cell r="BE30">
            <v>0</v>
          </cell>
          <cell r="BF30">
            <v>2946172.9840000002</v>
          </cell>
          <cell r="BG30">
            <v>17303702.412</v>
          </cell>
          <cell r="BH30">
            <v>116194680.11699998</v>
          </cell>
          <cell r="BI30">
            <v>133390037.5</v>
          </cell>
          <cell r="BJ30">
            <v>36017826.938999996</v>
          </cell>
          <cell r="BK30">
            <v>36677001.048</v>
          </cell>
          <cell r="BL30">
            <v>-17195357.383000016</v>
          </cell>
          <cell r="BM30">
            <v>-659174.10900000483</v>
          </cell>
          <cell r="BN30">
            <v>-14937505.507999986</v>
          </cell>
          <cell r="BO30">
            <v>45844134.486999996</v>
          </cell>
          <cell r="BP30">
            <v>60277216.881999999</v>
          </cell>
          <cell r="BQ30">
            <v>4149657.53</v>
          </cell>
          <cell r="BR30">
            <v>35737423.938999996</v>
          </cell>
          <cell r="BS30">
            <v>146008432.838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110271008.89899999</v>
          </cell>
          <cell r="CA30">
            <v>555927.75800000003</v>
          </cell>
          <cell r="CB30">
            <v>95313811.88000001</v>
          </cell>
          <cell r="CC30">
            <v>44246567</v>
          </cell>
          <cell r="CD30">
            <v>2897968.640999997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152378.98400000017</v>
          </cell>
          <cell r="CO30">
            <v>2064088.4120000005</v>
          </cell>
          <cell r="CP30">
            <v>0</v>
          </cell>
          <cell r="CQ30">
            <v>152183360.05600002</v>
          </cell>
          <cell r="CR30">
            <v>170067038.54800001</v>
          </cell>
          <cell r="CS30">
            <v>7315791</v>
          </cell>
          <cell r="CT30">
            <v>6851338</v>
          </cell>
          <cell r="CU30">
            <v>8591547</v>
          </cell>
          <cell r="CV30">
            <v>7201563</v>
          </cell>
          <cell r="CW30">
            <v>6860768</v>
          </cell>
          <cell r="CX30">
            <v>8496489.7880000062</v>
          </cell>
          <cell r="CY30">
            <v>7024364</v>
          </cell>
          <cell r="CZ30">
            <v>7307907</v>
          </cell>
          <cell r="DA30">
            <v>9024885</v>
          </cell>
          <cell r="DB30">
            <v>0</v>
          </cell>
          <cell r="DC30">
            <v>0</v>
          </cell>
          <cell r="DD30">
            <v>0</v>
          </cell>
          <cell r="DE30">
            <v>68674652.788000003</v>
          </cell>
          <cell r="DF30">
            <v>0</v>
          </cell>
          <cell r="DG30">
            <v>3436571</v>
          </cell>
          <cell r="DH30">
            <v>5639965</v>
          </cell>
          <cell r="DI30">
            <v>8628496</v>
          </cell>
          <cell r="DJ30">
            <v>7246195</v>
          </cell>
          <cell r="DK30">
            <v>6766116</v>
          </cell>
          <cell r="DL30">
            <v>7691116.8779999986</v>
          </cell>
          <cell r="DM30">
            <v>7475388</v>
          </cell>
          <cell r="DN30">
            <v>7445775</v>
          </cell>
          <cell r="DO30">
            <v>8802751</v>
          </cell>
          <cell r="DP30">
            <v>0</v>
          </cell>
          <cell r="DQ30">
            <v>0</v>
          </cell>
          <cell r="DR30">
            <v>0</v>
          </cell>
          <cell r="DS30">
            <v>63132373.877999999</v>
          </cell>
          <cell r="DT30">
            <v>13663874.785999991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11262970</v>
          </cell>
          <cell r="FL30">
            <v>-6040732.4120000005</v>
          </cell>
          <cell r="FM30">
            <v>-17854531.492000021</v>
          </cell>
          <cell r="FN30">
            <v>137245854.54800004</v>
          </cell>
          <cell r="FO30">
            <v>170067038.54800001</v>
          </cell>
          <cell r="FP30">
            <v>0</v>
          </cell>
          <cell r="FQ30">
            <v>16766069</v>
          </cell>
          <cell r="FR30">
            <v>-537633.41200000048</v>
          </cell>
          <cell r="FS30">
            <v>4965187.4120000005</v>
          </cell>
          <cell r="FT30">
            <v>1086854.9840000002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13607924</v>
          </cell>
          <cell r="GB30">
            <v>13607925</v>
          </cell>
          <cell r="GC30">
            <v>1</v>
          </cell>
        </row>
        <row r="31">
          <cell r="A31">
            <v>27</v>
          </cell>
          <cell r="B31" t="str">
            <v>OCCIDENTE</v>
          </cell>
          <cell r="C31">
            <v>2266618</v>
          </cell>
          <cell r="D31">
            <v>0</v>
          </cell>
          <cell r="E31">
            <v>457600</v>
          </cell>
          <cell r="F31">
            <v>62254946.520999998</v>
          </cell>
          <cell r="G31">
            <v>2890364.5630000001</v>
          </cell>
          <cell r="H31">
            <v>63261480.862999998</v>
          </cell>
          <cell r="I31">
            <v>55697669.04299999</v>
          </cell>
          <cell r="J31">
            <v>0</v>
          </cell>
          <cell r="K31">
            <v>189586</v>
          </cell>
          <cell r="L31">
            <v>0</v>
          </cell>
          <cell r="M31">
            <v>171364</v>
          </cell>
          <cell r="N31">
            <v>0</v>
          </cell>
          <cell r="O31">
            <v>3412.9490000000001</v>
          </cell>
          <cell r="P31">
            <v>2940642.4610000001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2815512.3370000003</v>
          </cell>
          <cell r="V31">
            <v>2356946.3530000001</v>
          </cell>
          <cell r="W31">
            <v>141685</v>
          </cell>
          <cell r="X31">
            <v>316880.984</v>
          </cell>
          <cell r="Y31">
            <v>0</v>
          </cell>
          <cell r="Z31">
            <v>0</v>
          </cell>
          <cell r="AA31">
            <v>0</v>
          </cell>
          <cell r="AB31">
            <v>468822.88500000001</v>
          </cell>
          <cell r="AC31">
            <v>73021</v>
          </cell>
          <cell r="AD31">
            <v>395169</v>
          </cell>
          <cell r="AE31">
            <v>0</v>
          </cell>
          <cell r="AF31">
            <v>0</v>
          </cell>
          <cell r="AG31">
            <v>82595097.591000006</v>
          </cell>
          <cell r="AH31">
            <v>65092640.877999999</v>
          </cell>
          <cell r="AI31">
            <v>0</v>
          </cell>
          <cell r="AJ31">
            <v>4186678.9670000002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61929344.490999997</v>
          </cell>
          <cell r="AP31">
            <v>0</v>
          </cell>
          <cell r="AQ31">
            <v>0</v>
          </cell>
          <cell r="AR31">
            <v>0</v>
          </cell>
          <cell r="AS31">
            <v>113450</v>
          </cell>
          <cell r="AT31">
            <v>0</v>
          </cell>
          <cell r="AU31">
            <v>0</v>
          </cell>
          <cell r="AV31">
            <v>493755</v>
          </cell>
          <cell r="AW31">
            <v>207855.9</v>
          </cell>
          <cell r="AX31">
            <v>651675.147</v>
          </cell>
          <cell r="AY31">
            <v>24977.287</v>
          </cell>
          <cell r="AZ31">
            <v>0</v>
          </cell>
          <cell r="BA31">
            <v>0</v>
          </cell>
          <cell r="BB31">
            <v>154075</v>
          </cell>
          <cell r="BC31">
            <v>0</v>
          </cell>
          <cell r="BD31">
            <v>5242829.0269999998</v>
          </cell>
          <cell r="BE31">
            <v>0</v>
          </cell>
          <cell r="BF31">
            <v>1835539.4049999968</v>
          </cell>
          <cell r="BG31">
            <v>29457034.905999996</v>
          </cell>
          <cell r="BH31">
            <v>130607130.10099998</v>
          </cell>
          <cell r="BI31">
            <v>158608959.79700005</v>
          </cell>
          <cell r="BJ31">
            <v>63279079.520999998</v>
          </cell>
          <cell r="BK31">
            <v>62083419.490999997</v>
          </cell>
          <cell r="BL31">
            <v>-28001829.696000069</v>
          </cell>
          <cell r="BM31">
            <v>1195660.0300000012</v>
          </cell>
          <cell r="BN31">
            <v>-27694848.261000067</v>
          </cell>
          <cell r="BO31">
            <v>55697669.04299999</v>
          </cell>
          <cell r="BP31">
            <v>63261480.862999998</v>
          </cell>
          <cell r="BQ31">
            <v>2890364.5630000001</v>
          </cell>
          <cell r="BR31">
            <v>62254946.520999998</v>
          </cell>
          <cell r="BS31">
            <v>184104460.98999998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121849514.46899998</v>
          </cell>
          <cell r="CA31">
            <v>315155.984</v>
          </cell>
          <cell r="CB31">
            <v>119406966.469</v>
          </cell>
          <cell r="CC31">
            <v>62081502.967</v>
          </cell>
          <cell r="CD31">
            <v>12422665.600000001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60451.404999996768</v>
          </cell>
          <cell r="CO31">
            <v>6543236.9059999958</v>
          </cell>
          <cell r="CP31">
            <v>0</v>
          </cell>
          <cell r="CQ31">
            <v>191161991.62199998</v>
          </cell>
          <cell r="CR31">
            <v>220692379.28800005</v>
          </cell>
          <cell r="CS31">
            <v>8484671</v>
          </cell>
          <cell r="CT31">
            <v>8079139</v>
          </cell>
          <cell r="CU31">
            <v>10342645</v>
          </cell>
          <cell r="CV31">
            <v>8232285</v>
          </cell>
          <cell r="CW31">
            <v>8278773</v>
          </cell>
          <cell r="CX31">
            <v>10597076.591000002</v>
          </cell>
          <cell r="CY31">
            <v>8604220</v>
          </cell>
          <cell r="CZ31">
            <v>8950655</v>
          </cell>
          <cell r="DA31">
            <v>11025633</v>
          </cell>
          <cell r="DB31">
            <v>0</v>
          </cell>
          <cell r="DC31">
            <v>0</v>
          </cell>
          <cell r="DD31">
            <v>0</v>
          </cell>
          <cell r="DE31">
            <v>82595097.591000006</v>
          </cell>
          <cell r="DF31">
            <v>0</v>
          </cell>
          <cell r="DG31">
            <v>5396838</v>
          </cell>
          <cell r="DH31">
            <v>6304914</v>
          </cell>
          <cell r="DI31">
            <v>10035930</v>
          </cell>
          <cell r="DJ31">
            <v>6362483</v>
          </cell>
          <cell r="DK31">
            <v>5603457</v>
          </cell>
          <cell r="DL31">
            <v>6473391.1850000005</v>
          </cell>
          <cell r="DM31">
            <v>7094842</v>
          </cell>
          <cell r="DN31">
            <v>8414078</v>
          </cell>
          <cell r="DO31">
            <v>11524422</v>
          </cell>
          <cell r="DP31">
            <v>0</v>
          </cell>
          <cell r="DQ31">
            <v>0</v>
          </cell>
          <cell r="DR31">
            <v>0</v>
          </cell>
          <cell r="DS31">
            <v>67210355.185000002</v>
          </cell>
          <cell r="DT31">
            <v>2117714.3070000038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12901006</v>
          </cell>
          <cell r="FL31">
            <v>-16556028.905999996</v>
          </cell>
          <cell r="FM31">
            <v>-26806169.666000068</v>
          </cell>
          <cell r="FN31">
            <v>163467143.36099991</v>
          </cell>
          <cell r="FO31">
            <v>220692379.28800005</v>
          </cell>
          <cell r="FP31">
            <v>0</v>
          </cell>
          <cell r="FQ31">
            <v>21463059</v>
          </cell>
          <cell r="FR31">
            <v>-7993975.9059999958</v>
          </cell>
          <cell r="FS31">
            <v>21205764.905999996</v>
          </cell>
          <cell r="FT31">
            <v>258689.40499999677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19221783</v>
          </cell>
          <cell r="GB31">
            <v>19221784</v>
          </cell>
          <cell r="GC31">
            <v>1</v>
          </cell>
        </row>
        <row r="32">
          <cell r="A32">
            <v>28</v>
          </cell>
          <cell r="B32" t="str">
            <v>SUR-ORIENTE</v>
          </cell>
          <cell r="C32">
            <v>31645</v>
          </cell>
          <cell r="D32">
            <v>0</v>
          </cell>
          <cell r="E32">
            <v>0</v>
          </cell>
          <cell r="F32">
            <v>61755082.17899999</v>
          </cell>
          <cell r="G32">
            <v>4670257.6579999998</v>
          </cell>
          <cell r="H32">
            <v>61209614.252999991</v>
          </cell>
          <cell r="I32">
            <v>75573035.213</v>
          </cell>
          <cell r="J32">
            <v>3</v>
          </cell>
          <cell r="K32">
            <v>217245</v>
          </cell>
          <cell r="L32">
            <v>0</v>
          </cell>
          <cell r="M32">
            <v>171521.8</v>
          </cell>
          <cell r="N32">
            <v>0</v>
          </cell>
          <cell r="O32">
            <v>57527.902000000002</v>
          </cell>
          <cell r="P32">
            <v>1446740.8389999999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2197719.7749999999</v>
          </cell>
          <cell r="V32">
            <v>1501258.7420000001</v>
          </cell>
          <cell r="W32">
            <v>20014.135999999999</v>
          </cell>
          <cell r="X32">
            <v>676446.897</v>
          </cell>
          <cell r="Y32">
            <v>0</v>
          </cell>
          <cell r="Z32">
            <v>9069.5</v>
          </cell>
          <cell r="AA32">
            <v>0</v>
          </cell>
          <cell r="AB32">
            <v>1555865.466</v>
          </cell>
          <cell r="AC32">
            <v>157556</v>
          </cell>
          <cell r="AD32">
            <v>6902512</v>
          </cell>
          <cell r="AE32">
            <v>0</v>
          </cell>
          <cell r="AF32">
            <v>0</v>
          </cell>
          <cell r="AG32">
            <v>88619777.108999997</v>
          </cell>
          <cell r="AH32">
            <v>67838049.185000002</v>
          </cell>
          <cell r="AI32">
            <v>974</v>
          </cell>
          <cell r="AJ32">
            <v>3197000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62138525.457000002</v>
          </cell>
          <cell r="AP32">
            <v>0</v>
          </cell>
          <cell r="AQ32">
            <v>0</v>
          </cell>
          <cell r="AR32">
            <v>0</v>
          </cell>
          <cell r="AS32">
            <v>185386</v>
          </cell>
          <cell r="AT32">
            <v>0</v>
          </cell>
          <cell r="AU32">
            <v>0</v>
          </cell>
          <cell r="AV32">
            <v>93296</v>
          </cell>
          <cell r="AW32">
            <v>138482.08299999998</v>
          </cell>
          <cell r="AX32">
            <v>1517289.5019999999</v>
          </cell>
          <cell r="AY32">
            <v>69000.019</v>
          </cell>
          <cell r="AZ32">
            <v>69491.128000000026</v>
          </cell>
          <cell r="BA32">
            <v>0</v>
          </cell>
          <cell r="BB32">
            <v>6867159.8279999997</v>
          </cell>
          <cell r="BC32">
            <v>0</v>
          </cell>
          <cell r="BD32">
            <v>0</v>
          </cell>
          <cell r="BE32">
            <v>0</v>
          </cell>
          <cell r="BF32">
            <v>4775381.2220000029</v>
          </cell>
          <cell r="BG32">
            <v>11628639.315000005</v>
          </cell>
          <cell r="BH32">
            <v>147126276.60599998</v>
          </cell>
          <cell r="BI32">
            <v>161728745.02599999</v>
          </cell>
          <cell r="BJ32">
            <v>68829115.978999987</v>
          </cell>
          <cell r="BK32">
            <v>69005685.284999996</v>
          </cell>
          <cell r="BL32">
            <v>-14602468.420000017</v>
          </cell>
          <cell r="BM32">
            <v>-176569.30600000918</v>
          </cell>
          <cell r="BN32">
            <v>-10035298.504000008</v>
          </cell>
          <cell r="BO32">
            <v>75573035.213</v>
          </cell>
          <cell r="BP32">
            <v>61209614.252999991</v>
          </cell>
          <cell r="BQ32">
            <v>4670257.6579999998</v>
          </cell>
          <cell r="BR32">
            <v>61755085.17899999</v>
          </cell>
          <cell r="BS32">
            <v>203207992.30299997</v>
          </cell>
          <cell r="BT32">
            <v>3</v>
          </cell>
          <cell r="BU32">
            <v>0</v>
          </cell>
          <cell r="BV32">
            <v>0</v>
          </cell>
          <cell r="BW32">
            <v>0</v>
          </cell>
          <cell r="BX32">
            <v>3</v>
          </cell>
          <cell r="BY32">
            <v>0</v>
          </cell>
          <cell r="BZ32">
            <v>141452907.12400001</v>
          </cell>
          <cell r="CA32">
            <v>641131.397</v>
          </cell>
          <cell r="CB32">
            <v>128151042.294</v>
          </cell>
          <cell r="CC32">
            <v>59753845</v>
          </cell>
          <cell r="CD32">
            <v>7197110.4369999999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881317.22200000286</v>
          </cell>
          <cell r="CO32">
            <v>1913783.3150000051</v>
          </cell>
          <cell r="CP32">
            <v>0</v>
          </cell>
          <cell r="CQ32">
            <v>215923747.58499998</v>
          </cell>
          <cell r="CR32">
            <v>230734430.31099999</v>
          </cell>
          <cell r="CS32">
            <v>8890856</v>
          </cell>
          <cell r="CT32">
            <v>8806245</v>
          </cell>
          <cell r="CU32">
            <v>10582572</v>
          </cell>
          <cell r="CV32">
            <v>9014444</v>
          </cell>
          <cell r="CW32">
            <v>10467993</v>
          </cell>
          <cell r="CX32">
            <v>10811924.108999997</v>
          </cell>
          <cell r="CY32">
            <v>9274088</v>
          </cell>
          <cell r="CZ32">
            <v>9699779</v>
          </cell>
          <cell r="DA32">
            <v>11071876</v>
          </cell>
          <cell r="DB32">
            <v>0</v>
          </cell>
          <cell r="DC32">
            <v>0</v>
          </cell>
          <cell r="DD32">
            <v>0</v>
          </cell>
          <cell r="DE32">
            <v>88619777.108999997</v>
          </cell>
          <cell r="DF32">
            <v>0</v>
          </cell>
          <cell r="DG32">
            <v>6024532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6024532</v>
          </cell>
          <cell r="DT32">
            <v>-61813517.185000002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-11628639.315000005</v>
          </cell>
          <cell r="FM32">
            <v>-14779037.726000026</v>
          </cell>
          <cell r="FN32">
            <v>205888452.08099997</v>
          </cell>
          <cell r="FO32">
            <v>230734430.31099999</v>
          </cell>
          <cell r="FP32">
            <v>0</v>
          </cell>
          <cell r="FQ32">
            <v>0</v>
          </cell>
          <cell r="FR32">
            <v>-11628639.315000005</v>
          </cell>
          <cell r="FS32">
            <v>9604786.3150000051</v>
          </cell>
          <cell r="FT32">
            <v>1807856.2220000029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1066342</v>
          </cell>
          <cell r="DI33">
            <v>1327851</v>
          </cell>
          <cell r="DJ33">
            <v>1422196</v>
          </cell>
          <cell r="DK33">
            <v>1454519</v>
          </cell>
          <cell r="DL33">
            <v>1477652.855</v>
          </cell>
          <cell r="DM33">
            <v>1351514</v>
          </cell>
          <cell r="DN33">
            <v>1407297</v>
          </cell>
          <cell r="DO33">
            <v>1756360</v>
          </cell>
          <cell r="DP33">
            <v>0</v>
          </cell>
          <cell r="DQ33">
            <v>0</v>
          </cell>
          <cell r="DR33">
            <v>0</v>
          </cell>
          <cell r="DS33">
            <v>11263731.855</v>
          </cell>
          <cell r="DT33">
            <v>11263731.855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C33">
            <v>0</v>
          </cell>
        </row>
        <row r="34">
          <cell r="A34">
            <v>30</v>
          </cell>
          <cell r="B34" t="str">
            <v xml:space="preserve">HOSP.P.HURTADO </v>
          </cell>
          <cell r="C34">
            <v>117998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10954203.623</v>
          </cell>
          <cell r="I34">
            <v>19350284.620999999</v>
          </cell>
          <cell r="J34">
            <v>0</v>
          </cell>
          <cell r="K34">
            <v>12471</v>
          </cell>
          <cell r="L34">
            <v>0</v>
          </cell>
          <cell r="M34">
            <v>0</v>
          </cell>
          <cell r="N34">
            <v>0</v>
          </cell>
          <cell r="O34">
            <v>15994.121999999999</v>
          </cell>
          <cell r="P34">
            <v>714530.17200000002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530621.36899999995</v>
          </cell>
          <cell r="V34">
            <v>530621.36899999995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439890.41100000002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20804499.410999998</v>
          </cell>
          <cell r="AH34">
            <v>12500236.855</v>
          </cell>
          <cell r="AI34">
            <v>0</v>
          </cell>
          <cell r="AJ34">
            <v>324036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81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27004.12</v>
          </cell>
          <cell r="AX34">
            <v>83300.865000000005</v>
          </cell>
          <cell r="AY34">
            <v>33756.807000000001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1198448</v>
          </cell>
          <cell r="BE34">
            <v>0</v>
          </cell>
          <cell r="BF34">
            <v>1220698.1030000001</v>
          </cell>
          <cell r="BG34">
            <v>3264247.7139999997</v>
          </cell>
          <cell r="BH34">
            <v>32135993.317999996</v>
          </cell>
          <cell r="BI34">
            <v>34971363.057999998</v>
          </cell>
          <cell r="BJ34">
            <v>0</v>
          </cell>
          <cell r="BK34">
            <v>0</v>
          </cell>
          <cell r="BL34">
            <v>-2835369.7400000021</v>
          </cell>
          <cell r="BM34">
            <v>0</v>
          </cell>
          <cell r="BN34">
            <v>-1732669.637000002</v>
          </cell>
          <cell r="BO34">
            <v>19350284.620999999</v>
          </cell>
          <cell r="BP34">
            <v>10954203.623</v>
          </cell>
          <cell r="BQ34">
            <v>0</v>
          </cell>
          <cell r="BR34">
            <v>0</v>
          </cell>
          <cell r="BS34">
            <v>30304488.243999999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30304488.244000006</v>
          </cell>
          <cell r="CA34">
            <v>12471</v>
          </cell>
          <cell r="CB34">
            <v>28033828.265999999</v>
          </cell>
          <cell r="CC34">
            <v>5595025</v>
          </cell>
          <cell r="CD34">
            <v>825480.55400000047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130092.10300000012</v>
          </cell>
          <cell r="CO34">
            <v>554943.71399999969</v>
          </cell>
          <cell r="CP34">
            <v>0</v>
          </cell>
          <cell r="CQ34">
            <v>32017995.317999996</v>
          </cell>
          <cell r="CR34">
            <v>34971363.057999998</v>
          </cell>
          <cell r="CS34">
            <v>2240407</v>
          </cell>
          <cell r="CT34">
            <v>2128487</v>
          </cell>
          <cell r="CU34">
            <v>2259434</v>
          </cell>
          <cell r="CV34">
            <v>2350352</v>
          </cell>
          <cell r="CW34">
            <v>2337036</v>
          </cell>
          <cell r="CX34">
            <v>2369408.4109999998</v>
          </cell>
          <cell r="CY34">
            <v>2200714</v>
          </cell>
          <cell r="CZ34">
            <v>2434963</v>
          </cell>
          <cell r="DA34">
            <v>2483698</v>
          </cell>
          <cell r="DB34">
            <v>0</v>
          </cell>
          <cell r="DC34">
            <v>0</v>
          </cell>
          <cell r="DD34">
            <v>0</v>
          </cell>
          <cell r="DE34">
            <v>20804499.410999998</v>
          </cell>
          <cell r="DF34">
            <v>0</v>
          </cell>
          <cell r="DG34">
            <v>1236505</v>
          </cell>
          <cell r="DH34">
            <v>407230</v>
          </cell>
          <cell r="DI34">
            <v>440726</v>
          </cell>
          <cell r="DJ34">
            <v>469854</v>
          </cell>
          <cell r="DK34">
            <v>360776</v>
          </cell>
          <cell r="DL34">
            <v>393582.05999999994</v>
          </cell>
          <cell r="DM34">
            <v>227910</v>
          </cell>
          <cell r="DN34">
            <v>316562</v>
          </cell>
          <cell r="DO34">
            <v>259121</v>
          </cell>
          <cell r="DP34">
            <v>0</v>
          </cell>
          <cell r="DQ34">
            <v>0</v>
          </cell>
          <cell r="DR34">
            <v>0</v>
          </cell>
          <cell r="DS34">
            <v>4112266.06</v>
          </cell>
          <cell r="DT34">
            <v>-8387970.7949999999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1198810</v>
          </cell>
          <cell r="FL34">
            <v>-2065437.7139999997</v>
          </cell>
          <cell r="FM34">
            <v>-2835369.7400000021</v>
          </cell>
          <cell r="FN34">
            <v>30285325.680999998</v>
          </cell>
          <cell r="FO34">
            <v>34971363.057999998</v>
          </cell>
          <cell r="FP34">
            <v>0</v>
          </cell>
          <cell r="FQ34">
            <v>1694235</v>
          </cell>
          <cell r="FR34">
            <v>-1570012.7139999997</v>
          </cell>
          <cell r="FS34">
            <v>1747437.7139999997</v>
          </cell>
          <cell r="FT34">
            <v>23620.103000000119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949150</v>
          </cell>
          <cell r="GB34">
            <v>949151</v>
          </cell>
          <cell r="GC34">
            <v>1</v>
          </cell>
        </row>
        <row r="35">
          <cell r="A35">
            <v>31</v>
          </cell>
          <cell r="B35" t="str">
            <v>CRS MAIPU</v>
          </cell>
          <cell r="C35">
            <v>489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1046935.113</v>
          </cell>
          <cell r="I35">
            <v>3006437.6380000003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332739.59399999998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93420.44</v>
          </cell>
          <cell r="V35">
            <v>93420.44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166476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1917137.7779999999</v>
          </cell>
          <cell r="AH35">
            <v>3329523.06</v>
          </cell>
          <cell r="AI35">
            <v>0</v>
          </cell>
          <cell r="AJ35">
            <v>38462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6865.6180000000004</v>
          </cell>
          <cell r="AX35">
            <v>1489</v>
          </cell>
          <cell r="AY35">
            <v>2334</v>
          </cell>
          <cell r="AZ35">
            <v>129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299190.19400000002</v>
          </cell>
          <cell r="BG35">
            <v>468494.04800000001</v>
          </cell>
          <cell r="BH35">
            <v>4646497.7850000001</v>
          </cell>
          <cell r="BI35">
            <v>5295940.4559999993</v>
          </cell>
          <cell r="BJ35">
            <v>0</v>
          </cell>
          <cell r="BK35">
            <v>0</v>
          </cell>
          <cell r="BL35">
            <v>-649442.67099999916</v>
          </cell>
          <cell r="BM35">
            <v>0</v>
          </cell>
          <cell r="BN35">
            <v>-350741.47699999902</v>
          </cell>
          <cell r="BO35">
            <v>3006437.6380000003</v>
          </cell>
          <cell r="BP35">
            <v>1046935.113</v>
          </cell>
          <cell r="BQ35">
            <v>0</v>
          </cell>
          <cell r="BR35">
            <v>0</v>
          </cell>
          <cell r="BS35">
            <v>4053372.7510000002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4053372.7509999997</v>
          </cell>
          <cell r="CA35">
            <v>0</v>
          </cell>
          <cell r="CB35">
            <v>3568074.838</v>
          </cell>
          <cell r="CC35">
            <v>1717048</v>
          </cell>
          <cell r="CD35">
            <v>122675.12000000005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198196.19400000002</v>
          </cell>
          <cell r="CO35">
            <v>95740.04800000001</v>
          </cell>
          <cell r="CP35">
            <v>0</v>
          </cell>
          <cell r="CQ35">
            <v>4646008.7850000001</v>
          </cell>
          <cell r="CR35">
            <v>5295940.4559999993</v>
          </cell>
          <cell r="CS35">
            <v>206252</v>
          </cell>
          <cell r="CT35">
            <v>201316</v>
          </cell>
          <cell r="CU35">
            <v>208288</v>
          </cell>
          <cell r="CV35">
            <v>235624</v>
          </cell>
          <cell r="CW35">
            <v>196841</v>
          </cell>
          <cell r="CX35">
            <v>212830.77800000002</v>
          </cell>
          <cell r="CY35">
            <v>197558</v>
          </cell>
          <cell r="CZ35">
            <v>245276</v>
          </cell>
          <cell r="DA35">
            <v>213152</v>
          </cell>
          <cell r="DB35">
            <v>0</v>
          </cell>
          <cell r="DC35">
            <v>0</v>
          </cell>
          <cell r="DD35">
            <v>0</v>
          </cell>
          <cell r="DE35">
            <v>1917137.7779999999</v>
          </cell>
          <cell r="DF35">
            <v>0</v>
          </cell>
          <cell r="DG35">
            <v>453762</v>
          </cell>
          <cell r="DH35">
            <v>316034</v>
          </cell>
          <cell r="DI35">
            <v>283657</v>
          </cell>
          <cell r="DJ35">
            <v>301301</v>
          </cell>
          <cell r="DK35">
            <v>346853</v>
          </cell>
          <cell r="DL35">
            <v>384084.78400000004</v>
          </cell>
          <cell r="DM35">
            <v>284510</v>
          </cell>
          <cell r="DN35">
            <v>406286</v>
          </cell>
          <cell r="DO35">
            <v>361617</v>
          </cell>
          <cell r="DP35">
            <v>0</v>
          </cell>
          <cell r="DQ35">
            <v>0</v>
          </cell>
          <cell r="DR35">
            <v>0</v>
          </cell>
          <cell r="DS35">
            <v>3138104.784</v>
          </cell>
          <cell r="DT35">
            <v>-191418.27600000007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136104</v>
          </cell>
          <cell r="FL35">
            <v>-332390.04800000001</v>
          </cell>
          <cell r="FM35">
            <v>-649442.67099999916</v>
          </cell>
          <cell r="FN35">
            <v>4295267.3080000011</v>
          </cell>
          <cell r="FO35">
            <v>5295940.4559999993</v>
          </cell>
          <cell r="FP35">
            <v>0</v>
          </cell>
          <cell r="FQ35">
            <v>553956</v>
          </cell>
          <cell r="FR35">
            <v>85461.95199999999</v>
          </cell>
          <cell r="FS35">
            <v>355545.04800000001</v>
          </cell>
          <cell r="FT35">
            <v>41306.194000000018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304177.19</v>
          </cell>
          <cell r="GB35">
            <v>304177</v>
          </cell>
          <cell r="GC35">
            <v>-0.19000000000232831</v>
          </cell>
        </row>
        <row r="36">
          <cell r="A36">
            <v>32</v>
          </cell>
          <cell r="B36" t="str">
            <v>CRS CORDILLERA</v>
          </cell>
          <cell r="C36">
            <v>512540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2534838.9160000002</v>
          </cell>
          <cell r="I36">
            <v>2352659.1869999999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20282.524000000001</v>
          </cell>
          <cell r="P36">
            <v>184779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115165.511</v>
          </cell>
          <cell r="V36">
            <v>72143</v>
          </cell>
          <cell r="W36">
            <v>20307.510999999999</v>
          </cell>
          <cell r="X36">
            <v>22715</v>
          </cell>
          <cell r="Y36">
            <v>0</v>
          </cell>
          <cell r="Z36">
            <v>705</v>
          </cell>
          <cell r="AA36">
            <v>0</v>
          </cell>
          <cell r="AB36">
            <v>157900.476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3014504</v>
          </cell>
          <cell r="AH36">
            <v>2946456.784</v>
          </cell>
          <cell r="AI36">
            <v>0</v>
          </cell>
          <cell r="AJ36">
            <v>134303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661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777973.2</v>
          </cell>
          <cell r="BG36">
            <v>112697</v>
          </cell>
          <cell r="BH36">
            <v>5878870.6140000001</v>
          </cell>
          <cell r="BI36">
            <v>6095924.784</v>
          </cell>
          <cell r="BJ36">
            <v>0</v>
          </cell>
          <cell r="BK36">
            <v>0</v>
          </cell>
          <cell r="BL36">
            <v>-217054.16999999993</v>
          </cell>
          <cell r="BM36">
            <v>0</v>
          </cell>
          <cell r="BN36">
            <v>48379.030000000261</v>
          </cell>
          <cell r="BO36">
            <v>2352659.1869999999</v>
          </cell>
          <cell r="BP36">
            <v>2534838.9160000002</v>
          </cell>
          <cell r="BQ36">
            <v>0</v>
          </cell>
          <cell r="BR36">
            <v>0</v>
          </cell>
          <cell r="BS36">
            <v>4887498.1030000001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4887498.1030000001</v>
          </cell>
          <cell r="CA36">
            <v>30603</v>
          </cell>
          <cell r="CB36">
            <v>4713115.784</v>
          </cell>
          <cell r="CC36">
            <v>1382148</v>
          </cell>
          <cell r="CD36">
            <v>113358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264838.19999999995</v>
          </cell>
          <cell r="CO36">
            <v>112697</v>
          </cell>
          <cell r="CP36">
            <v>0</v>
          </cell>
          <cell r="CQ36">
            <v>5366330.6140000001</v>
          </cell>
          <cell r="CR36">
            <v>6095924.784</v>
          </cell>
          <cell r="CS36">
            <v>299528</v>
          </cell>
          <cell r="CT36">
            <v>286524</v>
          </cell>
          <cell r="CU36">
            <v>297975</v>
          </cell>
          <cell r="CV36">
            <v>363696</v>
          </cell>
          <cell r="CW36">
            <v>485359</v>
          </cell>
          <cell r="CX36">
            <v>311408</v>
          </cell>
          <cell r="CY36">
            <v>284260</v>
          </cell>
          <cell r="CZ36">
            <v>364171</v>
          </cell>
          <cell r="DA36">
            <v>321583</v>
          </cell>
          <cell r="DB36">
            <v>0</v>
          </cell>
          <cell r="DC36">
            <v>0</v>
          </cell>
          <cell r="DD36">
            <v>0</v>
          </cell>
          <cell r="DE36">
            <v>3014504</v>
          </cell>
          <cell r="DF36">
            <v>0</v>
          </cell>
          <cell r="DG36">
            <v>262114</v>
          </cell>
          <cell r="DH36">
            <v>804043</v>
          </cell>
          <cell r="DI36">
            <v>732172</v>
          </cell>
          <cell r="DJ36">
            <v>1034470</v>
          </cell>
          <cell r="DK36">
            <v>708264</v>
          </cell>
          <cell r="DL36">
            <v>919088.91800000065</v>
          </cell>
          <cell r="DM36">
            <v>1048092</v>
          </cell>
          <cell r="DN36">
            <v>724843</v>
          </cell>
          <cell r="DO36">
            <v>1057892</v>
          </cell>
          <cell r="DP36">
            <v>0</v>
          </cell>
          <cell r="DQ36">
            <v>0</v>
          </cell>
          <cell r="DR36">
            <v>0</v>
          </cell>
          <cell r="DS36">
            <v>7290978.9180000005</v>
          </cell>
          <cell r="DT36">
            <v>4344522.1340000005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-112697</v>
          </cell>
          <cell r="FM36">
            <v>-217054.16999999993</v>
          </cell>
          <cell r="FN36">
            <v>5414709.6440000003</v>
          </cell>
          <cell r="FO36">
            <v>6095924.784</v>
          </cell>
          <cell r="FP36">
            <v>0</v>
          </cell>
          <cell r="FQ36">
            <v>0</v>
          </cell>
          <cell r="FR36">
            <v>-112697</v>
          </cell>
          <cell r="FS36">
            <v>112697</v>
          </cell>
          <cell r="FT36">
            <v>445590.19999999995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</row>
        <row r="37">
          <cell r="A37">
            <v>33</v>
          </cell>
          <cell r="B37" t="str">
            <v>CHILOE</v>
          </cell>
          <cell r="C37">
            <v>1000</v>
          </cell>
          <cell r="D37">
            <v>0</v>
          </cell>
          <cell r="E37">
            <v>0</v>
          </cell>
          <cell r="F37">
            <v>16403241.727000002</v>
          </cell>
          <cell r="G37">
            <v>1086344.7380000001</v>
          </cell>
          <cell r="H37">
            <v>6063736.8100000005</v>
          </cell>
          <cell r="I37">
            <v>22270106.753000002</v>
          </cell>
          <cell r="J37">
            <v>19753.041999999903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862465.93499999994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653442.78499999992</v>
          </cell>
          <cell r="V37">
            <v>572767.07799999998</v>
          </cell>
          <cell r="W37">
            <v>11160.075000000001</v>
          </cell>
          <cell r="X37">
            <v>69515.631999999998</v>
          </cell>
          <cell r="Y37">
            <v>0</v>
          </cell>
          <cell r="Z37">
            <v>0</v>
          </cell>
          <cell r="AA37">
            <v>0</v>
          </cell>
          <cell r="AB37">
            <v>81225.107000000004</v>
          </cell>
          <cell r="AC37">
            <v>368016</v>
          </cell>
          <cell r="AD37">
            <v>1294113</v>
          </cell>
          <cell r="AE37">
            <v>0</v>
          </cell>
          <cell r="AF37">
            <v>0</v>
          </cell>
          <cell r="AG37">
            <v>23683700.384000003</v>
          </cell>
          <cell r="AH37">
            <v>7603173.9180000005</v>
          </cell>
          <cell r="AI37">
            <v>0</v>
          </cell>
          <cell r="AJ37">
            <v>788903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16145881.186000001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171812</v>
          </cell>
          <cell r="AW37">
            <v>49229.944000000003</v>
          </cell>
          <cell r="AX37">
            <v>403166.75899999996</v>
          </cell>
          <cell r="AY37">
            <v>1492.518</v>
          </cell>
          <cell r="AZ37">
            <v>796.68000000000006</v>
          </cell>
          <cell r="BA37">
            <v>0</v>
          </cell>
          <cell r="BB37">
            <v>651446.13199999998</v>
          </cell>
          <cell r="BC37">
            <v>0</v>
          </cell>
          <cell r="BD37">
            <v>1231833</v>
          </cell>
          <cell r="BE37">
            <v>0</v>
          </cell>
          <cell r="BF37">
            <v>285485.63200000051</v>
          </cell>
          <cell r="BG37">
            <v>2992543.5799999982</v>
          </cell>
          <cell r="BH37">
            <v>31386338.128000002</v>
          </cell>
          <cell r="BI37">
            <v>33934108.203000002</v>
          </cell>
          <cell r="BJ37">
            <v>17697354.727000002</v>
          </cell>
          <cell r="BK37">
            <v>16797327.318</v>
          </cell>
          <cell r="BL37">
            <v>-2547770.0749999993</v>
          </cell>
          <cell r="BM37">
            <v>900027.40900000185</v>
          </cell>
          <cell r="BN37">
            <v>-1343503.9919999912</v>
          </cell>
          <cell r="BO37">
            <v>22289859.795000002</v>
          </cell>
          <cell r="BP37">
            <v>6063736.8100000005</v>
          </cell>
          <cell r="BQ37">
            <v>1086344.7380000001</v>
          </cell>
          <cell r="BR37">
            <v>16403241.727000002</v>
          </cell>
          <cell r="BS37">
            <v>45843183.070000008</v>
          </cell>
          <cell r="BT37">
            <v>0</v>
          </cell>
          <cell r="BU37">
            <v>0</v>
          </cell>
          <cell r="BV37">
            <v>0</v>
          </cell>
          <cell r="BW37">
            <v>19753.041999999434</v>
          </cell>
          <cell r="BX37">
            <v>19753.041999999434</v>
          </cell>
          <cell r="BY37">
            <v>0</v>
          </cell>
          <cell r="BZ37">
            <v>29420188.301000003</v>
          </cell>
          <cell r="CA37">
            <v>49998.631999999998</v>
          </cell>
          <cell r="CB37">
            <v>28007925.302000001</v>
          </cell>
          <cell r="CC37">
            <v>10331854</v>
          </cell>
          <cell r="CD37">
            <v>83047.75100000063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22572.632000000507</v>
          </cell>
          <cell r="CO37">
            <v>344219.57999999821</v>
          </cell>
          <cell r="CP37">
            <v>0</v>
          </cell>
          <cell r="CQ37">
            <v>49082692.855000012</v>
          </cell>
          <cell r="CR37">
            <v>50731435.521000005</v>
          </cell>
          <cell r="CS37">
            <v>2501743</v>
          </cell>
          <cell r="CT37">
            <v>2383492</v>
          </cell>
          <cell r="CU37">
            <v>3032364</v>
          </cell>
          <cell r="CV37">
            <v>2481681</v>
          </cell>
          <cell r="CW37">
            <v>2350874</v>
          </cell>
          <cell r="CX37">
            <v>2981535.3840000015</v>
          </cell>
          <cell r="CY37">
            <v>2447586</v>
          </cell>
          <cell r="CZ37">
            <v>2447687</v>
          </cell>
          <cell r="DA37">
            <v>3056738</v>
          </cell>
          <cell r="DB37">
            <v>0</v>
          </cell>
          <cell r="DC37">
            <v>0</v>
          </cell>
          <cell r="DD37">
            <v>0</v>
          </cell>
          <cell r="DE37">
            <v>23683700.384000003</v>
          </cell>
          <cell r="DF37">
            <v>0</v>
          </cell>
          <cell r="DG37">
            <v>574309</v>
          </cell>
          <cell r="DH37">
            <v>94799699</v>
          </cell>
          <cell r="DI37">
            <v>110302766.24000001</v>
          </cell>
          <cell r="DJ37">
            <v>102368636</v>
          </cell>
          <cell r="DK37">
            <v>99633382</v>
          </cell>
          <cell r="DL37">
            <v>112619970.84300001</v>
          </cell>
          <cell r="DM37">
            <v>113828814</v>
          </cell>
          <cell r="DN37">
            <v>118687702</v>
          </cell>
          <cell r="DO37">
            <v>126245846</v>
          </cell>
          <cell r="DP37">
            <v>0</v>
          </cell>
          <cell r="DQ37">
            <v>0</v>
          </cell>
          <cell r="DR37">
            <v>0</v>
          </cell>
          <cell r="DS37">
            <v>879061125.08299994</v>
          </cell>
          <cell r="DT37">
            <v>871457951.16499996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1788536</v>
          </cell>
          <cell r="FL37">
            <v>-1204007.5799999982</v>
          </cell>
          <cell r="FM37">
            <v>-1647742.6659999974</v>
          </cell>
          <cell r="FN37">
            <v>47758941.905000024</v>
          </cell>
          <cell r="FO37">
            <v>50731435.521000005</v>
          </cell>
          <cell r="FP37">
            <v>0</v>
          </cell>
          <cell r="FQ37">
            <v>2689840</v>
          </cell>
          <cell r="FR37">
            <v>-302703.57999999821</v>
          </cell>
          <cell r="FS37">
            <v>1244530.5799999982</v>
          </cell>
          <cell r="FT37">
            <v>140800.63200000051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2150341</v>
          </cell>
          <cell r="GB37">
            <v>2150342</v>
          </cell>
          <cell r="GC37">
            <v>1</v>
          </cell>
        </row>
        <row r="38">
          <cell r="A38">
            <v>34</v>
          </cell>
          <cell r="B38" t="str">
            <v>CONSOLIDADO</v>
          </cell>
          <cell r="C38">
            <v>12694691</v>
          </cell>
          <cell r="D38">
            <v>1105611</v>
          </cell>
          <cell r="E38">
            <v>1322186</v>
          </cell>
          <cell r="F38">
            <v>787508265.37800002</v>
          </cell>
          <cell r="G38">
            <v>103097707.28800002</v>
          </cell>
          <cell r="H38">
            <v>921289295.88999999</v>
          </cell>
          <cell r="I38">
            <v>1231219876.7300003</v>
          </cell>
          <cell r="J38">
            <v>19756.002000004028</v>
          </cell>
          <cell r="K38">
            <v>5041469.5729999999</v>
          </cell>
          <cell r="L38">
            <v>0</v>
          </cell>
          <cell r="M38">
            <v>1300905.8</v>
          </cell>
          <cell r="N38">
            <v>184214.8</v>
          </cell>
          <cell r="O38">
            <v>443000.19599999994</v>
          </cell>
          <cell r="P38">
            <v>54923083.368000001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47863804.039999999</v>
          </cell>
          <cell r="V38">
            <v>36248817.943999998</v>
          </cell>
          <cell r="W38">
            <v>5063581.7179999994</v>
          </cell>
          <cell r="X38">
            <v>6551404.3780000014</v>
          </cell>
          <cell r="Y38">
            <v>0</v>
          </cell>
          <cell r="Z38">
            <v>53731.5</v>
          </cell>
          <cell r="AA38">
            <v>0</v>
          </cell>
          <cell r="AB38">
            <v>17975461.27</v>
          </cell>
          <cell r="AC38">
            <v>4193139</v>
          </cell>
          <cell r="AD38">
            <v>108319558.43099999</v>
          </cell>
          <cell r="AE38">
            <v>138872</v>
          </cell>
          <cell r="AF38">
            <v>593489</v>
          </cell>
          <cell r="AG38">
            <v>1485095154.4710002</v>
          </cell>
          <cell r="AH38">
            <v>958216799.08299983</v>
          </cell>
          <cell r="AI38">
            <v>140552.41200000001</v>
          </cell>
          <cell r="AJ38">
            <v>77849365.666000009</v>
          </cell>
          <cell r="AK38">
            <v>104266</v>
          </cell>
          <cell r="AL38">
            <v>1426232</v>
          </cell>
          <cell r="AM38">
            <v>0</v>
          </cell>
          <cell r="AN38">
            <v>24205</v>
          </cell>
          <cell r="AO38">
            <v>783488752.45999992</v>
          </cell>
          <cell r="AP38">
            <v>0</v>
          </cell>
          <cell r="AQ38">
            <v>8344.9079999999994</v>
          </cell>
          <cell r="AR38">
            <v>96</v>
          </cell>
          <cell r="AS38">
            <v>2691890.6320000002</v>
          </cell>
          <cell r="AT38">
            <v>0</v>
          </cell>
          <cell r="AU38">
            <v>83911.62</v>
          </cell>
          <cell r="AV38">
            <v>3404785.6809999999</v>
          </cell>
          <cell r="AW38">
            <v>2272129.3819999998</v>
          </cell>
          <cell r="AX38">
            <v>6661877.3359999992</v>
          </cell>
          <cell r="AY38">
            <v>562527.31300000008</v>
          </cell>
          <cell r="AZ38">
            <v>200072.80800000002</v>
          </cell>
          <cell r="BA38">
            <v>13613</v>
          </cell>
          <cell r="BB38">
            <v>107040828.572</v>
          </cell>
          <cell r="BC38">
            <v>0</v>
          </cell>
          <cell r="BD38">
            <v>104945488.50699998</v>
          </cell>
          <cell r="BE38">
            <v>0</v>
          </cell>
          <cell r="BF38">
            <v>64404547.248000003</v>
          </cell>
          <cell r="BG38">
            <v>255278592.35799998</v>
          </cell>
          <cell r="BH38">
            <v>2399527620.8549991</v>
          </cell>
          <cell r="BI38">
            <v>2643701311.8189998</v>
          </cell>
          <cell r="BJ38">
            <v>899740741.40900004</v>
          </cell>
          <cell r="BK38">
            <v>890529581.03200006</v>
          </cell>
          <cell r="BL38">
            <v>-244173690.96400008</v>
          </cell>
          <cell r="BM38">
            <v>9211160.3769999798</v>
          </cell>
          <cell r="BN38">
            <v>-185660715.33699992</v>
          </cell>
          <cell r="BO38">
            <v>1233198093.1110003</v>
          </cell>
          <cell r="BP38">
            <v>923014906.17799997</v>
          </cell>
          <cell r="BQ38">
            <v>100969792.70200002</v>
          </cell>
          <cell r="BR38">
            <v>786136324.097</v>
          </cell>
          <cell r="BS38">
            <v>3043319116.0879993</v>
          </cell>
          <cell r="BT38">
            <v>-1371941.2809999939</v>
          </cell>
          <cell r="BU38">
            <v>-2127914.5860000015</v>
          </cell>
          <cell r="BV38">
            <v>1725610.2880000006</v>
          </cell>
          <cell r="BW38">
            <v>1978216.3809999786</v>
          </cell>
          <cell r="BX38">
            <v>203970.80199998384</v>
          </cell>
          <cell r="BY38">
            <v>0</v>
          </cell>
          <cell r="BZ38">
            <v>2255606879.9080005</v>
          </cell>
          <cell r="CA38">
            <v>9127561.4509999994</v>
          </cell>
          <cell r="CB38">
            <v>2036207470.3140004</v>
          </cell>
          <cell r="CC38">
            <v>854992016.56200004</v>
          </cell>
          <cell r="CD38">
            <v>69448491.581999987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155133993</v>
          </cell>
          <cell r="CT38">
            <v>149543397</v>
          </cell>
          <cell r="CU38">
            <v>187957528.22100002</v>
          </cell>
          <cell r="CV38">
            <v>150999372</v>
          </cell>
          <cell r="CW38">
            <v>150332097</v>
          </cell>
          <cell r="CX38">
            <v>186889173.25000003</v>
          </cell>
          <cell r="CY38">
            <v>151859352</v>
          </cell>
          <cell r="CZ38">
            <v>157188051</v>
          </cell>
          <cell r="DA38">
            <v>195192191</v>
          </cell>
          <cell r="DB38">
            <v>0</v>
          </cell>
          <cell r="DC38">
            <v>0</v>
          </cell>
          <cell r="DD38">
            <v>0</v>
          </cell>
          <cell r="DE38">
            <v>1485095154.4710002</v>
          </cell>
          <cell r="DF38">
            <v>0</v>
          </cell>
          <cell r="DG38">
            <v>79729983</v>
          </cell>
          <cell r="DH38">
            <v>188063359</v>
          </cell>
          <cell r="DI38">
            <v>219634995.48000002</v>
          </cell>
          <cell r="DJ38">
            <v>203744335</v>
          </cell>
          <cell r="DK38">
            <v>197915135</v>
          </cell>
          <cell r="DL38">
            <v>223770856.486</v>
          </cell>
          <cell r="DM38">
            <v>226497955</v>
          </cell>
          <cell r="DN38">
            <v>235484956</v>
          </cell>
          <cell r="DO38">
            <v>251331056</v>
          </cell>
          <cell r="DP38">
            <v>0</v>
          </cell>
          <cell r="DQ38">
            <v>0</v>
          </cell>
          <cell r="DR38">
            <v>0</v>
          </cell>
          <cell r="DS38">
            <v>1826172630.9660001</v>
          </cell>
          <cell r="DT38">
            <v>867955831.8829999</v>
          </cell>
          <cell r="DU38">
            <v>0</v>
          </cell>
          <cell r="DV38">
            <v>0</v>
          </cell>
          <cell r="DW38">
            <v>115</v>
          </cell>
          <cell r="DX38">
            <v>177916475.55599999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K38">
            <v>92276472</v>
          </cell>
          <cell r="FL38">
            <v>89283928.420000002</v>
          </cell>
          <cell r="FM38">
            <v>-234962530.5870001</v>
          </cell>
          <cell r="FN38">
            <v>3098504914.9290009</v>
          </cell>
          <cell r="FO38">
            <v>3534230892.8510003</v>
          </cell>
          <cell r="FR38">
            <v>-255278592.35799998</v>
          </cell>
          <cell r="FS38">
            <v>131025617.35799998</v>
          </cell>
          <cell r="FT38">
            <v>11503722.248000003</v>
          </cell>
        </row>
      </sheetData>
      <sheetData sheetId="21">
        <row r="5">
          <cell r="A5">
            <v>1</v>
          </cell>
          <cell r="B5" t="str">
            <v>ARICA</v>
          </cell>
          <cell r="C5">
            <v>1671894</v>
          </cell>
          <cell r="D5">
            <v>0</v>
          </cell>
          <cell r="E5">
            <v>0</v>
          </cell>
          <cell r="F5">
            <v>16376888</v>
          </cell>
          <cell r="G5">
            <v>1916113</v>
          </cell>
          <cell r="H5">
            <v>13745082</v>
          </cell>
          <cell r="I5">
            <v>23300383</v>
          </cell>
          <cell r="J5">
            <v>0</v>
          </cell>
          <cell r="K5">
            <v>1411400</v>
          </cell>
          <cell r="L5">
            <v>0</v>
          </cell>
          <cell r="M5">
            <v>35174</v>
          </cell>
          <cell r="N5">
            <v>0</v>
          </cell>
          <cell r="O5">
            <v>706</v>
          </cell>
          <cell r="P5">
            <v>1709820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785788</v>
          </cell>
          <cell r="V5">
            <v>716284</v>
          </cell>
          <cell r="W5">
            <v>0</v>
          </cell>
          <cell r="X5">
            <v>69504</v>
          </cell>
          <cell r="Y5">
            <v>0</v>
          </cell>
          <cell r="Z5">
            <v>0</v>
          </cell>
          <cell r="AA5">
            <v>0</v>
          </cell>
          <cell r="AB5">
            <v>157686</v>
          </cell>
          <cell r="AC5">
            <v>557789</v>
          </cell>
          <cell r="AD5">
            <v>559389</v>
          </cell>
          <cell r="AE5">
            <v>18000</v>
          </cell>
          <cell r="AF5">
            <v>0</v>
          </cell>
          <cell r="AG5">
            <v>28333661</v>
          </cell>
          <cell r="AH5">
            <v>13889475</v>
          </cell>
          <cell r="AI5">
            <v>743</v>
          </cell>
          <cell r="AJ5">
            <v>1364077</v>
          </cell>
          <cell r="AK5">
            <v>0</v>
          </cell>
          <cell r="AL5">
            <v>0</v>
          </cell>
          <cell r="AM5">
            <v>0</v>
          </cell>
          <cell r="AN5">
            <v>4016</v>
          </cell>
          <cell r="AO5">
            <v>16412062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306960</v>
          </cell>
          <cell r="AW5">
            <v>166698</v>
          </cell>
          <cell r="AX5">
            <v>349086</v>
          </cell>
          <cell r="AY5">
            <v>0</v>
          </cell>
          <cell r="AZ5">
            <v>0</v>
          </cell>
          <cell r="BA5">
            <v>0</v>
          </cell>
          <cell r="BB5">
            <v>559389</v>
          </cell>
          <cell r="BC5">
            <v>0</v>
          </cell>
          <cell r="BD5">
            <v>853109</v>
          </cell>
          <cell r="BE5">
            <v>6836</v>
          </cell>
          <cell r="BF5">
            <v>0</v>
          </cell>
          <cell r="BG5">
            <v>0</v>
          </cell>
          <cell r="BH5" t="str">
            <v>ARICA</v>
          </cell>
          <cell r="BI5">
            <v>62246112</v>
          </cell>
          <cell r="BJ5">
            <v>62246112</v>
          </cell>
          <cell r="BK5">
            <v>0</v>
          </cell>
          <cell r="BL5">
            <v>45274661</v>
          </cell>
          <cell r="BM5">
            <v>45274661</v>
          </cell>
          <cell r="BN5">
            <v>0</v>
          </cell>
          <cell r="BO5">
            <v>16971451</v>
          </cell>
          <cell r="BP5">
            <v>16971451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38961578</v>
          </cell>
          <cell r="CB5">
            <v>1969189</v>
          </cell>
          <cell r="CC5">
            <v>0</v>
          </cell>
          <cell r="CD5">
            <v>4016</v>
          </cell>
          <cell r="CE5">
            <v>822744</v>
          </cell>
          <cell r="CF5">
            <v>0</v>
          </cell>
          <cell r="CG5">
            <v>0</v>
          </cell>
          <cell r="CH5">
            <v>70210</v>
          </cell>
          <cell r="CI5">
            <v>1495008</v>
          </cell>
          <cell r="CJ5">
            <v>-1424798</v>
          </cell>
          <cell r="CK5" t="str">
            <v>ARICA</v>
          </cell>
          <cell r="CL5">
            <v>1671894</v>
          </cell>
          <cell r="CM5">
            <v>0</v>
          </cell>
          <cell r="CN5">
            <v>1671894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</row>
        <row r="6">
          <cell r="A6">
            <v>2</v>
          </cell>
          <cell r="B6" t="str">
            <v>IQUIQUE</v>
          </cell>
          <cell r="C6">
            <v>8141</v>
          </cell>
          <cell r="D6">
            <v>0</v>
          </cell>
          <cell r="E6">
            <v>0</v>
          </cell>
          <cell r="F6">
            <v>23455677</v>
          </cell>
          <cell r="G6">
            <v>1677794</v>
          </cell>
          <cell r="H6">
            <v>19149888</v>
          </cell>
          <cell r="I6">
            <v>35243735</v>
          </cell>
          <cell r="J6">
            <v>0</v>
          </cell>
          <cell r="K6">
            <v>251926</v>
          </cell>
          <cell r="L6">
            <v>39898</v>
          </cell>
          <cell r="M6">
            <v>45032</v>
          </cell>
          <cell r="N6">
            <v>0</v>
          </cell>
          <cell r="O6">
            <v>544</v>
          </cell>
          <cell r="P6">
            <v>2062780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1411473</v>
          </cell>
          <cell r="V6">
            <v>1054960</v>
          </cell>
          <cell r="W6">
            <v>22052</v>
          </cell>
          <cell r="X6">
            <v>334461</v>
          </cell>
          <cell r="Y6">
            <v>0</v>
          </cell>
          <cell r="Z6">
            <v>0</v>
          </cell>
          <cell r="AA6">
            <v>0</v>
          </cell>
          <cell r="AB6">
            <v>462572</v>
          </cell>
          <cell r="AC6">
            <v>298739</v>
          </cell>
          <cell r="AD6">
            <v>25140945</v>
          </cell>
          <cell r="AE6">
            <v>58875</v>
          </cell>
          <cell r="AF6">
            <v>0</v>
          </cell>
          <cell r="AG6">
            <v>38939749</v>
          </cell>
          <cell r="AH6">
            <v>17302805</v>
          </cell>
          <cell r="AI6">
            <v>0</v>
          </cell>
          <cell r="AJ6">
            <v>1021717</v>
          </cell>
          <cell r="AK6">
            <v>0</v>
          </cell>
          <cell r="AL6">
            <v>0</v>
          </cell>
          <cell r="AM6">
            <v>0</v>
          </cell>
          <cell r="AN6">
            <v>4016</v>
          </cell>
          <cell r="AO6">
            <v>23500709</v>
          </cell>
          <cell r="AP6">
            <v>0</v>
          </cell>
          <cell r="AQ6">
            <v>0</v>
          </cell>
          <cell r="AR6">
            <v>0</v>
          </cell>
          <cell r="AS6">
            <v>255000</v>
          </cell>
          <cell r="AT6">
            <v>0</v>
          </cell>
          <cell r="AU6">
            <v>0</v>
          </cell>
          <cell r="AV6">
            <v>206783</v>
          </cell>
          <cell r="AW6">
            <v>225345</v>
          </cell>
          <cell r="AX6">
            <v>159495</v>
          </cell>
          <cell r="AY6">
            <v>1400</v>
          </cell>
          <cell r="AZ6">
            <v>0</v>
          </cell>
          <cell r="BA6">
            <v>0</v>
          </cell>
          <cell r="BB6">
            <v>25140945</v>
          </cell>
          <cell r="BC6">
            <v>0</v>
          </cell>
          <cell r="BD6">
            <v>2541914</v>
          </cell>
          <cell r="BE6">
            <v>8141</v>
          </cell>
          <cell r="BF6">
            <v>0</v>
          </cell>
          <cell r="BG6">
            <v>0</v>
          </cell>
          <cell r="BH6" t="str">
            <v>IQUIQUE</v>
          </cell>
          <cell r="BI6">
            <v>109308019</v>
          </cell>
          <cell r="BJ6">
            <v>109308019</v>
          </cell>
          <cell r="BK6">
            <v>0</v>
          </cell>
          <cell r="BL6">
            <v>60666365</v>
          </cell>
          <cell r="BM6">
            <v>60666365</v>
          </cell>
          <cell r="BN6">
            <v>0</v>
          </cell>
          <cell r="BO6">
            <v>48641654</v>
          </cell>
          <cell r="BP6">
            <v>48641654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56071417</v>
          </cell>
          <cell r="CB6">
            <v>590563</v>
          </cell>
          <cell r="CC6">
            <v>0</v>
          </cell>
          <cell r="CD6">
            <v>4016</v>
          </cell>
          <cell r="CE6">
            <v>593023</v>
          </cell>
          <cell r="CF6">
            <v>0</v>
          </cell>
          <cell r="CG6">
            <v>0</v>
          </cell>
          <cell r="CH6">
            <v>335005</v>
          </cell>
          <cell r="CI6">
            <v>2508697</v>
          </cell>
          <cell r="CJ6">
            <v>-2173692</v>
          </cell>
          <cell r="CK6" t="str">
            <v>IQUIQUE</v>
          </cell>
          <cell r="CL6">
            <v>8141</v>
          </cell>
          <cell r="CM6">
            <v>0</v>
          </cell>
          <cell r="CN6">
            <v>8141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</row>
        <row r="7">
          <cell r="A7">
            <v>3</v>
          </cell>
          <cell r="B7" t="str">
            <v>ANTOFAGASTA</v>
          </cell>
          <cell r="C7">
            <v>826746</v>
          </cell>
          <cell r="D7">
            <v>19893</v>
          </cell>
          <cell r="E7">
            <v>0</v>
          </cell>
          <cell r="F7">
            <v>28680611</v>
          </cell>
          <cell r="G7">
            <v>2782744</v>
          </cell>
          <cell r="H7">
            <v>35238024</v>
          </cell>
          <cell r="I7">
            <v>48621076</v>
          </cell>
          <cell r="J7">
            <v>0</v>
          </cell>
          <cell r="K7">
            <v>360168</v>
          </cell>
          <cell r="L7">
            <v>0</v>
          </cell>
          <cell r="M7">
            <v>45220</v>
          </cell>
          <cell r="N7">
            <v>0</v>
          </cell>
          <cell r="O7">
            <v>18485</v>
          </cell>
          <cell r="P7">
            <v>2100392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1858283</v>
          </cell>
          <cell r="V7">
            <v>1545426</v>
          </cell>
          <cell r="W7">
            <v>30980</v>
          </cell>
          <cell r="X7">
            <v>281877</v>
          </cell>
          <cell r="Y7">
            <v>0</v>
          </cell>
          <cell r="Z7">
            <v>0</v>
          </cell>
          <cell r="AA7">
            <v>0</v>
          </cell>
          <cell r="AB7">
            <v>615108</v>
          </cell>
          <cell r="AC7">
            <v>1175518</v>
          </cell>
          <cell r="AD7">
            <v>18779804</v>
          </cell>
          <cell r="AE7">
            <v>29000</v>
          </cell>
          <cell r="AF7">
            <v>0</v>
          </cell>
          <cell r="AG7">
            <v>57343142</v>
          </cell>
          <cell r="AH7">
            <v>30448612</v>
          </cell>
          <cell r="AI7">
            <v>72</v>
          </cell>
          <cell r="AJ7">
            <v>1874096</v>
          </cell>
          <cell r="AK7">
            <v>0</v>
          </cell>
          <cell r="AL7">
            <v>0</v>
          </cell>
          <cell r="AM7">
            <v>0</v>
          </cell>
          <cell r="AN7">
            <v>4016</v>
          </cell>
          <cell r="AO7">
            <v>28725831</v>
          </cell>
          <cell r="AP7">
            <v>0</v>
          </cell>
          <cell r="AQ7">
            <v>0</v>
          </cell>
          <cell r="AR7">
            <v>0</v>
          </cell>
          <cell r="AS7">
            <v>178985</v>
          </cell>
          <cell r="AT7">
            <v>0</v>
          </cell>
          <cell r="AU7">
            <v>0</v>
          </cell>
          <cell r="AV7">
            <v>644960</v>
          </cell>
          <cell r="AW7">
            <v>208326</v>
          </cell>
          <cell r="AX7">
            <v>619687</v>
          </cell>
          <cell r="AY7">
            <v>0</v>
          </cell>
          <cell r="AZ7">
            <v>0</v>
          </cell>
          <cell r="BA7">
            <v>0</v>
          </cell>
          <cell r="BB7">
            <v>18799697</v>
          </cell>
          <cell r="BC7">
            <v>0</v>
          </cell>
          <cell r="BD7">
            <v>2290745</v>
          </cell>
          <cell r="BE7">
            <v>12903</v>
          </cell>
          <cell r="BF7">
            <v>0</v>
          </cell>
          <cell r="BG7">
            <v>0</v>
          </cell>
          <cell r="BH7" t="str">
            <v>ANTOFAGASTA</v>
          </cell>
          <cell r="BI7">
            <v>141151072</v>
          </cell>
          <cell r="BJ7">
            <v>141151072</v>
          </cell>
          <cell r="BK7">
            <v>0</v>
          </cell>
          <cell r="BL7">
            <v>93625544</v>
          </cell>
          <cell r="BM7">
            <v>93625544</v>
          </cell>
          <cell r="BN7">
            <v>0</v>
          </cell>
          <cell r="BO7">
            <v>47525528</v>
          </cell>
          <cell r="BP7">
            <v>47525528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86641844</v>
          </cell>
          <cell r="CB7">
            <v>1535686</v>
          </cell>
          <cell r="CC7">
            <v>0</v>
          </cell>
          <cell r="CD7">
            <v>4016</v>
          </cell>
          <cell r="CE7">
            <v>1472973</v>
          </cell>
          <cell r="CF7">
            <v>0</v>
          </cell>
          <cell r="CG7">
            <v>0</v>
          </cell>
          <cell r="CH7">
            <v>300362</v>
          </cell>
          <cell r="CI7">
            <v>3061416</v>
          </cell>
          <cell r="CJ7">
            <v>-2761054</v>
          </cell>
          <cell r="CK7" t="str">
            <v>ANTOFAGASTA</v>
          </cell>
          <cell r="CL7">
            <v>826746</v>
          </cell>
          <cell r="CM7">
            <v>19893</v>
          </cell>
          <cell r="CN7">
            <v>846639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</row>
        <row r="8">
          <cell r="A8">
            <v>4</v>
          </cell>
          <cell r="B8" t="str">
            <v>ATACAMA</v>
          </cell>
          <cell r="C8">
            <v>8617</v>
          </cell>
          <cell r="D8">
            <v>0</v>
          </cell>
          <cell r="E8">
            <v>0</v>
          </cell>
          <cell r="F8">
            <v>20870366</v>
          </cell>
          <cell r="G8">
            <v>1531418</v>
          </cell>
          <cell r="H8">
            <v>14868560</v>
          </cell>
          <cell r="I8">
            <v>39677476</v>
          </cell>
          <cell r="J8">
            <v>0</v>
          </cell>
          <cell r="K8">
            <v>271009</v>
          </cell>
          <cell r="L8">
            <v>0</v>
          </cell>
          <cell r="M8">
            <v>48850</v>
          </cell>
          <cell r="N8">
            <v>0</v>
          </cell>
          <cell r="O8">
            <v>0</v>
          </cell>
          <cell r="P8">
            <v>2978414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1646586</v>
          </cell>
          <cell r="V8">
            <v>1280322</v>
          </cell>
          <cell r="W8">
            <v>0</v>
          </cell>
          <cell r="X8">
            <v>366264</v>
          </cell>
          <cell r="Y8">
            <v>0</v>
          </cell>
          <cell r="Z8">
            <v>0</v>
          </cell>
          <cell r="AA8">
            <v>0</v>
          </cell>
          <cell r="AB8">
            <v>172562</v>
          </cell>
          <cell r="AC8">
            <v>1075958</v>
          </cell>
          <cell r="AD8">
            <v>5764045</v>
          </cell>
          <cell r="AE8">
            <v>18000</v>
          </cell>
          <cell r="AF8">
            <v>0</v>
          </cell>
          <cell r="AG8">
            <v>37989991</v>
          </cell>
          <cell r="AH8">
            <v>21723135</v>
          </cell>
          <cell r="AI8">
            <v>11740</v>
          </cell>
          <cell r="AJ8">
            <v>912562</v>
          </cell>
          <cell r="AK8">
            <v>0</v>
          </cell>
          <cell r="AL8">
            <v>0</v>
          </cell>
          <cell r="AM8">
            <v>0</v>
          </cell>
          <cell r="AN8">
            <v>1606</v>
          </cell>
          <cell r="AO8">
            <v>20919216</v>
          </cell>
          <cell r="AP8">
            <v>0</v>
          </cell>
          <cell r="AQ8">
            <v>3204</v>
          </cell>
          <cell r="AR8">
            <v>0</v>
          </cell>
          <cell r="AS8">
            <v>50000</v>
          </cell>
          <cell r="AT8">
            <v>0</v>
          </cell>
          <cell r="AU8">
            <v>0</v>
          </cell>
          <cell r="AV8">
            <v>869827</v>
          </cell>
          <cell r="AW8">
            <v>148867</v>
          </cell>
          <cell r="AX8">
            <v>233420</v>
          </cell>
          <cell r="AY8">
            <v>0</v>
          </cell>
          <cell r="AZ8">
            <v>0</v>
          </cell>
          <cell r="BA8">
            <v>0</v>
          </cell>
          <cell r="BB8">
            <v>5764045</v>
          </cell>
          <cell r="BC8">
            <v>0</v>
          </cell>
          <cell r="BD8">
            <v>295612</v>
          </cell>
          <cell r="BE8">
            <v>8636</v>
          </cell>
          <cell r="BF8">
            <v>0</v>
          </cell>
          <cell r="BG8">
            <v>0</v>
          </cell>
          <cell r="BH8" t="str">
            <v>ATACAMA</v>
          </cell>
          <cell r="BI8">
            <v>88931861</v>
          </cell>
          <cell r="BJ8">
            <v>88931861</v>
          </cell>
          <cell r="BK8">
            <v>0</v>
          </cell>
          <cell r="BL8">
            <v>62248600</v>
          </cell>
          <cell r="BM8">
            <v>62248600</v>
          </cell>
          <cell r="BN8">
            <v>0</v>
          </cell>
          <cell r="BO8">
            <v>26683261</v>
          </cell>
          <cell r="BP8">
            <v>26683261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56077454</v>
          </cell>
          <cell r="CB8">
            <v>1346967</v>
          </cell>
          <cell r="CC8">
            <v>0</v>
          </cell>
          <cell r="CD8">
            <v>1606</v>
          </cell>
          <cell r="CE8">
            <v>1252114</v>
          </cell>
          <cell r="CF8">
            <v>0</v>
          </cell>
          <cell r="CG8">
            <v>0</v>
          </cell>
          <cell r="CH8">
            <v>366264</v>
          </cell>
          <cell r="CI8">
            <v>2937042</v>
          </cell>
          <cell r="CJ8">
            <v>-2570778</v>
          </cell>
          <cell r="CK8" t="str">
            <v>ATACAMA</v>
          </cell>
          <cell r="CL8">
            <v>8617</v>
          </cell>
          <cell r="CM8">
            <v>0</v>
          </cell>
          <cell r="CN8">
            <v>8617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</row>
        <row r="9">
          <cell r="A9">
            <v>5</v>
          </cell>
          <cell r="B9" t="str">
            <v>COQUIMBO</v>
          </cell>
          <cell r="C9">
            <v>150723</v>
          </cell>
          <cell r="D9">
            <v>0</v>
          </cell>
          <cell r="E9">
            <v>43854</v>
          </cell>
          <cell r="F9">
            <v>49885517</v>
          </cell>
          <cell r="G9">
            <v>5795124</v>
          </cell>
          <cell r="H9">
            <v>39260282</v>
          </cell>
          <cell r="I9">
            <v>58170117</v>
          </cell>
          <cell r="J9">
            <v>44062</v>
          </cell>
          <cell r="K9">
            <v>405174</v>
          </cell>
          <cell r="L9">
            <v>0</v>
          </cell>
          <cell r="M9">
            <v>102115</v>
          </cell>
          <cell r="N9">
            <v>0</v>
          </cell>
          <cell r="O9">
            <v>9201</v>
          </cell>
          <cell r="P9">
            <v>6906514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989565</v>
          </cell>
          <cell r="V9">
            <v>883579</v>
          </cell>
          <cell r="W9">
            <v>5881</v>
          </cell>
          <cell r="X9">
            <v>100105</v>
          </cell>
          <cell r="Y9">
            <v>0</v>
          </cell>
          <cell r="Z9">
            <v>0</v>
          </cell>
          <cell r="AA9">
            <v>0</v>
          </cell>
          <cell r="AB9">
            <v>1195525</v>
          </cell>
          <cell r="AC9">
            <v>2194119</v>
          </cell>
          <cell r="AD9">
            <v>32611273</v>
          </cell>
          <cell r="AE9">
            <v>154420</v>
          </cell>
          <cell r="AF9">
            <v>0</v>
          </cell>
          <cell r="AG9">
            <v>69158887</v>
          </cell>
          <cell r="AH9">
            <v>35054531</v>
          </cell>
          <cell r="AI9">
            <v>0</v>
          </cell>
          <cell r="AJ9">
            <v>2625157</v>
          </cell>
          <cell r="AK9">
            <v>0</v>
          </cell>
          <cell r="AL9">
            <v>0</v>
          </cell>
          <cell r="AM9">
            <v>0</v>
          </cell>
          <cell r="AN9">
            <v>8834</v>
          </cell>
          <cell r="AO9">
            <v>50075548</v>
          </cell>
          <cell r="AP9">
            <v>0</v>
          </cell>
          <cell r="AQ9">
            <v>0</v>
          </cell>
          <cell r="AR9">
            <v>0</v>
          </cell>
          <cell r="AS9">
            <v>550832</v>
          </cell>
          <cell r="AT9">
            <v>0</v>
          </cell>
          <cell r="AU9">
            <v>0</v>
          </cell>
          <cell r="AV9">
            <v>1016880</v>
          </cell>
          <cell r="AW9">
            <v>344837</v>
          </cell>
          <cell r="AX9">
            <v>1317680</v>
          </cell>
          <cell r="AY9">
            <v>0</v>
          </cell>
          <cell r="AZ9">
            <v>0</v>
          </cell>
          <cell r="BA9">
            <v>0</v>
          </cell>
          <cell r="BB9">
            <v>32611273</v>
          </cell>
          <cell r="BC9">
            <v>0</v>
          </cell>
          <cell r="BD9">
            <v>5135261</v>
          </cell>
          <cell r="BE9">
            <v>17865</v>
          </cell>
          <cell r="BF9">
            <v>0</v>
          </cell>
          <cell r="BG9">
            <v>0</v>
          </cell>
          <cell r="BH9" t="str">
            <v>COQUIMBO</v>
          </cell>
          <cell r="BI9">
            <v>197917585</v>
          </cell>
          <cell r="BJ9">
            <v>197917585</v>
          </cell>
          <cell r="BK9">
            <v>0</v>
          </cell>
          <cell r="BL9">
            <v>115230764</v>
          </cell>
          <cell r="BM9">
            <v>115230764</v>
          </cell>
          <cell r="BN9">
            <v>0</v>
          </cell>
          <cell r="BO9">
            <v>82686821</v>
          </cell>
          <cell r="BP9">
            <v>82686821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103225523</v>
          </cell>
          <cell r="CB9">
            <v>2599293</v>
          </cell>
          <cell r="CC9">
            <v>0</v>
          </cell>
          <cell r="CD9">
            <v>8834</v>
          </cell>
          <cell r="CE9">
            <v>2679397</v>
          </cell>
          <cell r="CF9">
            <v>0</v>
          </cell>
          <cell r="CG9">
            <v>0</v>
          </cell>
          <cell r="CH9">
            <v>109306</v>
          </cell>
          <cell r="CI9">
            <v>6990897</v>
          </cell>
          <cell r="CJ9">
            <v>-6881591</v>
          </cell>
          <cell r="CK9" t="str">
            <v>COQUIMBO</v>
          </cell>
          <cell r="CL9">
            <v>150723</v>
          </cell>
          <cell r="CM9">
            <v>43854</v>
          </cell>
          <cell r="CN9">
            <v>194577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</row>
        <row r="10">
          <cell r="A10">
            <v>6</v>
          </cell>
          <cell r="B10" t="str">
            <v>VALPO-SN.ANTONIO</v>
          </cell>
          <cell r="C10">
            <v>1041479</v>
          </cell>
          <cell r="D10">
            <v>64795</v>
          </cell>
          <cell r="E10">
            <v>772</v>
          </cell>
          <cell r="F10">
            <v>32526910</v>
          </cell>
          <cell r="G10">
            <v>4264261</v>
          </cell>
          <cell r="H10">
            <v>45853253</v>
          </cell>
          <cell r="I10">
            <v>51222313</v>
          </cell>
          <cell r="J10">
            <v>0</v>
          </cell>
          <cell r="K10">
            <v>266887</v>
          </cell>
          <cell r="L10">
            <v>124</v>
          </cell>
          <cell r="M10">
            <v>74802</v>
          </cell>
          <cell r="N10">
            <v>0</v>
          </cell>
          <cell r="O10">
            <v>60482</v>
          </cell>
          <cell r="P10">
            <v>2426805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2102330</v>
          </cell>
          <cell r="V10">
            <v>1956974</v>
          </cell>
          <cell r="W10">
            <v>8146</v>
          </cell>
          <cell r="X10">
            <v>137210</v>
          </cell>
          <cell r="Y10">
            <v>0</v>
          </cell>
          <cell r="Z10">
            <v>0</v>
          </cell>
          <cell r="AA10">
            <v>0</v>
          </cell>
          <cell r="AB10">
            <v>344700</v>
          </cell>
          <cell r="AC10">
            <v>2287267</v>
          </cell>
          <cell r="AD10">
            <v>8253961</v>
          </cell>
          <cell r="AE10">
            <v>42877</v>
          </cell>
          <cell r="AF10">
            <v>0</v>
          </cell>
          <cell r="AG10">
            <v>68010928</v>
          </cell>
          <cell r="AH10">
            <v>32160561</v>
          </cell>
          <cell r="AI10">
            <v>5049</v>
          </cell>
          <cell r="AJ10">
            <v>4391321</v>
          </cell>
          <cell r="AK10">
            <v>0</v>
          </cell>
          <cell r="AL10">
            <v>0</v>
          </cell>
          <cell r="AM10">
            <v>0</v>
          </cell>
          <cell r="AN10">
            <v>5622</v>
          </cell>
          <cell r="AO10">
            <v>32602484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65920</v>
          </cell>
          <cell r="AW10">
            <v>421829</v>
          </cell>
          <cell r="AX10">
            <v>2256554</v>
          </cell>
          <cell r="AY10">
            <v>0</v>
          </cell>
          <cell r="AZ10">
            <v>0</v>
          </cell>
          <cell r="BA10">
            <v>0</v>
          </cell>
          <cell r="BB10">
            <v>8318756</v>
          </cell>
          <cell r="BC10">
            <v>0</v>
          </cell>
          <cell r="BD10">
            <v>2574911</v>
          </cell>
          <cell r="BE10">
            <v>20083</v>
          </cell>
          <cell r="BF10">
            <v>0</v>
          </cell>
          <cell r="BG10">
            <v>0</v>
          </cell>
          <cell r="BH10" t="str">
            <v>VALPO - SAN ANTONIO</v>
          </cell>
          <cell r="BI10">
            <v>150834018</v>
          </cell>
          <cell r="BJ10">
            <v>150834018</v>
          </cell>
          <cell r="BK10">
            <v>0</v>
          </cell>
          <cell r="BL10">
            <v>109912778</v>
          </cell>
          <cell r="BM10">
            <v>109912778</v>
          </cell>
          <cell r="BN10">
            <v>0</v>
          </cell>
          <cell r="BO10">
            <v>40921240</v>
          </cell>
          <cell r="BP10">
            <v>40921240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101339827</v>
          </cell>
          <cell r="CB10">
            <v>2554278</v>
          </cell>
          <cell r="CC10">
            <v>0</v>
          </cell>
          <cell r="CD10">
            <v>5622</v>
          </cell>
          <cell r="CE10">
            <v>2744303</v>
          </cell>
          <cell r="CF10">
            <v>0</v>
          </cell>
          <cell r="CG10">
            <v>0</v>
          </cell>
          <cell r="CH10">
            <v>197692</v>
          </cell>
          <cell r="CI10">
            <v>5607045</v>
          </cell>
          <cell r="CJ10">
            <v>-5409353</v>
          </cell>
          <cell r="CK10" t="str">
            <v>VALPO - SAN ANTONIO</v>
          </cell>
          <cell r="CL10">
            <v>1041479</v>
          </cell>
          <cell r="CM10">
            <v>65567</v>
          </cell>
          <cell r="CN10">
            <v>1107046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</row>
        <row r="11">
          <cell r="A11">
            <v>7</v>
          </cell>
          <cell r="B11" t="str">
            <v>VIÑA-QUILLOTA</v>
          </cell>
          <cell r="C11">
            <v>25073</v>
          </cell>
          <cell r="D11">
            <v>0</v>
          </cell>
          <cell r="E11">
            <v>0</v>
          </cell>
          <cell r="F11">
            <v>59402066</v>
          </cell>
          <cell r="G11">
            <v>5949690</v>
          </cell>
          <cell r="H11">
            <v>62755185</v>
          </cell>
          <cell r="I11">
            <v>69773959</v>
          </cell>
          <cell r="J11">
            <v>62529</v>
          </cell>
          <cell r="K11">
            <v>392850</v>
          </cell>
          <cell r="L11">
            <v>0</v>
          </cell>
          <cell r="M11">
            <v>133807</v>
          </cell>
          <cell r="N11">
            <v>0</v>
          </cell>
          <cell r="O11">
            <v>9085</v>
          </cell>
          <cell r="P11">
            <v>2522236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2016067</v>
          </cell>
          <cell r="V11">
            <v>1567202</v>
          </cell>
          <cell r="W11">
            <v>1763</v>
          </cell>
          <cell r="X11">
            <v>447102</v>
          </cell>
          <cell r="Y11">
            <v>0</v>
          </cell>
          <cell r="Z11">
            <v>0</v>
          </cell>
          <cell r="AA11">
            <v>0</v>
          </cell>
          <cell r="AB11">
            <v>822312</v>
          </cell>
          <cell r="AC11">
            <v>1972397</v>
          </cell>
          <cell r="AD11">
            <v>19787206</v>
          </cell>
          <cell r="AE11">
            <v>11000</v>
          </cell>
          <cell r="AF11">
            <v>0</v>
          </cell>
          <cell r="AG11">
            <v>83574669</v>
          </cell>
          <cell r="AH11">
            <v>48310698</v>
          </cell>
          <cell r="AI11">
            <v>0</v>
          </cell>
          <cell r="AJ11">
            <v>4770977</v>
          </cell>
          <cell r="AK11">
            <v>0</v>
          </cell>
          <cell r="AL11">
            <v>0</v>
          </cell>
          <cell r="AM11">
            <v>0</v>
          </cell>
          <cell r="AN11">
            <v>8031</v>
          </cell>
          <cell r="AO11">
            <v>59598402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803920</v>
          </cell>
          <cell r="AW11">
            <v>378017</v>
          </cell>
          <cell r="AX11">
            <v>1247275</v>
          </cell>
          <cell r="AY11">
            <v>0</v>
          </cell>
          <cell r="AZ11">
            <v>0</v>
          </cell>
          <cell r="BA11">
            <v>0</v>
          </cell>
          <cell r="BB11">
            <v>19787206</v>
          </cell>
          <cell r="BC11">
            <v>0</v>
          </cell>
          <cell r="BD11">
            <v>7131176</v>
          </cell>
          <cell r="BE11">
            <v>25091</v>
          </cell>
          <cell r="BF11">
            <v>0</v>
          </cell>
          <cell r="BG11">
            <v>0</v>
          </cell>
          <cell r="BH11" t="str">
            <v>VIÑA - QUILLOTA</v>
          </cell>
          <cell r="BI11">
            <v>225635462</v>
          </cell>
          <cell r="BJ11">
            <v>225635462</v>
          </cell>
          <cell r="BK11">
            <v>0</v>
          </cell>
          <cell r="BL11">
            <v>146249854</v>
          </cell>
          <cell r="BM11">
            <v>146249854</v>
          </cell>
          <cell r="BN11">
            <v>0</v>
          </cell>
          <cell r="BO11">
            <v>79385608</v>
          </cell>
          <cell r="BP11">
            <v>79385608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138478834</v>
          </cell>
          <cell r="CB11">
            <v>2365247</v>
          </cell>
          <cell r="CC11">
            <v>0</v>
          </cell>
          <cell r="CD11">
            <v>8031</v>
          </cell>
          <cell r="CE11">
            <v>2429212</v>
          </cell>
          <cell r="CF11">
            <v>0</v>
          </cell>
          <cell r="CG11">
            <v>0</v>
          </cell>
          <cell r="CH11">
            <v>456187</v>
          </cell>
          <cell r="CI11">
            <v>6145312</v>
          </cell>
          <cell r="CJ11">
            <v>-5689125</v>
          </cell>
          <cell r="CK11" t="str">
            <v>VIÑA - QUILLOTA</v>
          </cell>
          <cell r="CL11">
            <v>25073</v>
          </cell>
          <cell r="CM11">
            <v>0</v>
          </cell>
          <cell r="CN11">
            <v>25073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</row>
        <row r="12">
          <cell r="A12">
            <v>8</v>
          </cell>
          <cell r="B12" t="str">
            <v>ACONCAGUA</v>
          </cell>
          <cell r="C12">
            <v>9408</v>
          </cell>
          <cell r="D12">
            <v>1120</v>
          </cell>
          <cell r="E12">
            <v>3501</v>
          </cell>
          <cell r="F12">
            <v>15341871</v>
          </cell>
          <cell r="G12">
            <v>2570655</v>
          </cell>
          <cell r="H12">
            <v>20978008</v>
          </cell>
          <cell r="I12">
            <v>30938307</v>
          </cell>
          <cell r="J12">
            <v>0</v>
          </cell>
          <cell r="K12">
            <v>179138</v>
          </cell>
          <cell r="L12">
            <v>143</v>
          </cell>
          <cell r="M12">
            <v>32202</v>
          </cell>
          <cell r="N12">
            <v>0</v>
          </cell>
          <cell r="O12">
            <v>21000</v>
          </cell>
          <cell r="P12">
            <v>2872106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1310182</v>
          </cell>
          <cell r="V12">
            <v>1268231</v>
          </cell>
          <cell r="W12">
            <v>6587</v>
          </cell>
          <cell r="X12">
            <v>35364</v>
          </cell>
          <cell r="Y12">
            <v>0</v>
          </cell>
          <cell r="Z12">
            <v>0</v>
          </cell>
          <cell r="AA12">
            <v>0</v>
          </cell>
          <cell r="AB12">
            <v>118579</v>
          </cell>
          <cell r="AC12">
            <v>1095659</v>
          </cell>
          <cell r="AD12">
            <v>4480813</v>
          </cell>
          <cell r="AE12">
            <v>59554</v>
          </cell>
          <cell r="AF12">
            <v>0</v>
          </cell>
          <cell r="AG12">
            <v>39225311</v>
          </cell>
          <cell r="AH12">
            <v>17389240</v>
          </cell>
          <cell r="AI12">
            <v>0</v>
          </cell>
          <cell r="AJ12">
            <v>1614868</v>
          </cell>
          <cell r="AK12">
            <v>0</v>
          </cell>
          <cell r="AL12">
            <v>0</v>
          </cell>
          <cell r="AM12">
            <v>0</v>
          </cell>
          <cell r="AN12">
            <v>1606</v>
          </cell>
          <cell r="AO12">
            <v>15377574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338960</v>
          </cell>
          <cell r="AW12">
            <v>342510</v>
          </cell>
          <cell r="AX12">
            <v>840179</v>
          </cell>
          <cell r="AY12">
            <v>0</v>
          </cell>
          <cell r="AZ12">
            <v>0</v>
          </cell>
          <cell r="BA12">
            <v>0</v>
          </cell>
          <cell r="BB12">
            <v>4481933</v>
          </cell>
          <cell r="BC12">
            <v>0</v>
          </cell>
          <cell r="BD12">
            <v>390619</v>
          </cell>
          <cell r="BE12">
            <v>9446</v>
          </cell>
          <cell r="BF12">
            <v>0</v>
          </cell>
          <cell r="BG12">
            <v>0</v>
          </cell>
          <cell r="BH12" t="str">
            <v>ACONCAGUA</v>
          </cell>
          <cell r="BI12">
            <v>80012246</v>
          </cell>
          <cell r="BJ12">
            <v>80012246</v>
          </cell>
          <cell r="BK12">
            <v>0</v>
          </cell>
          <cell r="BL12">
            <v>60152739</v>
          </cell>
          <cell r="BM12">
            <v>60152739</v>
          </cell>
          <cell r="BN12">
            <v>0</v>
          </cell>
          <cell r="BO12">
            <v>19859507</v>
          </cell>
          <cell r="BP12">
            <v>19859507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54486970</v>
          </cell>
          <cell r="CB12">
            <v>1274940</v>
          </cell>
          <cell r="CC12">
            <v>0</v>
          </cell>
          <cell r="CD12">
            <v>1606</v>
          </cell>
          <cell r="CE12">
            <v>1521649</v>
          </cell>
          <cell r="CF12">
            <v>0</v>
          </cell>
          <cell r="CG12">
            <v>0</v>
          </cell>
          <cell r="CH12">
            <v>56364</v>
          </cell>
          <cell r="CI12">
            <v>3351395</v>
          </cell>
          <cell r="CJ12">
            <v>-3295031</v>
          </cell>
          <cell r="CK12" t="str">
            <v>ACONCAGUA</v>
          </cell>
          <cell r="CL12">
            <v>9408</v>
          </cell>
          <cell r="CM12">
            <v>4621</v>
          </cell>
          <cell r="CN12">
            <v>14029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</row>
        <row r="13">
          <cell r="A13">
            <v>9</v>
          </cell>
          <cell r="B13" t="str">
            <v>LIBERTADOR</v>
          </cell>
          <cell r="C13">
            <v>301146</v>
          </cell>
          <cell r="D13">
            <v>0</v>
          </cell>
          <cell r="E13">
            <v>0</v>
          </cell>
          <cell r="F13">
            <v>56541684</v>
          </cell>
          <cell r="G13">
            <v>6870566</v>
          </cell>
          <cell r="H13">
            <v>45697653</v>
          </cell>
          <cell r="I13">
            <v>60839513</v>
          </cell>
          <cell r="J13">
            <v>63057</v>
          </cell>
          <cell r="K13">
            <v>391984</v>
          </cell>
          <cell r="L13">
            <v>0</v>
          </cell>
          <cell r="M13">
            <v>132528</v>
          </cell>
          <cell r="N13">
            <v>0</v>
          </cell>
          <cell r="O13">
            <v>16549</v>
          </cell>
          <cell r="P13">
            <v>3844074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2611590</v>
          </cell>
          <cell r="V13">
            <v>2280949</v>
          </cell>
          <cell r="W13">
            <v>3946</v>
          </cell>
          <cell r="X13">
            <v>326695</v>
          </cell>
          <cell r="Y13">
            <v>0</v>
          </cell>
          <cell r="Z13">
            <v>0</v>
          </cell>
          <cell r="AA13">
            <v>0</v>
          </cell>
          <cell r="AB13">
            <v>700909</v>
          </cell>
          <cell r="AC13">
            <v>1263058</v>
          </cell>
          <cell r="AD13">
            <v>13269216</v>
          </cell>
          <cell r="AE13">
            <v>50600</v>
          </cell>
          <cell r="AF13">
            <v>0</v>
          </cell>
          <cell r="AG13">
            <v>72807301</v>
          </cell>
          <cell r="AH13">
            <v>40812032</v>
          </cell>
          <cell r="AI13">
            <v>0</v>
          </cell>
          <cell r="AJ13">
            <v>4309575</v>
          </cell>
          <cell r="AK13">
            <v>0</v>
          </cell>
          <cell r="AL13">
            <v>0</v>
          </cell>
          <cell r="AM13">
            <v>0</v>
          </cell>
          <cell r="AN13">
            <v>6425</v>
          </cell>
          <cell r="AO13">
            <v>56737269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455880</v>
          </cell>
          <cell r="AW13">
            <v>290513</v>
          </cell>
          <cell r="AX13">
            <v>899468</v>
          </cell>
          <cell r="AY13">
            <v>0</v>
          </cell>
          <cell r="AZ13">
            <v>0</v>
          </cell>
          <cell r="BA13">
            <v>0</v>
          </cell>
          <cell r="BB13">
            <v>13269216</v>
          </cell>
          <cell r="BC13">
            <v>0</v>
          </cell>
          <cell r="BD13">
            <v>2986836</v>
          </cell>
          <cell r="BE13">
            <v>19612</v>
          </cell>
          <cell r="BF13">
            <v>0</v>
          </cell>
          <cell r="BG13">
            <v>0</v>
          </cell>
          <cell r="BH13" t="str">
            <v>OHIGGINS</v>
          </cell>
          <cell r="BI13">
            <v>192594127</v>
          </cell>
          <cell r="BJ13">
            <v>192594127</v>
          </cell>
          <cell r="BK13">
            <v>0</v>
          </cell>
          <cell r="BL13">
            <v>122587642</v>
          </cell>
          <cell r="BM13">
            <v>122587642</v>
          </cell>
          <cell r="BN13">
            <v>0</v>
          </cell>
          <cell r="BO13">
            <v>70006485</v>
          </cell>
          <cell r="BP13">
            <v>70006485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113407732</v>
          </cell>
          <cell r="CB13">
            <v>1655042</v>
          </cell>
          <cell r="CC13">
            <v>0</v>
          </cell>
          <cell r="CD13">
            <v>6425</v>
          </cell>
          <cell r="CE13">
            <v>1645861</v>
          </cell>
          <cell r="CF13">
            <v>0</v>
          </cell>
          <cell r="CG13">
            <v>0</v>
          </cell>
          <cell r="CH13">
            <v>343244</v>
          </cell>
          <cell r="CI13">
            <v>5181349</v>
          </cell>
          <cell r="CJ13">
            <v>-4838105</v>
          </cell>
          <cell r="CK13" t="str">
            <v>OHIGGINS</v>
          </cell>
          <cell r="CL13">
            <v>301146</v>
          </cell>
          <cell r="CM13">
            <v>0</v>
          </cell>
          <cell r="CN13">
            <v>301146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</row>
        <row r="14">
          <cell r="A14">
            <v>10</v>
          </cell>
          <cell r="B14" t="str">
            <v>MAULE</v>
          </cell>
          <cell r="C14">
            <v>26843</v>
          </cell>
          <cell r="D14">
            <v>0</v>
          </cell>
          <cell r="E14">
            <v>0</v>
          </cell>
          <cell r="F14">
            <v>83696299</v>
          </cell>
          <cell r="G14">
            <v>7218016</v>
          </cell>
          <cell r="H14">
            <v>57723309</v>
          </cell>
          <cell r="I14">
            <v>82791438</v>
          </cell>
          <cell r="J14">
            <v>60881</v>
          </cell>
          <cell r="K14">
            <v>326200</v>
          </cell>
          <cell r="L14">
            <v>0</v>
          </cell>
          <cell r="M14">
            <v>213949</v>
          </cell>
          <cell r="N14">
            <v>0</v>
          </cell>
          <cell r="O14">
            <v>33366</v>
          </cell>
          <cell r="P14">
            <v>7542724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1731601</v>
          </cell>
          <cell r="V14">
            <v>1624829</v>
          </cell>
          <cell r="W14">
            <v>41415</v>
          </cell>
          <cell r="X14">
            <v>65357</v>
          </cell>
          <cell r="Y14">
            <v>0</v>
          </cell>
          <cell r="Z14">
            <v>0</v>
          </cell>
          <cell r="AA14">
            <v>0</v>
          </cell>
          <cell r="AB14">
            <v>1482961</v>
          </cell>
          <cell r="AC14">
            <v>1093953</v>
          </cell>
          <cell r="AD14">
            <v>25341149</v>
          </cell>
          <cell r="AE14">
            <v>21600</v>
          </cell>
          <cell r="AF14">
            <v>0</v>
          </cell>
          <cell r="AG14">
            <v>96046212</v>
          </cell>
          <cell r="AH14">
            <v>51482157</v>
          </cell>
          <cell r="AI14">
            <v>0</v>
          </cell>
          <cell r="AJ14">
            <v>4579725</v>
          </cell>
          <cell r="AK14">
            <v>0</v>
          </cell>
          <cell r="AL14">
            <v>0</v>
          </cell>
          <cell r="AM14">
            <v>0</v>
          </cell>
          <cell r="AN14">
            <v>8031</v>
          </cell>
          <cell r="AO14">
            <v>83971129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863880</v>
          </cell>
          <cell r="AW14">
            <v>365019</v>
          </cell>
          <cell r="AX14">
            <v>251673</v>
          </cell>
          <cell r="AY14">
            <v>0</v>
          </cell>
          <cell r="AZ14">
            <v>0</v>
          </cell>
          <cell r="BA14">
            <v>0</v>
          </cell>
          <cell r="BB14">
            <v>25341149</v>
          </cell>
          <cell r="BC14">
            <v>0</v>
          </cell>
          <cell r="BD14">
            <v>6368286</v>
          </cell>
          <cell r="BE14">
            <v>27028</v>
          </cell>
          <cell r="BF14">
            <v>0</v>
          </cell>
          <cell r="BG14">
            <v>0</v>
          </cell>
          <cell r="BH14" t="str">
            <v>MAULE</v>
          </cell>
          <cell r="BI14">
            <v>269304289</v>
          </cell>
          <cell r="BJ14">
            <v>269304289</v>
          </cell>
          <cell r="BK14">
            <v>0</v>
          </cell>
          <cell r="BL14">
            <v>159992011</v>
          </cell>
          <cell r="BM14">
            <v>159992011</v>
          </cell>
          <cell r="BN14">
            <v>0</v>
          </cell>
          <cell r="BO14">
            <v>109312278</v>
          </cell>
          <cell r="BP14">
            <v>109312278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147732763</v>
          </cell>
          <cell r="CB14">
            <v>1420153</v>
          </cell>
          <cell r="CC14">
            <v>0</v>
          </cell>
          <cell r="CD14">
            <v>8031</v>
          </cell>
          <cell r="CE14">
            <v>1480572</v>
          </cell>
          <cell r="CF14">
            <v>0</v>
          </cell>
          <cell r="CG14">
            <v>0</v>
          </cell>
          <cell r="CH14">
            <v>98723</v>
          </cell>
          <cell r="CI14">
            <v>10085193</v>
          </cell>
          <cell r="CJ14">
            <v>-9986470</v>
          </cell>
          <cell r="CK14" t="str">
            <v>MAULE</v>
          </cell>
          <cell r="CL14">
            <v>26843</v>
          </cell>
          <cell r="CM14">
            <v>0</v>
          </cell>
          <cell r="CN14">
            <v>26843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</row>
        <row r="15">
          <cell r="A15">
            <v>11</v>
          </cell>
          <cell r="B15" t="str">
            <v>ÑUBLE</v>
          </cell>
          <cell r="C15">
            <v>15155</v>
          </cell>
          <cell r="D15">
            <v>0</v>
          </cell>
          <cell r="E15">
            <v>0</v>
          </cell>
          <cell r="F15">
            <v>36477547</v>
          </cell>
          <cell r="G15">
            <v>7429391</v>
          </cell>
          <cell r="H15">
            <v>32484790</v>
          </cell>
          <cell r="I15">
            <v>45751588</v>
          </cell>
          <cell r="J15">
            <v>55713</v>
          </cell>
          <cell r="K15">
            <v>319940</v>
          </cell>
          <cell r="L15">
            <v>0</v>
          </cell>
          <cell r="M15">
            <v>97242</v>
          </cell>
          <cell r="N15">
            <v>0</v>
          </cell>
          <cell r="O15">
            <v>5905</v>
          </cell>
          <cell r="P15">
            <v>1359317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2061023</v>
          </cell>
          <cell r="V15">
            <v>1431421</v>
          </cell>
          <cell r="W15">
            <v>1565</v>
          </cell>
          <cell r="X15">
            <v>628037</v>
          </cell>
          <cell r="Y15">
            <v>0</v>
          </cell>
          <cell r="Z15">
            <v>0</v>
          </cell>
          <cell r="AA15">
            <v>0</v>
          </cell>
          <cell r="AB15">
            <v>343221</v>
          </cell>
          <cell r="AC15">
            <v>1362616</v>
          </cell>
          <cell r="AD15">
            <v>7743287</v>
          </cell>
          <cell r="AE15">
            <v>11000</v>
          </cell>
          <cell r="AF15">
            <v>0</v>
          </cell>
          <cell r="AG15">
            <v>57830022</v>
          </cell>
          <cell r="AH15">
            <v>25686382</v>
          </cell>
          <cell r="AI15">
            <v>0</v>
          </cell>
          <cell r="AJ15">
            <v>1918470</v>
          </cell>
          <cell r="AK15">
            <v>0</v>
          </cell>
          <cell r="AL15">
            <v>0</v>
          </cell>
          <cell r="AM15">
            <v>0</v>
          </cell>
          <cell r="AN15">
            <v>4016</v>
          </cell>
          <cell r="AO15">
            <v>36630502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422920</v>
          </cell>
          <cell r="AW15">
            <v>208981</v>
          </cell>
          <cell r="AX15">
            <v>993109</v>
          </cell>
          <cell r="AY15">
            <v>0</v>
          </cell>
          <cell r="AZ15">
            <v>0</v>
          </cell>
          <cell r="BA15">
            <v>0</v>
          </cell>
          <cell r="BB15">
            <v>7743287</v>
          </cell>
          <cell r="BC15">
            <v>0</v>
          </cell>
          <cell r="BD15">
            <v>4064868</v>
          </cell>
          <cell r="BE15">
            <v>15178</v>
          </cell>
          <cell r="BF15">
            <v>0</v>
          </cell>
          <cell r="BG15">
            <v>0</v>
          </cell>
          <cell r="BH15" t="str">
            <v>ÑUBLE</v>
          </cell>
          <cell r="BI15">
            <v>135517735</v>
          </cell>
          <cell r="BJ15">
            <v>135517735</v>
          </cell>
          <cell r="BK15">
            <v>0</v>
          </cell>
          <cell r="BL15">
            <v>91143946</v>
          </cell>
          <cell r="BM15">
            <v>91143946</v>
          </cell>
          <cell r="BN15">
            <v>0</v>
          </cell>
          <cell r="BO15">
            <v>44373789</v>
          </cell>
          <cell r="BP15">
            <v>44373789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85665769</v>
          </cell>
          <cell r="CB15">
            <v>1682556</v>
          </cell>
          <cell r="CC15">
            <v>0</v>
          </cell>
          <cell r="CD15">
            <v>4016</v>
          </cell>
          <cell r="CE15">
            <v>1625010</v>
          </cell>
          <cell r="CF15">
            <v>0</v>
          </cell>
          <cell r="CG15">
            <v>0</v>
          </cell>
          <cell r="CH15">
            <v>633942</v>
          </cell>
          <cell r="CI15">
            <v>3875229</v>
          </cell>
          <cell r="CJ15">
            <v>-3241287</v>
          </cell>
          <cell r="CK15" t="str">
            <v>ÑUBLE</v>
          </cell>
          <cell r="CL15">
            <v>15155</v>
          </cell>
          <cell r="CM15">
            <v>0</v>
          </cell>
          <cell r="CN15">
            <v>15155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</row>
        <row r="16">
          <cell r="A16">
            <v>12</v>
          </cell>
          <cell r="B16" t="str">
            <v>CONCEPCIÓN</v>
          </cell>
          <cell r="C16">
            <v>1494640</v>
          </cell>
          <cell r="D16">
            <v>162492</v>
          </cell>
          <cell r="E16">
            <v>39476</v>
          </cell>
          <cell r="F16">
            <v>37918532</v>
          </cell>
          <cell r="G16">
            <v>5735423</v>
          </cell>
          <cell r="H16">
            <v>69239464</v>
          </cell>
          <cell r="I16">
            <v>71518918</v>
          </cell>
          <cell r="J16">
            <v>5772</v>
          </cell>
          <cell r="K16">
            <v>348925</v>
          </cell>
          <cell r="L16">
            <v>0</v>
          </cell>
          <cell r="M16">
            <v>89260</v>
          </cell>
          <cell r="N16">
            <v>0</v>
          </cell>
          <cell r="O16">
            <v>0</v>
          </cell>
          <cell r="P16">
            <v>3660592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3352944</v>
          </cell>
          <cell r="V16">
            <v>2664810</v>
          </cell>
          <cell r="W16">
            <v>0</v>
          </cell>
          <cell r="X16">
            <v>688134</v>
          </cell>
          <cell r="Y16">
            <v>0</v>
          </cell>
          <cell r="Z16">
            <v>0</v>
          </cell>
          <cell r="AA16">
            <v>0</v>
          </cell>
          <cell r="AB16">
            <v>821519</v>
          </cell>
          <cell r="AC16">
            <v>287960</v>
          </cell>
          <cell r="AD16">
            <v>8368890</v>
          </cell>
          <cell r="AE16">
            <v>104949</v>
          </cell>
          <cell r="AF16">
            <v>0</v>
          </cell>
          <cell r="AG16">
            <v>91931584</v>
          </cell>
          <cell r="AH16">
            <v>50407669</v>
          </cell>
          <cell r="AI16">
            <v>9932</v>
          </cell>
          <cell r="AJ16">
            <v>5556928</v>
          </cell>
          <cell r="AK16">
            <v>0</v>
          </cell>
          <cell r="AL16">
            <v>0</v>
          </cell>
          <cell r="AM16">
            <v>0</v>
          </cell>
          <cell r="AN16">
            <v>6827</v>
          </cell>
          <cell r="AO16">
            <v>38053040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287960</v>
          </cell>
          <cell r="AW16">
            <v>312042</v>
          </cell>
          <cell r="AX16">
            <v>149449</v>
          </cell>
          <cell r="AY16">
            <v>0</v>
          </cell>
          <cell r="AZ16">
            <v>0</v>
          </cell>
          <cell r="BA16">
            <v>0</v>
          </cell>
          <cell r="BB16">
            <v>8531382</v>
          </cell>
          <cell r="BC16">
            <v>0</v>
          </cell>
          <cell r="BD16">
            <v>7878494</v>
          </cell>
          <cell r="BE16">
            <v>24449</v>
          </cell>
          <cell r="BF16">
            <v>0</v>
          </cell>
          <cell r="BG16">
            <v>0</v>
          </cell>
          <cell r="BH16" t="str">
            <v>CONCEPCION</v>
          </cell>
          <cell r="BI16">
            <v>203149756</v>
          </cell>
          <cell r="BJ16">
            <v>203149756</v>
          </cell>
          <cell r="BK16">
            <v>0</v>
          </cell>
          <cell r="BL16">
            <v>156565334</v>
          </cell>
          <cell r="BM16">
            <v>156565334</v>
          </cell>
          <cell r="BN16">
            <v>0</v>
          </cell>
          <cell r="BO16">
            <v>46584422</v>
          </cell>
          <cell r="BP16">
            <v>46584422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146493805</v>
          </cell>
          <cell r="CB16">
            <v>636885</v>
          </cell>
          <cell r="CC16">
            <v>0</v>
          </cell>
          <cell r="CD16">
            <v>6827</v>
          </cell>
          <cell r="CE16">
            <v>749451</v>
          </cell>
          <cell r="CF16">
            <v>0</v>
          </cell>
          <cell r="CG16">
            <v>0</v>
          </cell>
          <cell r="CH16">
            <v>688134</v>
          </cell>
          <cell r="CI16">
            <v>7017082</v>
          </cell>
          <cell r="CJ16">
            <v>-6328948</v>
          </cell>
          <cell r="CK16" t="str">
            <v>CONCEPCION</v>
          </cell>
          <cell r="CL16">
            <v>1494640</v>
          </cell>
          <cell r="CM16">
            <v>201968</v>
          </cell>
          <cell r="CN16">
            <v>1696608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</row>
        <row r="17">
          <cell r="A17">
            <v>13</v>
          </cell>
          <cell r="B17" t="str">
            <v>TALCAHUANO</v>
          </cell>
          <cell r="C17">
            <v>131406</v>
          </cell>
          <cell r="D17">
            <v>0</v>
          </cell>
          <cell r="E17">
            <v>0</v>
          </cell>
          <cell r="F17">
            <v>27808284</v>
          </cell>
          <cell r="G17">
            <v>3155675</v>
          </cell>
          <cell r="H17">
            <v>32646859</v>
          </cell>
          <cell r="I17">
            <v>38567257</v>
          </cell>
          <cell r="J17">
            <v>0</v>
          </cell>
          <cell r="K17">
            <v>140046</v>
          </cell>
          <cell r="L17">
            <v>0</v>
          </cell>
          <cell r="M17">
            <v>63127</v>
          </cell>
          <cell r="N17">
            <v>0</v>
          </cell>
          <cell r="O17">
            <v>0</v>
          </cell>
          <cell r="P17">
            <v>2088531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2483833</v>
          </cell>
          <cell r="V17">
            <v>1010255</v>
          </cell>
          <cell r="W17">
            <v>32412</v>
          </cell>
          <cell r="X17">
            <v>1441166</v>
          </cell>
          <cell r="Y17">
            <v>0</v>
          </cell>
          <cell r="Z17">
            <v>0</v>
          </cell>
          <cell r="AA17">
            <v>0</v>
          </cell>
          <cell r="AB17">
            <v>454014</v>
          </cell>
          <cell r="AC17">
            <v>177896</v>
          </cell>
          <cell r="AD17">
            <v>27892175</v>
          </cell>
          <cell r="AE17">
            <v>11000</v>
          </cell>
          <cell r="AF17">
            <v>0</v>
          </cell>
          <cell r="AG17">
            <v>46306083</v>
          </cell>
          <cell r="AH17">
            <v>27440800</v>
          </cell>
          <cell r="AI17">
            <v>0</v>
          </cell>
          <cell r="AJ17">
            <v>2424563</v>
          </cell>
          <cell r="AK17">
            <v>0</v>
          </cell>
          <cell r="AL17">
            <v>0</v>
          </cell>
          <cell r="AM17">
            <v>0</v>
          </cell>
          <cell r="AN17">
            <v>8031</v>
          </cell>
          <cell r="AO17">
            <v>27871411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32960</v>
          </cell>
          <cell r="AW17">
            <v>185203</v>
          </cell>
          <cell r="AX17">
            <v>209486</v>
          </cell>
          <cell r="AY17">
            <v>0</v>
          </cell>
          <cell r="AZ17">
            <v>0</v>
          </cell>
          <cell r="BA17">
            <v>0</v>
          </cell>
          <cell r="BB17">
            <v>27892175</v>
          </cell>
          <cell r="BC17">
            <v>0</v>
          </cell>
          <cell r="BD17">
            <v>3236680</v>
          </cell>
          <cell r="BE17">
            <v>12711</v>
          </cell>
          <cell r="BF17">
            <v>0</v>
          </cell>
          <cell r="BG17">
            <v>0</v>
          </cell>
          <cell r="BH17" t="str">
            <v>TALCAHUANO</v>
          </cell>
          <cell r="BI17">
            <v>135620103</v>
          </cell>
          <cell r="BJ17">
            <v>135620103</v>
          </cell>
          <cell r="BK17">
            <v>0</v>
          </cell>
          <cell r="BL17">
            <v>79856517</v>
          </cell>
          <cell r="BM17">
            <v>79856517</v>
          </cell>
          <cell r="BN17">
            <v>0</v>
          </cell>
          <cell r="BO17">
            <v>55763586</v>
          </cell>
          <cell r="BP17">
            <v>55763586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74369791</v>
          </cell>
          <cell r="CB17">
            <v>317942</v>
          </cell>
          <cell r="CC17">
            <v>0</v>
          </cell>
          <cell r="CD17">
            <v>8031</v>
          </cell>
          <cell r="CE17">
            <v>427649</v>
          </cell>
          <cell r="CF17">
            <v>0</v>
          </cell>
          <cell r="CG17">
            <v>0</v>
          </cell>
          <cell r="CH17">
            <v>1441166</v>
          </cell>
          <cell r="CI17">
            <v>2755246</v>
          </cell>
          <cell r="CJ17">
            <v>-1314080</v>
          </cell>
          <cell r="CK17" t="str">
            <v>TALCAHUANO</v>
          </cell>
          <cell r="CL17">
            <v>131406</v>
          </cell>
          <cell r="CM17">
            <v>0</v>
          </cell>
          <cell r="CN17">
            <v>131406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</row>
        <row r="18">
          <cell r="A18">
            <v>14</v>
          </cell>
          <cell r="B18" t="str">
            <v>BIOBIO</v>
          </cell>
          <cell r="C18">
            <v>11473</v>
          </cell>
          <cell r="D18">
            <v>0</v>
          </cell>
          <cell r="E18">
            <v>0</v>
          </cell>
          <cell r="F18">
            <v>29094952</v>
          </cell>
          <cell r="G18">
            <v>6727870</v>
          </cell>
          <cell r="H18">
            <v>26919556</v>
          </cell>
          <cell r="I18">
            <v>49431522</v>
          </cell>
          <cell r="J18">
            <v>0</v>
          </cell>
          <cell r="K18">
            <v>139532</v>
          </cell>
          <cell r="L18">
            <v>0</v>
          </cell>
          <cell r="M18">
            <v>60446</v>
          </cell>
          <cell r="N18">
            <v>0</v>
          </cell>
          <cell r="O18">
            <v>604</v>
          </cell>
          <cell r="P18">
            <v>2334249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1793503</v>
          </cell>
          <cell r="V18">
            <v>1648407</v>
          </cell>
          <cell r="W18">
            <v>52977</v>
          </cell>
          <cell r="X18">
            <v>92119</v>
          </cell>
          <cell r="Y18">
            <v>0</v>
          </cell>
          <cell r="Z18">
            <v>0</v>
          </cell>
          <cell r="AA18">
            <v>0</v>
          </cell>
          <cell r="AB18">
            <v>477230</v>
          </cell>
          <cell r="AC18">
            <v>719952</v>
          </cell>
          <cell r="AD18">
            <v>13316510</v>
          </cell>
          <cell r="AE18">
            <v>0</v>
          </cell>
          <cell r="AF18">
            <v>0</v>
          </cell>
          <cell r="AG18">
            <v>53624496</v>
          </cell>
          <cell r="AH18">
            <v>30322331</v>
          </cell>
          <cell r="AI18">
            <v>0</v>
          </cell>
          <cell r="AJ18">
            <v>1733079</v>
          </cell>
          <cell r="AK18">
            <v>0</v>
          </cell>
          <cell r="AL18">
            <v>0</v>
          </cell>
          <cell r="AM18">
            <v>0</v>
          </cell>
          <cell r="AN18">
            <v>5220</v>
          </cell>
          <cell r="AO18">
            <v>29155398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32960</v>
          </cell>
          <cell r="AW18">
            <v>822593</v>
          </cell>
          <cell r="AX18">
            <v>85496</v>
          </cell>
          <cell r="AY18">
            <v>0</v>
          </cell>
          <cell r="AZ18">
            <v>0</v>
          </cell>
          <cell r="BA18">
            <v>0</v>
          </cell>
          <cell r="BB18">
            <v>13316510</v>
          </cell>
          <cell r="BC18">
            <v>0</v>
          </cell>
          <cell r="BD18">
            <v>1917824</v>
          </cell>
          <cell r="BE18">
            <v>11492</v>
          </cell>
          <cell r="BF18">
            <v>0</v>
          </cell>
          <cell r="BG18">
            <v>0</v>
          </cell>
          <cell r="BH18" t="str">
            <v>BIO BIO</v>
          </cell>
          <cell r="BI18">
            <v>131027399</v>
          </cell>
          <cell r="BJ18">
            <v>131027399</v>
          </cell>
          <cell r="BK18">
            <v>0</v>
          </cell>
          <cell r="BL18">
            <v>88555491</v>
          </cell>
          <cell r="BM18">
            <v>88555491</v>
          </cell>
          <cell r="BN18">
            <v>0</v>
          </cell>
          <cell r="BO18">
            <v>42471908</v>
          </cell>
          <cell r="BP18">
            <v>42471908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83078948</v>
          </cell>
          <cell r="CB18">
            <v>859484</v>
          </cell>
          <cell r="CC18">
            <v>0</v>
          </cell>
          <cell r="CD18">
            <v>5220</v>
          </cell>
          <cell r="CE18">
            <v>941049</v>
          </cell>
          <cell r="CF18">
            <v>0</v>
          </cell>
          <cell r="CG18">
            <v>0</v>
          </cell>
          <cell r="CH18">
            <v>92723</v>
          </cell>
          <cell r="CI18">
            <v>3858179</v>
          </cell>
          <cell r="CJ18">
            <v>-3765456</v>
          </cell>
          <cell r="CK18" t="str">
            <v>BIO BIO</v>
          </cell>
          <cell r="CL18">
            <v>11473</v>
          </cell>
          <cell r="CM18">
            <v>0</v>
          </cell>
          <cell r="CN18">
            <v>11473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</row>
        <row r="19">
          <cell r="A19">
            <v>15</v>
          </cell>
          <cell r="B19" t="str">
            <v>ARAUCO</v>
          </cell>
          <cell r="C19">
            <v>994772</v>
          </cell>
          <cell r="D19">
            <v>3410</v>
          </cell>
          <cell r="E19">
            <v>5763</v>
          </cell>
          <cell r="F19">
            <v>10313997</v>
          </cell>
          <cell r="G19">
            <v>3400373</v>
          </cell>
          <cell r="H19">
            <v>7436833</v>
          </cell>
          <cell r="I19">
            <v>29241517</v>
          </cell>
          <cell r="J19">
            <v>0</v>
          </cell>
          <cell r="K19">
            <v>86706</v>
          </cell>
          <cell r="L19">
            <v>0</v>
          </cell>
          <cell r="M19">
            <v>21879</v>
          </cell>
          <cell r="N19">
            <v>0</v>
          </cell>
          <cell r="O19">
            <v>2419</v>
          </cell>
          <cell r="P19">
            <v>344955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940917</v>
          </cell>
          <cell r="V19">
            <v>782921</v>
          </cell>
          <cell r="W19">
            <v>0</v>
          </cell>
          <cell r="X19">
            <v>157996</v>
          </cell>
          <cell r="Y19">
            <v>0</v>
          </cell>
          <cell r="Z19">
            <v>0</v>
          </cell>
          <cell r="AA19">
            <v>0</v>
          </cell>
          <cell r="AB19">
            <v>89955</v>
          </cell>
          <cell r="AC19">
            <v>275444</v>
          </cell>
          <cell r="AD19">
            <v>1850220</v>
          </cell>
          <cell r="AE19">
            <v>0</v>
          </cell>
          <cell r="AF19">
            <v>0</v>
          </cell>
          <cell r="AG19">
            <v>28285278</v>
          </cell>
          <cell r="AH19">
            <v>11794283</v>
          </cell>
          <cell r="AI19">
            <v>0</v>
          </cell>
          <cell r="AJ19">
            <v>917771</v>
          </cell>
          <cell r="AK19">
            <v>0</v>
          </cell>
          <cell r="AL19">
            <v>0</v>
          </cell>
          <cell r="AM19">
            <v>0</v>
          </cell>
          <cell r="AN19">
            <v>4819</v>
          </cell>
          <cell r="AO19">
            <v>10341639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112549</v>
          </cell>
          <cell r="AW19">
            <v>62780</v>
          </cell>
          <cell r="AX19">
            <v>205233</v>
          </cell>
          <cell r="AY19">
            <v>0</v>
          </cell>
          <cell r="AZ19">
            <v>0</v>
          </cell>
          <cell r="BA19">
            <v>0</v>
          </cell>
          <cell r="BB19">
            <v>1853630</v>
          </cell>
          <cell r="BC19">
            <v>0</v>
          </cell>
          <cell r="BD19">
            <v>1425719</v>
          </cell>
          <cell r="BE19">
            <v>5459</v>
          </cell>
          <cell r="BF19">
            <v>0</v>
          </cell>
          <cell r="BG19">
            <v>0</v>
          </cell>
          <cell r="BH19" t="str">
            <v>ARAUCO</v>
          </cell>
          <cell r="BI19">
            <v>55009160</v>
          </cell>
          <cell r="BJ19">
            <v>55009160</v>
          </cell>
          <cell r="BK19">
            <v>0</v>
          </cell>
          <cell r="BL19">
            <v>42813891</v>
          </cell>
          <cell r="BM19">
            <v>42813891</v>
          </cell>
          <cell r="BN19">
            <v>0</v>
          </cell>
          <cell r="BO19">
            <v>12195269</v>
          </cell>
          <cell r="BP19">
            <v>12195269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40078723</v>
          </cell>
          <cell r="CB19">
            <v>362150</v>
          </cell>
          <cell r="CC19">
            <v>0</v>
          </cell>
          <cell r="CD19">
            <v>4819</v>
          </cell>
          <cell r="CE19">
            <v>380562</v>
          </cell>
          <cell r="CF19">
            <v>0</v>
          </cell>
          <cell r="CG19">
            <v>0</v>
          </cell>
          <cell r="CH19">
            <v>160415</v>
          </cell>
          <cell r="CI19">
            <v>914407</v>
          </cell>
          <cell r="CJ19">
            <v>-753992</v>
          </cell>
          <cell r="CK19" t="str">
            <v>ARAUCO</v>
          </cell>
          <cell r="CL19">
            <v>994772</v>
          </cell>
          <cell r="CM19">
            <v>9173</v>
          </cell>
          <cell r="CN19">
            <v>1003945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</row>
        <row r="20">
          <cell r="A20">
            <v>16</v>
          </cell>
          <cell r="B20" t="str">
            <v>ARAUCANÍA-NORTE</v>
          </cell>
          <cell r="C20">
            <v>8018</v>
          </cell>
          <cell r="D20">
            <v>0</v>
          </cell>
          <cell r="E20">
            <v>0</v>
          </cell>
          <cell r="F20">
            <v>16716860</v>
          </cell>
          <cell r="G20">
            <v>3372900</v>
          </cell>
          <cell r="H20">
            <v>13147222</v>
          </cell>
          <cell r="I20">
            <v>29770078</v>
          </cell>
          <cell r="J20">
            <v>0</v>
          </cell>
          <cell r="K20">
            <v>163929</v>
          </cell>
          <cell r="L20">
            <v>0</v>
          </cell>
          <cell r="M20">
            <v>31570</v>
          </cell>
          <cell r="N20">
            <v>0</v>
          </cell>
          <cell r="O20">
            <v>0</v>
          </cell>
          <cell r="P20">
            <v>1699355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1017117</v>
          </cell>
          <cell r="V20">
            <v>945165</v>
          </cell>
          <cell r="W20">
            <v>1725</v>
          </cell>
          <cell r="X20">
            <v>70227</v>
          </cell>
          <cell r="Y20">
            <v>0</v>
          </cell>
          <cell r="Z20">
            <v>0</v>
          </cell>
          <cell r="AA20">
            <v>0</v>
          </cell>
          <cell r="AB20">
            <v>139024</v>
          </cell>
          <cell r="AC20">
            <v>1983701</v>
          </cell>
          <cell r="AD20">
            <v>2229148</v>
          </cell>
          <cell r="AE20">
            <v>11000</v>
          </cell>
          <cell r="AF20">
            <v>0</v>
          </cell>
          <cell r="AG20">
            <v>33870338</v>
          </cell>
          <cell r="AH20">
            <v>12168981</v>
          </cell>
          <cell r="AI20">
            <v>0</v>
          </cell>
          <cell r="AJ20">
            <v>1637926</v>
          </cell>
          <cell r="AK20">
            <v>0</v>
          </cell>
          <cell r="AL20">
            <v>0</v>
          </cell>
          <cell r="AM20">
            <v>0</v>
          </cell>
          <cell r="AN20">
            <v>4417</v>
          </cell>
          <cell r="AO20">
            <v>16748430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749549</v>
          </cell>
          <cell r="AW20">
            <v>119054</v>
          </cell>
          <cell r="AX20">
            <v>1375070</v>
          </cell>
          <cell r="AY20">
            <v>750</v>
          </cell>
          <cell r="AZ20">
            <v>0</v>
          </cell>
          <cell r="BA20">
            <v>0</v>
          </cell>
          <cell r="BB20">
            <v>2229148</v>
          </cell>
          <cell r="BC20">
            <v>0</v>
          </cell>
          <cell r="BD20">
            <v>1378226</v>
          </cell>
          <cell r="BE20">
            <v>8033</v>
          </cell>
          <cell r="BF20">
            <v>0</v>
          </cell>
          <cell r="BG20">
            <v>0</v>
          </cell>
          <cell r="BH20" t="str">
            <v>ARAUCANIA NORTE</v>
          </cell>
          <cell r="BI20">
            <v>70289922</v>
          </cell>
          <cell r="BJ20">
            <v>70289922</v>
          </cell>
          <cell r="BK20">
            <v>0</v>
          </cell>
          <cell r="BL20">
            <v>51312344</v>
          </cell>
          <cell r="BM20">
            <v>51312344</v>
          </cell>
          <cell r="BN20">
            <v>0</v>
          </cell>
          <cell r="BO20">
            <v>18977578</v>
          </cell>
          <cell r="BP20">
            <v>18977578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46290200</v>
          </cell>
          <cell r="CB20">
            <v>2147630</v>
          </cell>
          <cell r="CC20">
            <v>0</v>
          </cell>
          <cell r="CD20">
            <v>4417</v>
          </cell>
          <cell r="CE20">
            <v>2244423</v>
          </cell>
          <cell r="CF20">
            <v>0</v>
          </cell>
          <cell r="CG20">
            <v>0</v>
          </cell>
          <cell r="CH20">
            <v>70227</v>
          </cell>
          <cell r="CI20">
            <v>1994591</v>
          </cell>
          <cell r="CJ20">
            <v>-1924364</v>
          </cell>
          <cell r="CK20" t="str">
            <v>ARAUCANIA NORTE</v>
          </cell>
          <cell r="CL20">
            <v>8018</v>
          </cell>
          <cell r="CM20">
            <v>0</v>
          </cell>
          <cell r="CN20">
            <v>8018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</row>
        <row r="21">
          <cell r="A21">
            <v>17</v>
          </cell>
          <cell r="B21" t="str">
            <v>ARAUCANÍA-SUR</v>
          </cell>
          <cell r="C21">
            <v>23719</v>
          </cell>
          <cell r="D21">
            <v>0</v>
          </cell>
          <cell r="E21">
            <v>0</v>
          </cell>
          <cell r="F21">
            <v>57977345</v>
          </cell>
          <cell r="G21">
            <v>11739802</v>
          </cell>
          <cell r="H21">
            <v>59242233</v>
          </cell>
          <cell r="I21">
            <v>82609647</v>
          </cell>
          <cell r="J21">
            <v>0</v>
          </cell>
          <cell r="K21">
            <v>282870</v>
          </cell>
          <cell r="L21">
            <v>1128</v>
          </cell>
          <cell r="M21">
            <v>116989</v>
          </cell>
          <cell r="N21">
            <v>0</v>
          </cell>
          <cell r="O21">
            <v>183</v>
          </cell>
          <cell r="P21">
            <v>2474662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4012446</v>
          </cell>
          <cell r="V21">
            <v>3390874</v>
          </cell>
          <cell r="W21">
            <v>15946</v>
          </cell>
          <cell r="X21">
            <v>605626</v>
          </cell>
          <cell r="Y21">
            <v>0</v>
          </cell>
          <cell r="Z21">
            <v>0</v>
          </cell>
          <cell r="AA21">
            <v>0</v>
          </cell>
          <cell r="AB21">
            <v>394668</v>
          </cell>
          <cell r="AC21">
            <v>3377439</v>
          </cell>
          <cell r="AD21">
            <v>13961075</v>
          </cell>
          <cell r="AE21">
            <v>73473</v>
          </cell>
          <cell r="AF21">
            <v>0</v>
          </cell>
          <cell r="AG21">
            <v>86273910</v>
          </cell>
          <cell r="AH21">
            <v>63383659</v>
          </cell>
          <cell r="AI21">
            <v>8493</v>
          </cell>
          <cell r="AJ21">
            <v>4441981</v>
          </cell>
          <cell r="AK21">
            <v>0</v>
          </cell>
          <cell r="AL21">
            <v>0</v>
          </cell>
          <cell r="AM21">
            <v>0</v>
          </cell>
          <cell r="AN21">
            <v>2409</v>
          </cell>
          <cell r="AO21">
            <v>58094334</v>
          </cell>
          <cell r="AP21">
            <v>0</v>
          </cell>
          <cell r="AQ21">
            <v>2816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854960</v>
          </cell>
          <cell r="AW21">
            <v>227917</v>
          </cell>
          <cell r="AX21">
            <v>2573518</v>
          </cell>
          <cell r="AY21">
            <v>0</v>
          </cell>
          <cell r="AZ21">
            <v>0</v>
          </cell>
          <cell r="BA21">
            <v>0</v>
          </cell>
          <cell r="BB21">
            <v>13961075</v>
          </cell>
          <cell r="BC21">
            <v>0</v>
          </cell>
          <cell r="BD21">
            <v>6438848</v>
          </cell>
          <cell r="BE21">
            <v>23759</v>
          </cell>
          <cell r="BF21">
            <v>0</v>
          </cell>
          <cell r="BG21">
            <v>0</v>
          </cell>
          <cell r="BH21" t="str">
            <v>ARAUCANIA SUR</v>
          </cell>
          <cell r="BI21">
            <v>236287679</v>
          </cell>
          <cell r="BJ21">
            <v>236287679</v>
          </cell>
          <cell r="BK21">
            <v>0</v>
          </cell>
          <cell r="BL21">
            <v>164232270</v>
          </cell>
          <cell r="BM21">
            <v>164232270</v>
          </cell>
          <cell r="BN21">
            <v>0</v>
          </cell>
          <cell r="BO21">
            <v>72055409</v>
          </cell>
          <cell r="BP21">
            <v>72055409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153591682</v>
          </cell>
          <cell r="CB21">
            <v>3661437</v>
          </cell>
          <cell r="CC21">
            <v>0</v>
          </cell>
          <cell r="CD21">
            <v>2409</v>
          </cell>
          <cell r="CE21">
            <v>3656395</v>
          </cell>
          <cell r="CF21">
            <v>0</v>
          </cell>
          <cell r="CG21">
            <v>0</v>
          </cell>
          <cell r="CH21">
            <v>605809</v>
          </cell>
          <cell r="CI21">
            <v>5196420</v>
          </cell>
          <cell r="CJ21">
            <v>-4590611</v>
          </cell>
          <cell r="CK21" t="str">
            <v>ARAUCANIA SUR</v>
          </cell>
          <cell r="CL21">
            <v>23719</v>
          </cell>
          <cell r="CM21">
            <v>0</v>
          </cell>
          <cell r="CN21">
            <v>23719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</row>
        <row r="22">
          <cell r="A22">
            <v>18</v>
          </cell>
          <cell r="B22" t="str">
            <v>VALDIVIA</v>
          </cell>
          <cell r="C22">
            <v>329221</v>
          </cell>
          <cell r="D22">
            <v>10736</v>
          </cell>
          <cell r="E22">
            <v>33022</v>
          </cell>
          <cell r="F22">
            <v>32398829</v>
          </cell>
          <cell r="G22">
            <v>5523938</v>
          </cell>
          <cell r="H22">
            <v>31826570</v>
          </cell>
          <cell r="I22">
            <v>43645304</v>
          </cell>
          <cell r="J22">
            <v>18725</v>
          </cell>
          <cell r="K22">
            <v>166370</v>
          </cell>
          <cell r="L22">
            <v>0</v>
          </cell>
          <cell r="M22">
            <v>67275</v>
          </cell>
          <cell r="N22">
            <v>0</v>
          </cell>
          <cell r="O22">
            <v>72223</v>
          </cell>
          <cell r="P22">
            <v>2188356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1123580</v>
          </cell>
          <cell r="V22">
            <v>800834</v>
          </cell>
          <cell r="W22">
            <v>9890</v>
          </cell>
          <cell r="X22">
            <v>312856</v>
          </cell>
          <cell r="Y22">
            <v>0</v>
          </cell>
          <cell r="Z22">
            <v>0</v>
          </cell>
          <cell r="AA22">
            <v>0</v>
          </cell>
          <cell r="AB22">
            <v>571766</v>
          </cell>
          <cell r="AC22">
            <v>1037872</v>
          </cell>
          <cell r="AD22">
            <v>5182903</v>
          </cell>
          <cell r="AE22">
            <v>39600</v>
          </cell>
          <cell r="AF22">
            <v>593489</v>
          </cell>
          <cell r="AG22">
            <v>52228599</v>
          </cell>
          <cell r="AH22">
            <v>28353875</v>
          </cell>
          <cell r="AI22">
            <v>0</v>
          </cell>
          <cell r="AJ22">
            <v>2612291</v>
          </cell>
          <cell r="AK22">
            <v>0</v>
          </cell>
          <cell r="AL22">
            <v>0</v>
          </cell>
          <cell r="AM22">
            <v>0</v>
          </cell>
          <cell r="AN22">
            <v>4016</v>
          </cell>
          <cell r="AO22">
            <v>32517851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1136449</v>
          </cell>
          <cell r="AW22">
            <v>178817</v>
          </cell>
          <cell r="AX22">
            <v>599670</v>
          </cell>
          <cell r="AY22">
            <v>0</v>
          </cell>
          <cell r="AZ22">
            <v>0</v>
          </cell>
          <cell r="BA22">
            <v>0</v>
          </cell>
          <cell r="BB22">
            <v>5193639</v>
          </cell>
          <cell r="BC22">
            <v>0</v>
          </cell>
          <cell r="BD22">
            <v>1990350</v>
          </cell>
          <cell r="BE22">
            <v>14222</v>
          </cell>
          <cell r="BF22">
            <v>0</v>
          </cell>
          <cell r="BG22">
            <v>0</v>
          </cell>
          <cell r="BH22" t="str">
            <v>VALDIVIA</v>
          </cell>
          <cell r="BI22">
            <v>124829779</v>
          </cell>
          <cell r="BJ22">
            <v>124829779</v>
          </cell>
          <cell r="BK22">
            <v>0</v>
          </cell>
          <cell r="BL22">
            <v>87118289</v>
          </cell>
          <cell r="BM22">
            <v>87118289</v>
          </cell>
          <cell r="BN22">
            <v>0</v>
          </cell>
          <cell r="BO22">
            <v>37711490</v>
          </cell>
          <cell r="BP22">
            <v>37711490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80995812</v>
          </cell>
          <cell r="CB22">
            <v>1204242</v>
          </cell>
          <cell r="CC22">
            <v>0</v>
          </cell>
          <cell r="CD22">
            <v>4016</v>
          </cell>
          <cell r="CE22">
            <v>1914936</v>
          </cell>
          <cell r="CF22">
            <v>0</v>
          </cell>
          <cell r="CG22">
            <v>0</v>
          </cell>
          <cell r="CH22">
            <v>385079</v>
          </cell>
          <cell r="CI22">
            <v>2956583</v>
          </cell>
          <cell r="CJ22">
            <v>-2571504</v>
          </cell>
          <cell r="CK22" t="str">
            <v>VALDIVIA</v>
          </cell>
          <cell r="CL22">
            <v>329221</v>
          </cell>
          <cell r="CM22">
            <v>43758</v>
          </cell>
          <cell r="CN22">
            <v>372979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</row>
        <row r="23">
          <cell r="A23">
            <v>19</v>
          </cell>
          <cell r="B23" t="str">
            <v>OSORNO</v>
          </cell>
          <cell r="C23">
            <v>96899</v>
          </cell>
          <cell r="D23">
            <v>643</v>
          </cell>
          <cell r="E23">
            <v>23213</v>
          </cell>
          <cell r="F23">
            <v>20716977</v>
          </cell>
          <cell r="G23">
            <v>2488694</v>
          </cell>
          <cell r="H23">
            <v>19445652</v>
          </cell>
          <cell r="I23">
            <v>34180500</v>
          </cell>
          <cell r="J23">
            <v>0</v>
          </cell>
          <cell r="K23">
            <v>172615</v>
          </cell>
          <cell r="L23">
            <v>0</v>
          </cell>
          <cell r="M23">
            <v>39039</v>
          </cell>
          <cell r="N23">
            <v>0</v>
          </cell>
          <cell r="O23">
            <v>41983</v>
          </cell>
          <cell r="P23">
            <v>1354934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1681374</v>
          </cell>
          <cell r="V23">
            <v>1247245</v>
          </cell>
          <cell r="W23">
            <v>309</v>
          </cell>
          <cell r="X23">
            <v>433820</v>
          </cell>
          <cell r="Y23">
            <v>0</v>
          </cell>
          <cell r="Z23">
            <v>0</v>
          </cell>
          <cell r="AA23">
            <v>0</v>
          </cell>
          <cell r="AB23">
            <v>172249</v>
          </cell>
          <cell r="AC23">
            <v>872172</v>
          </cell>
          <cell r="AD23">
            <v>612886</v>
          </cell>
          <cell r="AE23">
            <v>21600</v>
          </cell>
          <cell r="AF23">
            <v>0</v>
          </cell>
          <cell r="AG23">
            <v>38718733</v>
          </cell>
          <cell r="AH23">
            <v>18571246</v>
          </cell>
          <cell r="AI23">
            <v>0</v>
          </cell>
          <cell r="AJ23">
            <v>1235908</v>
          </cell>
          <cell r="AK23">
            <v>0</v>
          </cell>
          <cell r="AL23">
            <v>0</v>
          </cell>
          <cell r="AM23">
            <v>0</v>
          </cell>
          <cell r="AN23">
            <v>6827</v>
          </cell>
          <cell r="AO23">
            <v>20779229</v>
          </cell>
          <cell r="AP23">
            <v>0</v>
          </cell>
          <cell r="AQ23">
            <v>0</v>
          </cell>
          <cell r="AR23">
            <v>0</v>
          </cell>
          <cell r="AS23">
            <v>5000</v>
          </cell>
          <cell r="AT23">
            <v>0</v>
          </cell>
          <cell r="AU23">
            <v>0</v>
          </cell>
          <cell r="AV23">
            <v>516960</v>
          </cell>
          <cell r="AW23">
            <v>139041</v>
          </cell>
          <cell r="AX23">
            <v>376812</v>
          </cell>
          <cell r="AY23">
            <v>0</v>
          </cell>
          <cell r="AZ23">
            <v>0</v>
          </cell>
          <cell r="BA23">
            <v>0</v>
          </cell>
          <cell r="BB23">
            <v>613529</v>
          </cell>
          <cell r="BC23">
            <v>0</v>
          </cell>
          <cell r="BD23">
            <v>949343</v>
          </cell>
          <cell r="BE23">
            <v>8802</v>
          </cell>
          <cell r="BF23">
            <v>0</v>
          </cell>
          <cell r="BG23">
            <v>0</v>
          </cell>
          <cell r="BH23" t="str">
            <v>OSORNO</v>
          </cell>
          <cell r="BI23">
            <v>81921430</v>
          </cell>
          <cell r="BJ23">
            <v>81921430</v>
          </cell>
          <cell r="BK23">
            <v>0</v>
          </cell>
          <cell r="BL23">
            <v>60528672</v>
          </cell>
          <cell r="BM23">
            <v>60528672</v>
          </cell>
          <cell r="BN23">
            <v>0</v>
          </cell>
          <cell r="BO23">
            <v>21392758</v>
          </cell>
          <cell r="BP23">
            <v>21392758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56114846</v>
          </cell>
          <cell r="CB23">
            <v>1044787</v>
          </cell>
          <cell r="CC23">
            <v>0</v>
          </cell>
          <cell r="CD23">
            <v>6827</v>
          </cell>
          <cell r="CE23">
            <v>1032813</v>
          </cell>
          <cell r="CF23">
            <v>0</v>
          </cell>
          <cell r="CG23">
            <v>0</v>
          </cell>
          <cell r="CH23">
            <v>475803</v>
          </cell>
          <cell r="CI23">
            <v>1864543</v>
          </cell>
          <cell r="CJ23">
            <v>-1388740</v>
          </cell>
          <cell r="CK23" t="str">
            <v>OSORNO</v>
          </cell>
          <cell r="CL23">
            <v>96899</v>
          </cell>
          <cell r="CM23">
            <v>23856</v>
          </cell>
          <cell r="CN23">
            <v>120755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</row>
        <row r="24">
          <cell r="A24">
            <v>20</v>
          </cell>
          <cell r="B24" t="str">
            <v>RELONCAVÍ</v>
          </cell>
          <cell r="C24">
            <v>535479</v>
          </cell>
          <cell r="D24">
            <v>699992</v>
          </cell>
          <cell r="E24">
            <v>538593</v>
          </cell>
          <cell r="F24">
            <v>28949530</v>
          </cell>
          <cell r="G24">
            <v>5866553</v>
          </cell>
          <cell r="H24">
            <v>26656046</v>
          </cell>
          <cell r="I24">
            <v>55480796</v>
          </cell>
          <cell r="J24">
            <v>0</v>
          </cell>
          <cell r="K24">
            <v>350351</v>
          </cell>
          <cell r="L24">
            <v>67000</v>
          </cell>
          <cell r="M24">
            <v>55621</v>
          </cell>
          <cell r="N24">
            <v>0</v>
          </cell>
          <cell r="O24">
            <v>0</v>
          </cell>
          <cell r="P24">
            <v>1155213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1124575</v>
          </cell>
          <cell r="V24">
            <v>823174</v>
          </cell>
          <cell r="W24">
            <v>0</v>
          </cell>
          <cell r="X24">
            <v>301401</v>
          </cell>
          <cell r="Y24">
            <v>0</v>
          </cell>
          <cell r="Z24">
            <v>0</v>
          </cell>
          <cell r="AA24">
            <v>0</v>
          </cell>
          <cell r="AB24">
            <v>284813</v>
          </cell>
          <cell r="AC24">
            <v>129993</v>
          </cell>
          <cell r="AD24">
            <v>8452256</v>
          </cell>
          <cell r="AE24">
            <v>0</v>
          </cell>
          <cell r="AF24">
            <v>0</v>
          </cell>
          <cell r="AG24">
            <v>59403214</v>
          </cell>
          <cell r="AH24">
            <v>28604922</v>
          </cell>
          <cell r="AI24">
            <v>2478</v>
          </cell>
          <cell r="AJ24">
            <v>2167233</v>
          </cell>
          <cell r="AK24">
            <v>0</v>
          </cell>
          <cell r="AL24">
            <v>0</v>
          </cell>
          <cell r="AM24">
            <v>0</v>
          </cell>
          <cell r="AN24">
            <v>4417</v>
          </cell>
          <cell r="AO24">
            <v>29543744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65920</v>
          </cell>
          <cell r="AW24">
            <v>203125</v>
          </cell>
          <cell r="AX24">
            <v>70256</v>
          </cell>
          <cell r="AY24">
            <v>0</v>
          </cell>
          <cell r="AZ24">
            <v>0</v>
          </cell>
          <cell r="BA24">
            <v>0</v>
          </cell>
          <cell r="BB24">
            <v>9152248</v>
          </cell>
          <cell r="BC24">
            <v>0</v>
          </cell>
          <cell r="BD24">
            <v>1113432</v>
          </cell>
          <cell r="BE24">
            <v>15822</v>
          </cell>
          <cell r="BF24">
            <v>0</v>
          </cell>
          <cell r="BG24">
            <v>0</v>
          </cell>
          <cell r="BH24" t="str">
            <v>RELONCAVI</v>
          </cell>
          <cell r="BI24">
            <v>130346811</v>
          </cell>
          <cell r="BJ24">
            <v>130346811</v>
          </cell>
          <cell r="BK24">
            <v>0</v>
          </cell>
          <cell r="BL24">
            <v>91650819</v>
          </cell>
          <cell r="BM24">
            <v>91650819</v>
          </cell>
          <cell r="BN24">
            <v>0</v>
          </cell>
          <cell r="BO24">
            <v>38695992</v>
          </cell>
          <cell r="BP24">
            <v>38695992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88003395</v>
          </cell>
          <cell r="CB24">
            <v>547344</v>
          </cell>
          <cell r="CC24">
            <v>0</v>
          </cell>
          <cell r="CD24">
            <v>4417</v>
          </cell>
          <cell r="CE24">
            <v>339301</v>
          </cell>
          <cell r="CF24">
            <v>0</v>
          </cell>
          <cell r="CG24">
            <v>0</v>
          </cell>
          <cell r="CH24">
            <v>301401</v>
          </cell>
          <cell r="CI24">
            <v>2264081</v>
          </cell>
          <cell r="CJ24">
            <v>-1962680</v>
          </cell>
          <cell r="CK24" t="str">
            <v>RELONCAVI</v>
          </cell>
          <cell r="CL24">
            <v>535479</v>
          </cell>
          <cell r="CM24">
            <v>1238585</v>
          </cell>
          <cell r="CN24">
            <v>1774064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</row>
        <row r="25">
          <cell r="A25">
            <v>21</v>
          </cell>
          <cell r="B25" t="str">
            <v>AYSÉN</v>
          </cell>
          <cell r="C25">
            <v>440044</v>
          </cell>
          <cell r="D25">
            <v>7212</v>
          </cell>
          <cell r="E25">
            <v>1370</v>
          </cell>
          <cell r="F25">
            <v>50173</v>
          </cell>
          <cell r="G25">
            <v>7645999</v>
          </cell>
          <cell r="H25">
            <v>7556308</v>
          </cell>
          <cell r="I25">
            <v>36067977</v>
          </cell>
          <cell r="J25">
            <v>0</v>
          </cell>
          <cell r="K25">
            <v>87741</v>
          </cell>
          <cell r="L25">
            <v>0</v>
          </cell>
          <cell r="M25">
            <v>0</v>
          </cell>
          <cell r="N25">
            <v>0</v>
          </cell>
          <cell r="O25">
            <v>9605</v>
          </cell>
          <cell r="P25">
            <v>1711417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661860</v>
          </cell>
          <cell r="V25">
            <v>625393</v>
          </cell>
          <cell r="W25">
            <v>11953</v>
          </cell>
          <cell r="X25">
            <v>24514</v>
          </cell>
          <cell r="Y25">
            <v>0</v>
          </cell>
          <cell r="Z25">
            <v>0</v>
          </cell>
          <cell r="AA25">
            <v>0</v>
          </cell>
          <cell r="AB25">
            <v>301432</v>
          </cell>
          <cell r="AC25">
            <v>989914</v>
          </cell>
          <cell r="AD25">
            <v>14993659</v>
          </cell>
          <cell r="AE25">
            <v>39600</v>
          </cell>
          <cell r="AF25">
            <v>0</v>
          </cell>
          <cell r="AG25">
            <v>40687211</v>
          </cell>
          <cell r="AH25">
            <v>11926467</v>
          </cell>
          <cell r="AI25">
            <v>562</v>
          </cell>
          <cell r="AJ25">
            <v>446670</v>
          </cell>
          <cell r="AK25">
            <v>0</v>
          </cell>
          <cell r="AL25">
            <v>0</v>
          </cell>
          <cell r="AM25">
            <v>0</v>
          </cell>
          <cell r="AN25">
            <v>5622</v>
          </cell>
          <cell r="AO25">
            <v>51543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382960</v>
          </cell>
          <cell r="AW25">
            <v>142407</v>
          </cell>
          <cell r="AX25">
            <v>721211</v>
          </cell>
          <cell r="AY25">
            <v>0</v>
          </cell>
          <cell r="AZ25">
            <v>0</v>
          </cell>
          <cell r="BA25">
            <v>0</v>
          </cell>
          <cell r="BB25">
            <v>15000871</v>
          </cell>
          <cell r="BC25">
            <v>0</v>
          </cell>
          <cell r="BD25">
            <v>1192149</v>
          </cell>
          <cell r="BE25">
            <v>6638</v>
          </cell>
          <cell r="BF25">
            <v>0</v>
          </cell>
          <cell r="BG25">
            <v>0</v>
          </cell>
          <cell r="BH25" t="str">
            <v>AYSEN</v>
          </cell>
          <cell r="BI25">
            <v>70564311</v>
          </cell>
          <cell r="BJ25">
            <v>70564311</v>
          </cell>
          <cell r="BK25">
            <v>0</v>
          </cell>
          <cell r="BL25">
            <v>55511897</v>
          </cell>
          <cell r="BM25">
            <v>55511897</v>
          </cell>
          <cell r="BN25">
            <v>0</v>
          </cell>
          <cell r="BO25">
            <v>15052414</v>
          </cell>
          <cell r="BP25">
            <v>15052414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51270284</v>
          </cell>
          <cell r="CB25">
            <v>1077655</v>
          </cell>
          <cell r="CC25">
            <v>0</v>
          </cell>
          <cell r="CD25">
            <v>5622</v>
          </cell>
          <cell r="CE25">
            <v>1246578</v>
          </cell>
          <cell r="CF25">
            <v>0</v>
          </cell>
          <cell r="CG25">
            <v>0</v>
          </cell>
          <cell r="CH25">
            <v>34119</v>
          </cell>
          <cell r="CI25">
            <v>1852177</v>
          </cell>
          <cell r="CJ25">
            <v>-1818058</v>
          </cell>
          <cell r="CK25" t="str">
            <v>AYSEN</v>
          </cell>
          <cell r="CL25">
            <v>440044</v>
          </cell>
          <cell r="CM25">
            <v>8582</v>
          </cell>
          <cell r="CN25">
            <v>448626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</row>
        <row r="26">
          <cell r="A26">
            <v>22</v>
          </cell>
          <cell r="B26" t="str">
            <v>MAGALLANES</v>
          </cell>
          <cell r="C26">
            <v>1322215</v>
          </cell>
          <cell r="D26">
            <v>1053</v>
          </cell>
          <cell r="E26">
            <v>0</v>
          </cell>
          <cell r="F26">
            <v>11470905</v>
          </cell>
          <cell r="G26">
            <v>1835184</v>
          </cell>
          <cell r="H26">
            <v>16953348</v>
          </cell>
          <cell r="I26">
            <v>32345033</v>
          </cell>
          <cell r="J26">
            <v>0</v>
          </cell>
          <cell r="K26">
            <v>189616</v>
          </cell>
          <cell r="L26">
            <v>11256</v>
          </cell>
          <cell r="M26">
            <v>19889</v>
          </cell>
          <cell r="N26">
            <v>0</v>
          </cell>
          <cell r="O26">
            <v>0</v>
          </cell>
          <cell r="P26">
            <v>1669425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869322</v>
          </cell>
          <cell r="V26">
            <v>749940</v>
          </cell>
          <cell r="W26">
            <v>41736</v>
          </cell>
          <cell r="X26">
            <v>77646</v>
          </cell>
          <cell r="Y26">
            <v>0</v>
          </cell>
          <cell r="Z26">
            <v>0</v>
          </cell>
          <cell r="AA26">
            <v>0</v>
          </cell>
          <cell r="AB26">
            <v>478984</v>
          </cell>
          <cell r="AC26">
            <v>86039</v>
          </cell>
          <cell r="AD26">
            <v>26014667</v>
          </cell>
          <cell r="AE26">
            <v>23745</v>
          </cell>
          <cell r="AF26">
            <v>0</v>
          </cell>
          <cell r="AG26">
            <v>35823255</v>
          </cell>
          <cell r="AH26">
            <v>17072469</v>
          </cell>
          <cell r="AI26">
            <v>0</v>
          </cell>
          <cell r="AJ26">
            <v>1043370</v>
          </cell>
          <cell r="AK26">
            <v>0</v>
          </cell>
          <cell r="AL26">
            <v>0</v>
          </cell>
          <cell r="AM26">
            <v>0</v>
          </cell>
          <cell r="AN26">
            <v>3614</v>
          </cell>
          <cell r="AO26">
            <v>11490794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32960</v>
          </cell>
          <cell r="AW26">
            <v>181920</v>
          </cell>
          <cell r="AX26">
            <v>127183</v>
          </cell>
          <cell r="AY26">
            <v>0</v>
          </cell>
          <cell r="AZ26">
            <v>0</v>
          </cell>
          <cell r="BA26">
            <v>0</v>
          </cell>
          <cell r="BB26">
            <v>26015720</v>
          </cell>
          <cell r="BC26">
            <v>0</v>
          </cell>
          <cell r="BD26">
            <v>1491866</v>
          </cell>
          <cell r="BE26">
            <v>7530</v>
          </cell>
          <cell r="BF26">
            <v>0</v>
          </cell>
          <cell r="BG26">
            <v>0</v>
          </cell>
          <cell r="BH26" t="str">
            <v>MAGALLANES</v>
          </cell>
          <cell r="BI26">
            <v>93290681</v>
          </cell>
          <cell r="BJ26">
            <v>93290681</v>
          </cell>
          <cell r="BK26">
            <v>0</v>
          </cell>
          <cell r="BL26">
            <v>55784167</v>
          </cell>
          <cell r="BM26">
            <v>55784167</v>
          </cell>
          <cell r="BN26">
            <v>0</v>
          </cell>
          <cell r="BO26">
            <v>37506514</v>
          </cell>
          <cell r="BP26">
            <v>37506514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51133565</v>
          </cell>
          <cell r="CB26">
            <v>286911</v>
          </cell>
          <cell r="CC26">
            <v>0</v>
          </cell>
          <cell r="CD26">
            <v>3614</v>
          </cell>
          <cell r="CE26">
            <v>342063</v>
          </cell>
          <cell r="CF26">
            <v>0</v>
          </cell>
          <cell r="CG26">
            <v>0</v>
          </cell>
          <cell r="CH26">
            <v>77646</v>
          </cell>
          <cell r="CI26">
            <v>2319150</v>
          </cell>
          <cell r="CJ26">
            <v>-2241504</v>
          </cell>
          <cell r="CK26" t="str">
            <v>MAGALLANES</v>
          </cell>
          <cell r="CL26">
            <v>1322215</v>
          </cell>
          <cell r="CM26">
            <v>1053</v>
          </cell>
          <cell r="CN26">
            <v>1323268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</row>
        <row r="27">
          <cell r="A27">
            <v>23</v>
          </cell>
          <cell r="B27" t="str">
            <v>ORIENTE</v>
          </cell>
          <cell r="C27">
            <v>31273</v>
          </cell>
          <cell r="D27">
            <v>0</v>
          </cell>
          <cell r="E27">
            <v>0</v>
          </cell>
          <cell r="F27">
            <v>48645234</v>
          </cell>
          <cell r="G27">
            <v>4028096</v>
          </cell>
          <cell r="H27">
            <v>106364053</v>
          </cell>
          <cell r="I27">
            <v>81723392</v>
          </cell>
          <cell r="J27">
            <v>0</v>
          </cell>
          <cell r="K27">
            <v>316931</v>
          </cell>
          <cell r="L27">
            <v>400000</v>
          </cell>
          <cell r="M27">
            <v>111304</v>
          </cell>
          <cell r="N27">
            <v>0</v>
          </cell>
          <cell r="O27">
            <v>42984</v>
          </cell>
          <cell r="P27">
            <v>4821514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3628841</v>
          </cell>
          <cell r="V27">
            <v>2571608</v>
          </cell>
          <cell r="W27">
            <v>853</v>
          </cell>
          <cell r="X27">
            <v>1056380</v>
          </cell>
          <cell r="Y27">
            <v>0</v>
          </cell>
          <cell r="Z27">
            <v>0</v>
          </cell>
          <cell r="AA27">
            <v>0</v>
          </cell>
          <cell r="AB27">
            <v>846729</v>
          </cell>
          <cell r="AC27">
            <v>716668</v>
          </cell>
          <cell r="AD27">
            <v>12660002</v>
          </cell>
          <cell r="AE27">
            <v>74000</v>
          </cell>
          <cell r="AF27">
            <v>0</v>
          </cell>
          <cell r="AG27">
            <v>92739635</v>
          </cell>
          <cell r="AH27">
            <v>93364359</v>
          </cell>
          <cell r="AI27">
            <v>36828</v>
          </cell>
          <cell r="AJ27">
            <v>6394391</v>
          </cell>
          <cell r="AK27">
            <v>0</v>
          </cell>
          <cell r="AL27">
            <v>0</v>
          </cell>
          <cell r="AM27">
            <v>0</v>
          </cell>
          <cell r="AN27">
            <v>4417</v>
          </cell>
          <cell r="AO27">
            <v>48756538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496558</v>
          </cell>
          <cell r="AX27">
            <v>806735</v>
          </cell>
          <cell r="AY27">
            <v>0</v>
          </cell>
          <cell r="AZ27">
            <v>0</v>
          </cell>
          <cell r="BA27">
            <v>0</v>
          </cell>
          <cell r="BB27">
            <v>12660002</v>
          </cell>
          <cell r="BC27">
            <v>0</v>
          </cell>
          <cell r="BD27">
            <v>9120285</v>
          </cell>
          <cell r="BE27">
            <v>31273</v>
          </cell>
          <cell r="BF27">
            <v>0</v>
          </cell>
          <cell r="BG27">
            <v>0</v>
          </cell>
          <cell r="BH27" t="str">
            <v>SSM ORIENTE</v>
          </cell>
          <cell r="BI27">
            <v>264411021</v>
          </cell>
          <cell r="BJ27">
            <v>264411021</v>
          </cell>
          <cell r="BK27">
            <v>0</v>
          </cell>
          <cell r="BL27">
            <v>202994481</v>
          </cell>
          <cell r="BM27">
            <v>202994481</v>
          </cell>
          <cell r="BN27">
            <v>0</v>
          </cell>
          <cell r="BO27">
            <v>61416540</v>
          </cell>
          <cell r="BP27">
            <v>61416540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192115541</v>
          </cell>
          <cell r="CB27">
            <v>1433599</v>
          </cell>
          <cell r="CC27">
            <v>0</v>
          </cell>
          <cell r="CD27">
            <v>4417</v>
          </cell>
          <cell r="CE27">
            <v>1303293</v>
          </cell>
          <cell r="CF27">
            <v>0</v>
          </cell>
          <cell r="CG27">
            <v>0</v>
          </cell>
          <cell r="CH27">
            <v>1099364</v>
          </cell>
          <cell r="CI27">
            <v>8858985</v>
          </cell>
          <cell r="CJ27">
            <v>-7759621</v>
          </cell>
          <cell r="CK27" t="str">
            <v>SSM ORIENTE</v>
          </cell>
          <cell r="CL27">
            <v>31273</v>
          </cell>
          <cell r="CM27">
            <v>0</v>
          </cell>
          <cell r="CN27">
            <v>31273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</row>
        <row r="28">
          <cell r="A28">
            <v>24</v>
          </cell>
          <cell r="B28" t="str">
            <v>CENTRAL</v>
          </cell>
          <cell r="C28">
            <v>25301</v>
          </cell>
          <cell r="D28">
            <v>134265</v>
          </cell>
          <cell r="E28">
            <v>0</v>
          </cell>
          <cell r="F28">
            <v>19703134</v>
          </cell>
          <cell r="G28">
            <v>24377809</v>
          </cell>
          <cell r="H28">
            <v>75385964</v>
          </cell>
          <cell r="I28">
            <v>99986242</v>
          </cell>
          <cell r="J28">
            <v>0</v>
          </cell>
          <cell r="K28">
            <v>386085</v>
          </cell>
          <cell r="L28">
            <v>0</v>
          </cell>
          <cell r="M28">
            <v>35237</v>
          </cell>
          <cell r="N28">
            <v>0</v>
          </cell>
          <cell r="O28">
            <v>219852</v>
          </cell>
          <cell r="P28">
            <v>2301872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3292574</v>
          </cell>
          <cell r="V28">
            <v>3084660</v>
          </cell>
          <cell r="W28">
            <v>28230</v>
          </cell>
          <cell r="X28">
            <v>179684</v>
          </cell>
          <cell r="Y28">
            <v>0</v>
          </cell>
          <cell r="Z28">
            <v>0</v>
          </cell>
          <cell r="AA28">
            <v>0</v>
          </cell>
          <cell r="AB28">
            <v>495104</v>
          </cell>
          <cell r="AC28">
            <v>2881466</v>
          </cell>
          <cell r="AD28">
            <v>19351358</v>
          </cell>
          <cell r="AE28">
            <v>421872</v>
          </cell>
          <cell r="AF28">
            <v>0</v>
          </cell>
          <cell r="AG28">
            <v>115982989</v>
          </cell>
          <cell r="AH28">
            <v>75465708</v>
          </cell>
          <cell r="AI28">
            <v>104345</v>
          </cell>
          <cell r="AJ28">
            <v>3936497</v>
          </cell>
          <cell r="AK28">
            <v>0</v>
          </cell>
          <cell r="AL28">
            <v>0</v>
          </cell>
          <cell r="AM28">
            <v>0</v>
          </cell>
          <cell r="AN28">
            <v>6023</v>
          </cell>
          <cell r="AO28">
            <v>19738371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1052960</v>
          </cell>
          <cell r="AW28">
            <v>492822</v>
          </cell>
          <cell r="AX28">
            <v>2282989</v>
          </cell>
          <cell r="AY28">
            <v>22373</v>
          </cell>
          <cell r="AZ28">
            <v>0</v>
          </cell>
          <cell r="BA28">
            <v>0</v>
          </cell>
          <cell r="BB28">
            <v>19485623</v>
          </cell>
          <cell r="BC28">
            <v>0</v>
          </cell>
          <cell r="BD28">
            <v>10402134</v>
          </cell>
          <cell r="BE28">
            <v>25301</v>
          </cell>
          <cell r="BF28">
            <v>0</v>
          </cell>
          <cell r="BG28">
            <v>0</v>
          </cell>
          <cell r="BH28" t="str">
            <v>SSM CENTRAL</v>
          </cell>
          <cell r="BI28">
            <v>248998135</v>
          </cell>
          <cell r="BJ28">
            <v>248998135</v>
          </cell>
          <cell r="BK28">
            <v>0</v>
          </cell>
          <cell r="BL28">
            <v>209774141</v>
          </cell>
          <cell r="BM28">
            <v>209774141</v>
          </cell>
          <cell r="BN28">
            <v>0</v>
          </cell>
          <cell r="BO28">
            <v>39223994</v>
          </cell>
          <cell r="BP28">
            <v>39223994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199750015</v>
          </cell>
          <cell r="CB28">
            <v>3267551</v>
          </cell>
          <cell r="CC28">
            <v>0</v>
          </cell>
          <cell r="CD28">
            <v>6023</v>
          </cell>
          <cell r="CE28">
            <v>3851144</v>
          </cell>
          <cell r="CF28">
            <v>0</v>
          </cell>
          <cell r="CG28">
            <v>0</v>
          </cell>
          <cell r="CH28">
            <v>399536</v>
          </cell>
          <cell r="CI28">
            <v>6574506</v>
          </cell>
          <cell r="CJ28">
            <v>-6174970</v>
          </cell>
          <cell r="CK28" t="str">
            <v>SSM CENTRAL</v>
          </cell>
          <cell r="CL28">
            <v>25301</v>
          </cell>
          <cell r="CM28">
            <v>134265</v>
          </cell>
          <cell r="CN28">
            <v>159566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</row>
        <row r="29">
          <cell r="A29">
            <v>25</v>
          </cell>
          <cell r="B29" t="str">
            <v>SUR</v>
          </cell>
          <cell r="C29">
            <v>205569</v>
          </cell>
          <cell r="D29">
            <v>0</v>
          </cell>
          <cell r="E29">
            <v>175022</v>
          </cell>
          <cell r="F29">
            <v>85927736</v>
          </cell>
          <cell r="G29">
            <v>7136626</v>
          </cell>
          <cell r="H29">
            <v>106701616</v>
          </cell>
          <cell r="I29">
            <v>69265434</v>
          </cell>
          <cell r="J29">
            <v>168523</v>
          </cell>
          <cell r="K29">
            <v>393229</v>
          </cell>
          <cell r="L29">
            <v>0</v>
          </cell>
          <cell r="M29">
            <v>177277</v>
          </cell>
          <cell r="N29">
            <v>0</v>
          </cell>
          <cell r="O29">
            <v>0</v>
          </cell>
          <cell r="P29">
            <v>4835488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3257371</v>
          </cell>
          <cell r="V29">
            <v>2567238</v>
          </cell>
          <cell r="W29">
            <v>153527</v>
          </cell>
          <cell r="X29">
            <v>536606</v>
          </cell>
          <cell r="Y29">
            <v>0</v>
          </cell>
          <cell r="Z29">
            <v>0</v>
          </cell>
          <cell r="AA29">
            <v>0</v>
          </cell>
          <cell r="AB29">
            <v>296720</v>
          </cell>
          <cell r="AC29">
            <v>1117265</v>
          </cell>
          <cell r="AD29">
            <v>52121212</v>
          </cell>
          <cell r="AE29">
            <v>0</v>
          </cell>
          <cell r="AF29">
            <v>0</v>
          </cell>
          <cell r="AG29">
            <v>95862062</v>
          </cell>
          <cell r="AH29">
            <v>86785169</v>
          </cell>
          <cell r="AI29">
            <v>18031</v>
          </cell>
          <cell r="AJ29">
            <v>4852323</v>
          </cell>
          <cell r="AK29">
            <v>0</v>
          </cell>
          <cell r="AL29">
            <v>0</v>
          </cell>
          <cell r="AM29">
            <v>0</v>
          </cell>
          <cell r="AN29">
            <v>11244</v>
          </cell>
          <cell r="AO29">
            <v>86448558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899960</v>
          </cell>
          <cell r="AW29">
            <v>434534</v>
          </cell>
          <cell r="AX29">
            <v>282274</v>
          </cell>
          <cell r="AY29">
            <v>0</v>
          </cell>
          <cell r="AZ29">
            <v>0</v>
          </cell>
          <cell r="BA29">
            <v>0</v>
          </cell>
          <cell r="BB29">
            <v>52121212</v>
          </cell>
          <cell r="BC29">
            <v>0</v>
          </cell>
          <cell r="BD29">
            <v>4026799</v>
          </cell>
          <cell r="BE29">
            <v>36922</v>
          </cell>
          <cell r="BF29">
            <v>0</v>
          </cell>
          <cell r="BG29">
            <v>0</v>
          </cell>
          <cell r="BH29" t="str">
            <v>SSM SUR</v>
          </cell>
          <cell r="BI29">
            <v>331779088</v>
          </cell>
          <cell r="BJ29">
            <v>331779088</v>
          </cell>
          <cell r="BK29">
            <v>0</v>
          </cell>
          <cell r="BL29">
            <v>193209318</v>
          </cell>
          <cell r="BM29">
            <v>193209318</v>
          </cell>
          <cell r="BN29">
            <v>0</v>
          </cell>
          <cell r="BO29">
            <v>138569770</v>
          </cell>
          <cell r="BP29">
            <v>138569770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183103676</v>
          </cell>
          <cell r="CB29">
            <v>1510494</v>
          </cell>
          <cell r="CC29">
            <v>0</v>
          </cell>
          <cell r="CD29">
            <v>11244</v>
          </cell>
          <cell r="CE29">
            <v>1616768</v>
          </cell>
          <cell r="CF29">
            <v>0</v>
          </cell>
          <cell r="CG29">
            <v>0</v>
          </cell>
          <cell r="CH29">
            <v>536606</v>
          </cell>
          <cell r="CI29">
            <v>7049502</v>
          </cell>
          <cell r="CJ29">
            <v>-6512896</v>
          </cell>
          <cell r="CK29" t="str">
            <v>SSM SUR</v>
          </cell>
          <cell r="CL29">
            <v>205569</v>
          </cell>
          <cell r="CM29">
            <v>175022</v>
          </cell>
          <cell r="CN29">
            <v>380591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</row>
        <row r="30">
          <cell r="A30">
            <v>26</v>
          </cell>
          <cell r="B30" t="str">
            <v>NORTE</v>
          </cell>
          <cell r="C30">
            <v>29147</v>
          </cell>
          <cell r="D30">
            <v>0</v>
          </cell>
          <cell r="E30">
            <v>0</v>
          </cell>
          <cell r="F30">
            <v>50844181</v>
          </cell>
          <cell r="G30">
            <v>6224669</v>
          </cell>
          <cell r="H30">
            <v>84701784</v>
          </cell>
          <cell r="I30">
            <v>59255994</v>
          </cell>
          <cell r="J30">
            <v>0</v>
          </cell>
          <cell r="K30">
            <v>663425</v>
          </cell>
          <cell r="L30">
            <v>0</v>
          </cell>
          <cell r="M30">
            <v>108488</v>
          </cell>
          <cell r="N30">
            <v>0</v>
          </cell>
          <cell r="O30">
            <v>0</v>
          </cell>
          <cell r="P30">
            <v>4037073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3186252</v>
          </cell>
          <cell r="V30">
            <v>2864408</v>
          </cell>
          <cell r="W30">
            <v>15772</v>
          </cell>
          <cell r="X30">
            <v>306072</v>
          </cell>
          <cell r="Y30">
            <v>0</v>
          </cell>
          <cell r="Z30">
            <v>0</v>
          </cell>
          <cell r="AA30">
            <v>0</v>
          </cell>
          <cell r="AB30">
            <v>477625</v>
          </cell>
          <cell r="AC30">
            <v>2734884</v>
          </cell>
          <cell r="AD30">
            <v>3582469</v>
          </cell>
          <cell r="AE30">
            <v>57204</v>
          </cell>
          <cell r="AF30">
            <v>0</v>
          </cell>
          <cell r="AG30">
            <v>81161237</v>
          </cell>
          <cell r="AH30">
            <v>61931727</v>
          </cell>
          <cell r="AI30">
            <v>35416</v>
          </cell>
          <cell r="AJ30">
            <v>4207680</v>
          </cell>
          <cell r="AK30">
            <v>0</v>
          </cell>
          <cell r="AL30">
            <v>0</v>
          </cell>
          <cell r="AM30">
            <v>0</v>
          </cell>
          <cell r="AN30">
            <v>5220</v>
          </cell>
          <cell r="AO30">
            <v>50952669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185960</v>
          </cell>
          <cell r="AW30">
            <v>247851</v>
          </cell>
          <cell r="AX30">
            <v>2606128</v>
          </cell>
          <cell r="AY30">
            <v>0</v>
          </cell>
          <cell r="AZ30">
            <v>0</v>
          </cell>
          <cell r="BA30">
            <v>0</v>
          </cell>
          <cell r="BB30">
            <v>3582469</v>
          </cell>
          <cell r="BC30">
            <v>0</v>
          </cell>
          <cell r="BD30">
            <v>10957621</v>
          </cell>
          <cell r="BE30">
            <v>29217</v>
          </cell>
          <cell r="BF30">
            <v>0</v>
          </cell>
          <cell r="BG30">
            <v>0</v>
          </cell>
          <cell r="BH30" t="str">
            <v>SSM NORTE</v>
          </cell>
          <cell r="BI30">
            <v>215903195</v>
          </cell>
          <cell r="BJ30">
            <v>215903195</v>
          </cell>
          <cell r="BK30">
            <v>0</v>
          </cell>
          <cell r="BL30">
            <v>161368057</v>
          </cell>
          <cell r="BM30">
            <v>161368057</v>
          </cell>
          <cell r="BN30">
            <v>0</v>
          </cell>
          <cell r="BO30">
            <v>54535138</v>
          </cell>
          <cell r="BP30">
            <v>54535138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150182447</v>
          </cell>
          <cell r="CB30">
            <v>3398309</v>
          </cell>
          <cell r="CC30">
            <v>0</v>
          </cell>
          <cell r="CD30">
            <v>5220</v>
          </cell>
          <cell r="CE30">
            <v>3039939</v>
          </cell>
          <cell r="CF30">
            <v>0</v>
          </cell>
          <cell r="CG30">
            <v>0</v>
          </cell>
          <cell r="CH30">
            <v>306072</v>
          </cell>
          <cell r="CI30">
            <v>7327317</v>
          </cell>
          <cell r="CJ30">
            <v>-7021245</v>
          </cell>
          <cell r="CK30" t="str">
            <v>SSM NORTE</v>
          </cell>
          <cell r="CL30">
            <v>29147</v>
          </cell>
          <cell r="CM30">
            <v>0</v>
          </cell>
          <cell r="CN30">
            <v>29147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</row>
        <row r="31">
          <cell r="A31">
            <v>27</v>
          </cell>
          <cell r="B31" t="str">
            <v>OCCIDENTE</v>
          </cell>
          <cell r="C31">
            <v>2266618</v>
          </cell>
          <cell r="D31">
            <v>0</v>
          </cell>
          <cell r="E31">
            <v>457600</v>
          </cell>
          <cell r="F31">
            <v>88372536</v>
          </cell>
          <cell r="G31">
            <v>6062739</v>
          </cell>
          <cell r="H31">
            <v>84183821</v>
          </cell>
          <cell r="I31">
            <v>72533654</v>
          </cell>
          <cell r="J31">
            <v>0</v>
          </cell>
          <cell r="K31">
            <v>890955</v>
          </cell>
          <cell r="L31">
            <v>15262</v>
          </cell>
          <cell r="M31">
            <v>171364</v>
          </cell>
          <cell r="N31">
            <v>0</v>
          </cell>
          <cell r="O31">
            <v>5275</v>
          </cell>
          <cell r="P31">
            <v>3733431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2870446</v>
          </cell>
          <cell r="V31">
            <v>2713633</v>
          </cell>
          <cell r="W31">
            <v>0</v>
          </cell>
          <cell r="X31">
            <v>156813</v>
          </cell>
          <cell r="Y31">
            <v>0</v>
          </cell>
          <cell r="Z31">
            <v>0</v>
          </cell>
          <cell r="AA31">
            <v>0</v>
          </cell>
          <cell r="AB31">
            <v>397628</v>
          </cell>
          <cell r="AC31">
            <v>3018468</v>
          </cell>
          <cell r="AD31">
            <v>6269700</v>
          </cell>
          <cell r="AE31">
            <v>84839</v>
          </cell>
          <cell r="AF31">
            <v>0</v>
          </cell>
          <cell r="AG31">
            <v>98813229</v>
          </cell>
          <cell r="AH31">
            <v>62702958</v>
          </cell>
          <cell r="AI31">
            <v>0</v>
          </cell>
          <cell r="AJ31">
            <v>5410815</v>
          </cell>
          <cell r="AK31">
            <v>0</v>
          </cell>
          <cell r="AL31">
            <v>0</v>
          </cell>
          <cell r="AM31">
            <v>0</v>
          </cell>
          <cell r="AN31">
            <v>6425</v>
          </cell>
          <cell r="AO31">
            <v>89001500</v>
          </cell>
          <cell r="AP31">
            <v>0</v>
          </cell>
          <cell r="AQ31">
            <v>0</v>
          </cell>
          <cell r="AR31">
            <v>0</v>
          </cell>
          <cell r="AS31">
            <v>113450</v>
          </cell>
          <cell r="AT31">
            <v>0</v>
          </cell>
          <cell r="AU31">
            <v>0</v>
          </cell>
          <cell r="AV31">
            <v>881920</v>
          </cell>
          <cell r="AW31">
            <v>693660</v>
          </cell>
          <cell r="AX31">
            <v>2074335</v>
          </cell>
          <cell r="AY31">
            <v>20000</v>
          </cell>
          <cell r="AZ31">
            <v>0</v>
          </cell>
          <cell r="BA31">
            <v>0</v>
          </cell>
          <cell r="BB31">
            <v>6269700</v>
          </cell>
          <cell r="BC31">
            <v>0</v>
          </cell>
          <cell r="BD31">
            <v>5314311</v>
          </cell>
          <cell r="BE31">
            <v>32033</v>
          </cell>
          <cell r="BF31">
            <v>0</v>
          </cell>
          <cell r="BG31">
            <v>0</v>
          </cell>
          <cell r="BH31" t="str">
            <v>SSM OCCIDENTE</v>
          </cell>
          <cell r="BI31">
            <v>271334336</v>
          </cell>
          <cell r="BJ31">
            <v>271334336</v>
          </cell>
          <cell r="BK31">
            <v>0</v>
          </cell>
          <cell r="BL31">
            <v>176063136</v>
          </cell>
          <cell r="BM31">
            <v>176063136</v>
          </cell>
          <cell r="BN31">
            <v>0</v>
          </cell>
          <cell r="BO31">
            <v>95271200</v>
          </cell>
          <cell r="BP31">
            <v>95271200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162780214</v>
          </cell>
          <cell r="CB31">
            <v>3924685</v>
          </cell>
          <cell r="CC31">
            <v>0</v>
          </cell>
          <cell r="CD31">
            <v>6425</v>
          </cell>
          <cell r="CE31">
            <v>3669915</v>
          </cell>
          <cell r="CF31">
            <v>0</v>
          </cell>
          <cell r="CG31">
            <v>0</v>
          </cell>
          <cell r="CH31">
            <v>162088</v>
          </cell>
          <cell r="CI31">
            <v>6426386</v>
          </cell>
          <cell r="CJ31">
            <v>-6264298</v>
          </cell>
          <cell r="CK31" t="str">
            <v>SSM OCCIDENTE</v>
          </cell>
          <cell r="CL31">
            <v>2266618</v>
          </cell>
          <cell r="CM31">
            <v>457600</v>
          </cell>
          <cell r="CN31">
            <v>2724218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</row>
        <row r="32">
          <cell r="A32">
            <v>28</v>
          </cell>
          <cell r="B32" t="str">
            <v>SUR-ORIENTE</v>
          </cell>
          <cell r="C32">
            <v>31645</v>
          </cell>
          <cell r="D32">
            <v>0</v>
          </cell>
          <cell r="E32">
            <v>0</v>
          </cell>
          <cell r="F32">
            <v>86863463</v>
          </cell>
          <cell r="G32">
            <v>11365130</v>
          </cell>
          <cell r="H32">
            <v>78778217</v>
          </cell>
          <cell r="I32">
            <v>99395643</v>
          </cell>
          <cell r="J32">
            <v>0</v>
          </cell>
          <cell r="K32">
            <v>301586</v>
          </cell>
          <cell r="L32">
            <v>0</v>
          </cell>
          <cell r="M32">
            <v>171522</v>
          </cell>
          <cell r="N32">
            <v>0</v>
          </cell>
          <cell r="O32">
            <v>162362</v>
          </cell>
          <cell r="P32">
            <v>2247052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4079976</v>
          </cell>
          <cell r="V32">
            <v>2609188</v>
          </cell>
          <cell r="W32">
            <v>14360</v>
          </cell>
          <cell r="X32">
            <v>1456428</v>
          </cell>
          <cell r="Y32">
            <v>0</v>
          </cell>
          <cell r="Z32">
            <v>0</v>
          </cell>
          <cell r="AA32">
            <v>0</v>
          </cell>
          <cell r="AB32">
            <v>147533</v>
          </cell>
          <cell r="AC32">
            <v>1855157</v>
          </cell>
          <cell r="AD32">
            <v>17427353</v>
          </cell>
          <cell r="AE32">
            <v>11000</v>
          </cell>
          <cell r="AF32">
            <v>0</v>
          </cell>
          <cell r="AG32">
            <v>102472998</v>
          </cell>
          <cell r="AH32">
            <v>90341109</v>
          </cell>
          <cell r="AI32">
            <v>0</v>
          </cell>
          <cell r="AJ32">
            <v>3227460</v>
          </cell>
          <cell r="AK32">
            <v>0</v>
          </cell>
          <cell r="AL32">
            <v>0</v>
          </cell>
          <cell r="AM32">
            <v>0</v>
          </cell>
          <cell r="AN32">
            <v>12047</v>
          </cell>
          <cell r="AO32">
            <v>87034985</v>
          </cell>
          <cell r="AP32">
            <v>0</v>
          </cell>
          <cell r="AQ32">
            <v>0</v>
          </cell>
          <cell r="AR32">
            <v>0</v>
          </cell>
          <cell r="AS32">
            <v>110400</v>
          </cell>
          <cell r="AT32">
            <v>0</v>
          </cell>
          <cell r="AU32">
            <v>0</v>
          </cell>
          <cell r="AV32">
            <v>371920</v>
          </cell>
          <cell r="AW32">
            <v>310120</v>
          </cell>
          <cell r="AX32">
            <v>1498348</v>
          </cell>
          <cell r="AY32">
            <v>0</v>
          </cell>
          <cell r="AZ32">
            <v>0</v>
          </cell>
          <cell r="BA32">
            <v>0</v>
          </cell>
          <cell r="BB32">
            <v>17427353</v>
          </cell>
          <cell r="BC32">
            <v>0</v>
          </cell>
          <cell r="BD32">
            <v>0</v>
          </cell>
          <cell r="BE32">
            <v>30899</v>
          </cell>
          <cell r="BF32">
            <v>0</v>
          </cell>
          <cell r="BG32">
            <v>0</v>
          </cell>
          <cell r="BH32" t="str">
            <v>SSM SURORIENTE</v>
          </cell>
          <cell r="BI32">
            <v>302837639</v>
          </cell>
          <cell r="BJ32">
            <v>302837639</v>
          </cell>
          <cell r="BK32">
            <v>0</v>
          </cell>
          <cell r="BL32">
            <v>198375301</v>
          </cell>
          <cell r="BM32">
            <v>198375301</v>
          </cell>
          <cell r="BN32">
            <v>0</v>
          </cell>
          <cell r="BO32">
            <v>104462338</v>
          </cell>
          <cell r="BP32">
            <v>104462338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189538990</v>
          </cell>
          <cell r="CB32">
            <v>2156743</v>
          </cell>
          <cell r="CC32">
            <v>0</v>
          </cell>
          <cell r="CD32">
            <v>12047</v>
          </cell>
          <cell r="CE32">
            <v>2180388</v>
          </cell>
          <cell r="CF32">
            <v>0</v>
          </cell>
          <cell r="CG32">
            <v>0</v>
          </cell>
          <cell r="CH32">
            <v>1618790</v>
          </cell>
          <cell r="CI32">
            <v>5236438</v>
          </cell>
          <cell r="CJ32">
            <v>-3617648</v>
          </cell>
          <cell r="CK32" t="str">
            <v>SSM SURORIENTE</v>
          </cell>
          <cell r="CL32">
            <v>31645</v>
          </cell>
          <cell r="CM32">
            <v>0</v>
          </cell>
          <cell r="CN32">
            <v>31645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 t="str">
            <v>CONTINGENCIAS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1377366</v>
          </cell>
          <cell r="CJ33">
            <v>-1377366</v>
          </cell>
          <cell r="CK33" t="str">
            <v>CONTINGENCIAS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</row>
        <row r="34">
          <cell r="A34">
            <v>30</v>
          </cell>
          <cell r="B34" t="str">
            <v>HOSP.P.HURTADO</v>
          </cell>
          <cell r="C34">
            <v>117998</v>
          </cell>
          <cell r="D34">
            <v>0</v>
          </cell>
          <cell r="E34">
            <v>0</v>
          </cell>
          <cell r="F34">
            <v>0</v>
          </cell>
          <cell r="G34">
            <v>1442</v>
          </cell>
          <cell r="H34">
            <v>15074579</v>
          </cell>
          <cell r="I34">
            <v>24588745</v>
          </cell>
          <cell r="J34">
            <v>0</v>
          </cell>
          <cell r="K34">
            <v>990</v>
          </cell>
          <cell r="L34">
            <v>0</v>
          </cell>
          <cell r="M34">
            <v>0</v>
          </cell>
          <cell r="N34">
            <v>0</v>
          </cell>
          <cell r="O34">
            <v>25656</v>
          </cell>
          <cell r="P34">
            <v>1280701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1006255</v>
          </cell>
          <cell r="V34">
            <v>1002914</v>
          </cell>
          <cell r="W34">
            <v>3341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124611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26443798</v>
          </cell>
          <cell r="AH34">
            <v>14100282</v>
          </cell>
          <cell r="AI34">
            <v>0</v>
          </cell>
          <cell r="AJ34">
            <v>364526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111222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1200149</v>
          </cell>
          <cell r="BE34">
            <v>1000</v>
          </cell>
          <cell r="BF34">
            <v>0</v>
          </cell>
          <cell r="BG34">
            <v>0</v>
          </cell>
          <cell r="BH34" t="str">
            <v>PADRE HURTADO</v>
          </cell>
          <cell r="BI34">
            <v>42220977</v>
          </cell>
          <cell r="BJ34">
            <v>42220977</v>
          </cell>
          <cell r="BK34">
            <v>0</v>
          </cell>
          <cell r="BL34">
            <v>42220977</v>
          </cell>
          <cell r="BM34">
            <v>42220977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39664766</v>
          </cell>
          <cell r="CB34">
            <v>990</v>
          </cell>
          <cell r="CC34">
            <v>0</v>
          </cell>
          <cell r="CD34">
            <v>0</v>
          </cell>
          <cell r="CE34">
            <v>111222</v>
          </cell>
          <cell r="CF34">
            <v>0</v>
          </cell>
          <cell r="CG34">
            <v>0</v>
          </cell>
          <cell r="CH34">
            <v>25656</v>
          </cell>
          <cell r="CI34">
            <v>318246</v>
          </cell>
          <cell r="CJ34">
            <v>-292590</v>
          </cell>
          <cell r="CK34" t="str">
            <v>PADRE HURTADO</v>
          </cell>
          <cell r="CL34">
            <v>117998</v>
          </cell>
          <cell r="CM34">
            <v>0</v>
          </cell>
          <cell r="CN34">
            <v>117998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</row>
        <row r="35">
          <cell r="A35">
            <v>31</v>
          </cell>
          <cell r="B35" t="str">
            <v>CRS MAIPÚ SSMC</v>
          </cell>
          <cell r="C35">
            <v>489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5041056</v>
          </cell>
          <cell r="I35">
            <v>3689019</v>
          </cell>
          <cell r="J35">
            <v>0</v>
          </cell>
          <cell r="K35">
            <v>403</v>
          </cell>
          <cell r="L35">
            <v>0</v>
          </cell>
          <cell r="M35">
            <v>0</v>
          </cell>
          <cell r="N35">
            <v>0</v>
          </cell>
          <cell r="O35">
            <v>758</v>
          </cell>
          <cell r="P35">
            <v>201922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104287</v>
          </cell>
          <cell r="V35">
            <v>104132</v>
          </cell>
          <cell r="W35">
            <v>155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77337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3055257</v>
          </cell>
          <cell r="AH35">
            <v>6003013</v>
          </cell>
          <cell r="AI35">
            <v>0</v>
          </cell>
          <cell r="AJ35">
            <v>40493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16008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500</v>
          </cell>
          <cell r="BF35">
            <v>0</v>
          </cell>
          <cell r="BG35">
            <v>0</v>
          </cell>
          <cell r="BH35" t="str">
            <v>CRS MAIPU</v>
          </cell>
          <cell r="BI35">
            <v>9115271</v>
          </cell>
          <cell r="BJ35">
            <v>9115271</v>
          </cell>
          <cell r="BK35">
            <v>0</v>
          </cell>
          <cell r="BL35">
            <v>9115271</v>
          </cell>
          <cell r="BM35">
            <v>9115271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8730075</v>
          </cell>
          <cell r="CB35">
            <v>403</v>
          </cell>
          <cell r="CC35">
            <v>0</v>
          </cell>
          <cell r="CD35">
            <v>0</v>
          </cell>
          <cell r="CE35">
            <v>16008</v>
          </cell>
          <cell r="CF35">
            <v>0</v>
          </cell>
          <cell r="CG35">
            <v>0</v>
          </cell>
          <cell r="CH35">
            <v>758</v>
          </cell>
          <cell r="CI35">
            <v>754192</v>
          </cell>
          <cell r="CJ35">
            <v>-753434</v>
          </cell>
          <cell r="CK35" t="str">
            <v>CRS MAIPU</v>
          </cell>
          <cell r="CL35">
            <v>489</v>
          </cell>
          <cell r="CM35">
            <v>0</v>
          </cell>
          <cell r="CN35">
            <v>489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512540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3461537</v>
          </cell>
          <cell r="I36">
            <v>3085589</v>
          </cell>
          <cell r="J36">
            <v>0</v>
          </cell>
          <cell r="K36">
            <v>85</v>
          </cell>
          <cell r="L36">
            <v>0</v>
          </cell>
          <cell r="M36">
            <v>0</v>
          </cell>
          <cell r="N36">
            <v>0</v>
          </cell>
          <cell r="O36">
            <v>44263</v>
          </cell>
          <cell r="P36">
            <v>902106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90201</v>
          </cell>
          <cell r="V36">
            <v>63742</v>
          </cell>
          <cell r="W36">
            <v>9118</v>
          </cell>
          <cell r="X36">
            <v>17341</v>
          </cell>
          <cell r="Y36">
            <v>0</v>
          </cell>
          <cell r="Z36">
            <v>0</v>
          </cell>
          <cell r="AA36">
            <v>0</v>
          </cell>
          <cell r="AB36">
            <v>479927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4112601</v>
          </cell>
          <cell r="AH36">
            <v>4326466</v>
          </cell>
          <cell r="AI36">
            <v>0</v>
          </cell>
          <cell r="AJ36">
            <v>134303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2378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500</v>
          </cell>
          <cell r="BF36">
            <v>0</v>
          </cell>
          <cell r="BG36">
            <v>0</v>
          </cell>
          <cell r="BH36" t="str">
            <v>CRS CORDILLERA</v>
          </cell>
          <cell r="BI36">
            <v>8576248</v>
          </cell>
          <cell r="BJ36">
            <v>8576248</v>
          </cell>
          <cell r="BK36">
            <v>0</v>
          </cell>
          <cell r="BL36">
            <v>8576248</v>
          </cell>
          <cell r="BM36">
            <v>8576248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6547126</v>
          </cell>
          <cell r="CB36">
            <v>85</v>
          </cell>
          <cell r="CC36">
            <v>0</v>
          </cell>
          <cell r="CD36">
            <v>0</v>
          </cell>
          <cell r="CE36">
            <v>2378</v>
          </cell>
          <cell r="CF36">
            <v>0</v>
          </cell>
          <cell r="CG36">
            <v>0</v>
          </cell>
          <cell r="CH36">
            <v>61604</v>
          </cell>
          <cell r="CI36">
            <v>1449091</v>
          </cell>
          <cell r="CJ36">
            <v>-1387487</v>
          </cell>
          <cell r="CK36" t="str">
            <v>CRS CORDILLERA</v>
          </cell>
          <cell r="CL36">
            <v>512540</v>
          </cell>
          <cell r="CM36">
            <v>0</v>
          </cell>
          <cell r="CN36">
            <v>512540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</row>
        <row r="37">
          <cell r="A37">
            <v>33</v>
          </cell>
          <cell r="B37" t="str">
            <v>CHILOÉ</v>
          </cell>
          <cell r="C37">
            <v>1000</v>
          </cell>
          <cell r="D37">
            <v>0</v>
          </cell>
          <cell r="E37">
            <v>0</v>
          </cell>
          <cell r="F37">
            <v>21946388</v>
          </cell>
          <cell r="G37">
            <v>2009534</v>
          </cell>
          <cell r="H37">
            <v>8359108</v>
          </cell>
          <cell r="I37">
            <v>27859787</v>
          </cell>
          <cell r="J37">
            <v>0</v>
          </cell>
          <cell r="K37">
            <v>172312</v>
          </cell>
          <cell r="L37">
            <v>0</v>
          </cell>
          <cell r="M37">
            <v>49796</v>
          </cell>
          <cell r="N37">
            <v>0</v>
          </cell>
          <cell r="O37">
            <v>0</v>
          </cell>
          <cell r="P37">
            <v>1389902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860324</v>
          </cell>
          <cell r="V37">
            <v>747510</v>
          </cell>
          <cell r="W37">
            <v>4619</v>
          </cell>
          <cell r="X37">
            <v>108195</v>
          </cell>
          <cell r="Y37">
            <v>0</v>
          </cell>
          <cell r="Z37">
            <v>0</v>
          </cell>
          <cell r="AA37">
            <v>0</v>
          </cell>
          <cell r="AB37">
            <v>88716</v>
          </cell>
          <cell r="AC37">
            <v>2300176</v>
          </cell>
          <cell r="AD37">
            <v>6484664</v>
          </cell>
          <cell r="AE37">
            <v>0</v>
          </cell>
          <cell r="AF37">
            <v>0</v>
          </cell>
          <cell r="AG37">
            <v>29313972</v>
          </cell>
          <cell r="AH37">
            <v>9321900</v>
          </cell>
          <cell r="AI37">
            <v>0</v>
          </cell>
          <cell r="AJ37">
            <v>817647</v>
          </cell>
          <cell r="AK37">
            <v>0</v>
          </cell>
          <cell r="AL37">
            <v>0</v>
          </cell>
          <cell r="AM37">
            <v>0</v>
          </cell>
          <cell r="AN37">
            <v>3212</v>
          </cell>
          <cell r="AO37">
            <v>21996184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210246</v>
          </cell>
          <cell r="AW37">
            <v>401591</v>
          </cell>
          <cell r="AX37">
            <v>1728654</v>
          </cell>
          <cell r="AY37">
            <v>0</v>
          </cell>
          <cell r="AZ37">
            <v>0</v>
          </cell>
          <cell r="BA37">
            <v>0</v>
          </cell>
          <cell r="BB37">
            <v>6484664</v>
          </cell>
          <cell r="BC37">
            <v>0</v>
          </cell>
          <cell r="BD37">
            <v>1242638</v>
          </cell>
          <cell r="BE37">
            <v>999</v>
          </cell>
          <cell r="BF37">
            <v>0</v>
          </cell>
          <cell r="BG37">
            <v>0</v>
          </cell>
          <cell r="BH37" t="str">
            <v>CHILOE</v>
          </cell>
          <cell r="BI37">
            <v>71521707</v>
          </cell>
          <cell r="BJ37">
            <v>71521707</v>
          </cell>
          <cell r="BK37">
            <v>0</v>
          </cell>
          <cell r="BL37">
            <v>43040859</v>
          </cell>
          <cell r="BM37">
            <v>43040859</v>
          </cell>
          <cell r="BN37">
            <v>0</v>
          </cell>
          <cell r="BO37">
            <v>28480848</v>
          </cell>
          <cell r="BP37">
            <v>28480848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38228429</v>
          </cell>
          <cell r="CB37">
            <v>2472488</v>
          </cell>
          <cell r="CC37">
            <v>0</v>
          </cell>
          <cell r="CD37">
            <v>3212</v>
          </cell>
          <cell r="CE37">
            <v>2340491</v>
          </cell>
          <cell r="CF37">
            <v>0</v>
          </cell>
          <cell r="CG37">
            <v>0</v>
          </cell>
          <cell r="CH37">
            <v>108195</v>
          </cell>
          <cell r="CI37">
            <v>0</v>
          </cell>
          <cell r="CJ37">
            <v>108195</v>
          </cell>
          <cell r="CK37" t="str">
            <v>CHILOE</v>
          </cell>
          <cell r="CL37">
            <v>1000</v>
          </cell>
          <cell r="CM37">
            <v>0</v>
          </cell>
          <cell r="CN37">
            <v>1000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</row>
        <row r="38">
          <cell r="A38">
            <v>34</v>
          </cell>
          <cell r="B38" t="str">
            <v>CONSOLIDADO</v>
          </cell>
          <cell r="C38">
            <v>12694691</v>
          </cell>
          <cell r="D38">
            <v>1105611</v>
          </cell>
          <cell r="E38">
            <v>1322186</v>
          </cell>
          <cell r="F38">
            <v>1098974492</v>
          </cell>
          <cell r="G38">
            <v>166704228</v>
          </cell>
          <cell r="H38">
            <v>1266875860</v>
          </cell>
          <cell r="I38">
            <v>1590571953</v>
          </cell>
          <cell r="J38">
            <v>479262</v>
          </cell>
          <cell r="K38">
            <v>9831378</v>
          </cell>
          <cell r="L38">
            <v>534811</v>
          </cell>
          <cell r="M38">
            <v>2351004</v>
          </cell>
          <cell r="N38">
            <v>0</v>
          </cell>
          <cell r="O38">
            <v>803490</v>
          </cell>
          <cell r="P38">
            <v>82757932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59962486</v>
          </cell>
          <cell r="V38">
            <v>48628228</v>
          </cell>
          <cell r="W38">
            <v>519258</v>
          </cell>
          <cell r="X38">
            <v>10815000</v>
          </cell>
          <cell r="Y38">
            <v>0</v>
          </cell>
          <cell r="Z38">
            <v>0</v>
          </cell>
          <cell r="AA38">
            <v>0</v>
          </cell>
          <cell r="AB38">
            <v>14033719</v>
          </cell>
          <cell r="AC38">
            <v>38939539</v>
          </cell>
          <cell r="AD38">
            <v>402502235</v>
          </cell>
          <cell r="AE38">
            <v>1448808</v>
          </cell>
          <cell r="AF38">
            <v>593489</v>
          </cell>
          <cell r="AG38">
            <v>1866370352</v>
          </cell>
          <cell r="AH38">
            <v>1138649021</v>
          </cell>
          <cell r="AI38">
            <v>233689</v>
          </cell>
          <cell r="AJ38">
            <v>82986400</v>
          </cell>
          <cell r="AK38">
            <v>0</v>
          </cell>
          <cell r="AL38">
            <v>0</v>
          </cell>
          <cell r="AM38">
            <v>0</v>
          </cell>
          <cell r="AN38">
            <v>161026</v>
          </cell>
          <cell r="AO38">
            <v>1103126944</v>
          </cell>
          <cell r="AP38">
            <v>0</v>
          </cell>
          <cell r="AQ38">
            <v>6020</v>
          </cell>
          <cell r="AR38">
            <v>0</v>
          </cell>
          <cell r="AS38">
            <v>1263667</v>
          </cell>
          <cell r="AT38">
            <v>0</v>
          </cell>
          <cell r="AU38">
            <v>0</v>
          </cell>
          <cell r="AV38">
            <v>13806043</v>
          </cell>
          <cell r="AW38">
            <v>8882585</v>
          </cell>
          <cell r="AX38">
            <v>26940473</v>
          </cell>
          <cell r="AY38">
            <v>44523</v>
          </cell>
          <cell r="AZ38">
            <v>0</v>
          </cell>
          <cell r="BA38">
            <v>0</v>
          </cell>
          <cell r="BB38">
            <v>403607846</v>
          </cell>
          <cell r="BC38">
            <v>0</v>
          </cell>
          <cell r="BD38">
            <v>105910205</v>
          </cell>
          <cell r="BE38">
            <v>498380</v>
          </cell>
          <cell r="BF38">
            <v>0</v>
          </cell>
          <cell r="BG38">
            <v>0</v>
          </cell>
          <cell r="BH38">
            <v>0</v>
          </cell>
          <cell r="BI38">
            <v>4752487174</v>
          </cell>
          <cell r="BJ38">
            <v>4752487174</v>
          </cell>
          <cell r="BK38">
            <v>0</v>
          </cell>
          <cell r="BL38">
            <v>3245752384</v>
          </cell>
          <cell r="BM38">
            <v>3245752384</v>
          </cell>
          <cell r="BN38">
            <v>0</v>
          </cell>
          <cell r="BO38">
            <v>1506734790</v>
          </cell>
          <cell r="BP38">
            <v>1506734790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3024152041</v>
          </cell>
          <cell r="CB38">
            <v>49305728</v>
          </cell>
          <cell r="CC38">
            <v>0</v>
          </cell>
          <cell r="CD38">
            <v>161026</v>
          </cell>
          <cell r="CE38">
            <v>49673624</v>
          </cell>
          <cell r="CF38">
            <v>0</v>
          </cell>
          <cell r="CG38">
            <v>0</v>
          </cell>
          <cell r="CH38">
            <v>11618490</v>
          </cell>
          <cell r="CI38">
            <v>129603071</v>
          </cell>
          <cell r="CJ38">
            <v>-117984581</v>
          </cell>
          <cell r="CK38">
            <v>0</v>
          </cell>
          <cell r="CL38">
            <v>12694691</v>
          </cell>
          <cell r="CM38">
            <v>2427797</v>
          </cell>
          <cell r="CN38">
            <v>15122488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ursos Adicionales"/>
      <sheetName val="Grafico Criticidad Corregida"/>
      <sheetName val="Indice de Criticidad Corregido"/>
      <sheetName val="sur oriente"/>
      <sheetName val="Evolución de la Deuda"/>
      <sheetName val="Resultado Operacional Sistema"/>
      <sheetName val="Result Oper y No Oper"/>
      <sheetName val="Progr. Financ 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Consolidado"/>
      <sheetName val="Ppto Vigente"/>
      <sheetName val="pptoviegentedic"/>
      <sheetName val="analisi arica"/>
      <sheetName val="SFPPTARIOS"/>
      <sheetName val="Subtitulo 21 y 22 2014"/>
      <sheetName val="Ingresos Propios 2014"/>
      <sheetName val="Otros"/>
      <sheetName val="Criticidad de la deuda"/>
      <sheetName val="Hoja1"/>
      <sheetName val="Situacion Abril"/>
      <sheetName val="deuda mes operacional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K20">
            <v>316252.86890600005</v>
          </cell>
        </row>
      </sheetData>
      <sheetData sheetId="7"/>
      <sheetData sheetId="8">
        <row r="5">
          <cell r="A5">
            <v>1</v>
          </cell>
          <cell r="B5" t="str">
            <v>ARICA</v>
          </cell>
          <cell r="C5">
            <v>1671894</v>
          </cell>
          <cell r="D5">
            <v>0</v>
          </cell>
          <cell r="E5">
            <v>0</v>
          </cell>
          <cell r="F5">
            <v>1211361.8259999999</v>
          </cell>
          <cell r="G5">
            <v>584516.82999999996</v>
          </cell>
          <cell r="H5">
            <v>1000922.1459999999</v>
          </cell>
          <cell r="I5">
            <v>1550220.1669999999</v>
          </cell>
          <cell r="J5">
            <v>0</v>
          </cell>
          <cell r="K5">
            <v>22644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96625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63953</v>
          </cell>
          <cell r="V5">
            <v>33183</v>
          </cell>
          <cell r="W5">
            <v>0</v>
          </cell>
          <cell r="X5">
            <v>30770</v>
          </cell>
          <cell r="Y5">
            <v>0</v>
          </cell>
          <cell r="Z5">
            <v>0</v>
          </cell>
          <cell r="AA5">
            <v>0</v>
          </cell>
          <cell r="AB5">
            <v>89574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2696898</v>
          </cell>
          <cell r="AH5">
            <v>1145433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1023668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1607</v>
          </cell>
          <cell r="AX5">
            <v>868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853109</v>
          </cell>
          <cell r="BE5">
            <v>0</v>
          </cell>
          <cell r="BF5">
            <v>348088</v>
          </cell>
          <cell r="BG5">
            <v>734919</v>
          </cell>
          <cell r="BH5">
            <v>5080349.1429999992</v>
          </cell>
          <cell r="BI5">
            <v>4697915</v>
          </cell>
          <cell r="BJ5">
            <v>382434.14299999923</v>
          </cell>
          <cell r="BK5">
            <v>1211361.8259999999</v>
          </cell>
          <cell r="BL5">
            <v>1023668</v>
          </cell>
          <cell r="BM5">
            <v>187693.82599999988</v>
          </cell>
          <cell r="BN5">
            <v>-753678.03100000136</v>
          </cell>
          <cell r="BO5">
            <v>1550220.1669999999</v>
          </cell>
          <cell r="BP5">
            <v>1000922.1459999999</v>
          </cell>
          <cell r="BQ5">
            <v>584516.82999999996</v>
          </cell>
          <cell r="BR5">
            <v>1211361.8259999999</v>
          </cell>
          <cell r="BS5">
            <v>4347020.9690000005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3135659.1429999997</v>
          </cell>
          <cell r="CA5">
            <v>53414</v>
          </cell>
          <cell r="CB5">
            <v>3842331</v>
          </cell>
          <cell r="CC5">
            <v>0</v>
          </cell>
          <cell r="CD5">
            <v>2475</v>
          </cell>
          <cell r="CE5">
            <v>734918.97199999995</v>
          </cell>
          <cell r="CF5">
            <v>0</v>
          </cell>
          <cell r="CG5">
            <v>654506</v>
          </cell>
          <cell r="CH5">
            <v>0</v>
          </cell>
          <cell r="CI5">
            <v>80413</v>
          </cell>
          <cell r="CJ5">
            <v>0</v>
          </cell>
          <cell r="CK5">
            <v>0</v>
          </cell>
          <cell r="CL5">
            <v>734919</v>
          </cell>
          <cell r="CM5">
            <v>0</v>
          </cell>
          <cell r="CN5">
            <v>734919</v>
          </cell>
          <cell r="CO5">
            <v>2014847</v>
          </cell>
          <cell r="CP5">
            <v>388235</v>
          </cell>
          <cell r="CQ5">
            <v>4619816.9690000005</v>
          </cell>
          <cell r="CR5">
            <v>5721583</v>
          </cell>
          <cell r="CS5">
            <v>4619818</v>
          </cell>
          <cell r="CT5">
            <v>5721583</v>
          </cell>
          <cell r="CU5">
            <v>-1.0309999994933605</v>
          </cell>
          <cell r="CV5">
            <v>0</v>
          </cell>
          <cell r="CW5">
            <v>0</v>
          </cell>
          <cell r="CX5">
            <v>0</v>
          </cell>
          <cell r="CY5">
            <v>5721583</v>
          </cell>
          <cell r="CZ5">
            <v>0</v>
          </cell>
          <cell r="DA5">
            <v>5080349.1429999992</v>
          </cell>
          <cell r="DB5">
            <v>3844806</v>
          </cell>
          <cell r="DC5">
            <v>1235543.1429999992</v>
          </cell>
          <cell r="DD5">
            <v>1211361.8259999999</v>
          </cell>
          <cell r="DE5">
            <v>1023668</v>
          </cell>
          <cell r="DF5">
            <v>187693.82599999988</v>
          </cell>
          <cell r="DG5">
            <v>0</v>
          </cell>
          <cell r="DH5">
            <v>2238011</v>
          </cell>
          <cell r="DI5">
            <v>843887</v>
          </cell>
          <cell r="DJ5">
            <v>0</v>
          </cell>
          <cell r="DK5">
            <v>1671893.949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52356</v>
          </cell>
          <cell r="DQ5">
            <v>32667</v>
          </cell>
          <cell r="DR5">
            <v>32667</v>
          </cell>
          <cell r="DS5">
            <v>0</v>
          </cell>
          <cell r="DT5">
            <v>81380</v>
          </cell>
          <cell r="DU5">
            <v>191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</row>
        <row r="6">
          <cell r="A6">
            <v>2</v>
          </cell>
          <cell r="B6" t="str">
            <v>IQUIQUE</v>
          </cell>
          <cell r="C6">
            <v>8141</v>
          </cell>
          <cell r="D6">
            <v>0</v>
          </cell>
          <cell r="E6">
            <v>0</v>
          </cell>
          <cell r="F6">
            <v>2748454.0449999999</v>
          </cell>
          <cell r="G6">
            <v>469185.93699999998</v>
          </cell>
          <cell r="H6">
            <v>1506423.1880000001</v>
          </cell>
          <cell r="I6">
            <v>2234292.6669999999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66580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9548</v>
          </cell>
          <cell r="V6">
            <v>8506</v>
          </cell>
          <cell r="W6">
            <v>0</v>
          </cell>
          <cell r="X6">
            <v>1042</v>
          </cell>
          <cell r="Y6">
            <v>0</v>
          </cell>
          <cell r="Z6">
            <v>0</v>
          </cell>
          <cell r="AA6">
            <v>0</v>
          </cell>
          <cell r="AB6">
            <v>122742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3015586</v>
          </cell>
          <cell r="AH6">
            <v>1018146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1947405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8500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2541914</v>
          </cell>
          <cell r="BE6">
            <v>0</v>
          </cell>
          <cell r="BF6">
            <v>1772088</v>
          </cell>
          <cell r="BG6">
            <v>2780693</v>
          </cell>
          <cell r="BH6">
            <v>4416912.7919999994</v>
          </cell>
          <cell r="BI6">
            <v>6584146</v>
          </cell>
          <cell r="BJ6">
            <v>-2167233.2080000006</v>
          </cell>
          <cell r="BK6">
            <v>2748454.0449999999</v>
          </cell>
          <cell r="BL6">
            <v>1947405</v>
          </cell>
          <cell r="BM6">
            <v>801049.04499999993</v>
          </cell>
          <cell r="BN6">
            <v>397762.83699999936</v>
          </cell>
          <cell r="BO6">
            <v>2234292.6669999999</v>
          </cell>
          <cell r="BP6">
            <v>1506423.1880000001</v>
          </cell>
          <cell r="BQ6">
            <v>469185.93699999998</v>
          </cell>
          <cell r="BR6">
            <v>2748454.0449999999</v>
          </cell>
          <cell r="BS6">
            <v>6958355.8370000003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4209901.7919999994</v>
          </cell>
          <cell r="CA6">
            <v>1042</v>
          </cell>
          <cell r="CB6">
            <v>4033732</v>
          </cell>
          <cell r="CC6">
            <v>0</v>
          </cell>
          <cell r="CD6">
            <v>8500</v>
          </cell>
          <cell r="CE6">
            <v>2780693.452</v>
          </cell>
          <cell r="CF6">
            <v>0</v>
          </cell>
          <cell r="CG6">
            <v>530668</v>
          </cell>
          <cell r="CH6">
            <v>4685</v>
          </cell>
          <cell r="CI6">
            <v>2245341</v>
          </cell>
          <cell r="CJ6">
            <v>0</v>
          </cell>
          <cell r="CK6">
            <v>0</v>
          </cell>
          <cell r="CL6">
            <v>2780694</v>
          </cell>
          <cell r="CM6">
            <v>0</v>
          </cell>
          <cell r="CN6">
            <v>2780694</v>
          </cell>
          <cell r="CO6">
            <v>2813791</v>
          </cell>
          <cell r="CP6">
            <v>1864308</v>
          </cell>
          <cell r="CQ6">
            <v>7157225.8369999994</v>
          </cell>
          <cell r="CR6">
            <v>8531551</v>
          </cell>
          <cell r="CS6">
            <v>7157226</v>
          </cell>
          <cell r="CT6">
            <v>8531552</v>
          </cell>
          <cell r="CU6">
            <v>-0.16300000064074993</v>
          </cell>
          <cell r="CV6">
            <v>-1</v>
          </cell>
          <cell r="CW6">
            <v>1</v>
          </cell>
          <cell r="CX6" t="str">
            <v xml:space="preserve"> </v>
          </cell>
          <cell r="CY6">
            <v>8531551</v>
          </cell>
          <cell r="CZ6">
            <v>0</v>
          </cell>
          <cell r="DA6">
            <v>4416912.7919999994</v>
          </cell>
          <cell r="DB6">
            <v>4042232</v>
          </cell>
          <cell r="DC6">
            <v>374680.79199999943</v>
          </cell>
          <cell r="DD6">
            <v>2748454.0449999999</v>
          </cell>
          <cell r="DE6">
            <v>1947405</v>
          </cell>
          <cell r="DF6">
            <v>801049.04499999993</v>
          </cell>
          <cell r="DG6">
            <v>0</v>
          </cell>
          <cell r="DH6">
            <v>2734210</v>
          </cell>
          <cell r="DI6">
            <v>1107239</v>
          </cell>
          <cell r="DJ6">
            <v>0</v>
          </cell>
          <cell r="DK6">
            <v>-443611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112428</v>
          </cell>
          <cell r="DQ6">
            <v>11427</v>
          </cell>
          <cell r="DR6">
            <v>10050</v>
          </cell>
          <cell r="DS6">
            <v>1377</v>
          </cell>
          <cell r="DT6">
            <v>135359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</row>
        <row r="7">
          <cell r="A7">
            <v>3</v>
          </cell>
          <cell r="B7" t="str">
            <v>ANTOFAGASTA</v>
          </cell>
          <cell r="C7">
            <v>826746</v>
          </cell>
          <cell r="D7">
            <v>19893</v>
          </cell>
          <cell r="E7">
            <v>0</v>
          </cell>
          <cell r="F7">
            <v>1990460.166</v>
          </cell>
          <cell r="G7">
            <v>502843.01400000002</v>
          </cell>
          <cell r="H7">
            <v>2387684.3820000002</v>
          </cell>
          <cell r="I7">
            <v>3211475.25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4469</v>
          </cell>
          <cell r="P7">
            <v>115600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41537</v>
          </cell>
          <cell r="V7">
            <v>39916</v>
          </cell>
          <cell r="W7">
            <v>0</v>
          </cell>
          <cell r="X7">
            <v>1621</v>
          </cell>
          <cell r="Y7">
            <v>0</v>
          </cell>
          <cell r="Z7">
            <v>0</v>
          </cell>
          <cell r="AA7">
            <v>0</v>
          </cell>
          <cell r="AB7">
            <v>146501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4594266</v>
          </cell>
          <cell r="AH7">
            <v>1266777</v>
          </cell>
          <cell r="AI7">
            <v>0</v>
          </cell>
          <cell r="AJ7">
            <v>224539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1872843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556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2331715</v>
          </cell>
          <cell r="BE7">
            <v>0</v>
          </cell>
          <cell r="BF7">
            <v>6280711</v>
          </cell>
          <cell r="BG7">
            <v>2654809</v>
          </cell>
          <cell r="BH7">
            <v>7236855.6459999997</v>
          </cell>
          <cell r="BI7">
            <v>8417853</v>
          </cell>
          <cell r="BJ7">
            <v>-1180997.3540000003</v>
          </cell>
          <cell r="BK7">
            <v>2010353.166</v>
          </cell>
          <cell r="BL7">
            <v>1872843</v>
          </cell>
          <cell r="BM7">
            <v>137510.16599999997</v>
          </cell>
          <cell r="BN7">
            <v>4390584.811999999</v>
          </cell>
          <cell r="BO7">
            <v>3211475.25</v>
          </cell>
          <cell r="BP7">
            <v>2387684.3820000002</v>
          </cell>
          <cell r="BQ7">
            <v>502843.01400000002</v>
          </cell>
          <cell r="BR7">
            <v>1990460.166</v>
          </cell>
          <cell r="BS7">
            <v>8092462.8120000008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6102002.6459999997</v>
          </cell>
          <cell r="CA7">
            <v>1621</v>
          </cell>
          <cell r="CB7">
            <v>5861043</v>
          </cell>
          <cell r="CC7">
            <v>224539</v>
          </cell>
          <cell r="CD7">
            <v>556</v>
          </cell>
          <cell r="CE7">
            <v>2654809.1059999997</v>
          </cell>
          <cell r="CF7">
            <v>0</v>
          </cell>
          <cell r="CG7">
            <v>666655</v>
          </cell>
          <cell r="CH7">
            <v>0</v>
          </cell>
          <cell r="CI7">
            <v>1988154</v>
          </cell>
          <cell r="CJ7">
            <v>0</v>
          </cell>
          <cell r="CK7">
            <v>0</v>
          </cell>
          <cell r="CL7">
            <v>2654809</v>
          </cell>
          <cell r="CM7">
            <v>0</v>
          </cell>
          <cell r="CN7">
            <v>2654809</v>
          </cell>
          <cell r="CO7">
            <v>1273656</v>
          </cell>
          <cell r="CP7">
            <v>6231278</v>
          </cell>
          <cell r="CQ7">
            <v>8400569.8120000008</v>
          </cell>
          <cell r="CR7">
            <v>10290696</v>
          </cell>
          <cell r="CS7">
            <v>8400570</v>
          </cell>
          <cell r="CT7">
            <v>10290696</v>
          </cell>
          <cell r="CU7">
            <v>-0.18799999915063381</v>
          </cell>
          <cell r="CV7">
            <v>0</v>
          </cell>
          <cell r="CW7">
            <v>0</v>
          </cell>
          <cell r="CX7">
            <v>0</v>
          </cell>
          <cell r="CY7">
            <v>10290696</v>
          </cell>
          <cell r="CZ7">
            <v>0</v>
          </cell>
          <cell r="DA7">
            <v>7236855.6459999997</v>
          </cell>
          <cell r="DB7">
            <v>6086138</v>
          </cell>
          <cell r="DC7">
            <v>1150717.6459999997</v>
          </cell>
          <cell r="DD7">
            <v>2010353.166</v>
          </cell>
          <cell r="DE7">
            <v>1872843</v>
          </cell>
          <cell r="DF7">
            <v>137510.16599999997</v>
          </cell>
          <cell r="DG7">
            <v>0</v>
          </cell>
          <cell r="DH7">
            <v>3921382</v>
          </cell>
          <cell r="DI7">
            <v>1152098</v>
          </cell>
          <cell r="DJ7">
            <v>0</v>
          </cell>
          <cell r="DK7">
            <v>846638.62699999986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113924</v>
          </cell>
          <cell r="DQ7">
            <v>24623</v>
          </cell>
          <cell r="DR7">
            <v>9675</v>
          </cell>
          <cell r="DS7">
            <v>14948</v>
          </cell>
          <cell r="DT7">
            <v>68465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</row>
        <row r="8">
          <cell r="A8">
            <v>4</v>
          </cell>
          <cell r="B8" t="str">
            <v>ATACAMA</v>
          </cell>
          <cell r="C8">
            <v>8617</v>
          </cell>
          <cell r="D8">
            <v>0</v>
          </cell>
          <cell r="E8">
            <v>0</v>
          </cell>
          <cell r="F8">
            <v>2684154.4759999998</v>
          </cell>
          <cell r="G8">
            <v>257193.875</v>
          </cell>
          <cell r="H8">
            <v>1097136.0049999999</v>
          </cell>
          <cell r="I8">
            <v>2811951.1669999999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128138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30504</v>
          </cell>
          <cell r="V8">
            <v>4379</v>
          </cell>
          <cell r="W8">
            <v>0</v>
          </cell>
          <cell r="X8">
            <v>26125</v>
          </cell>
          <cell r="Y8">
            <v>0</v>
          </cell>
          <cell r="Z8">
            <v>0</v>
          </cell>
          <cell r="AA8">
            <v>0</v>
          </cell>
          <cell r="AB8">
            <v>90329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2988342</v>
          </cell>
          <cell r="AH8">
            <v>1656932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2497312</v>
          </cell>
          <cell r="AP8">
            <v>0</v>
          </cell>
          <cell r="AQ8">
            <v>0</v>
          </cell>
          <cell r="AR8">
            <v>0</v>
          </cell>
          <cell r="AS8">
            <v>50000</v>
          </cell>
          <cell r="AT8">
            <v>0</v>
          </cell>
          <cell r="AU8">
            <v>0</v>
          </cell>
          <cell r="AV8">
            <v>0</v>
          </cell>
          <cell r="AW8">
            <v>4779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295612</v>
          </cell>
          <cell r="BE8">
            <v>0</v>
          </cell>
          <cell r="BF8">
            <v>729369</v>
          </cell>
          <cell r="BG8">
            <v>242680</v>
          </cell>
          <cell r="BH8">
            <v>4423869.0470000003</v>
          </cell>
          <cell r="BI8">
            <v>4995665</v>
          </cell>
          <cell r="BJ8">
            <v>-571795.95299999975</v>
          </cell>
          <cell r="BK8">
            <v>2684154.4759999998</v>
          </cell>
          <cell r="BL8">
            <v>2497312</v>
          </cell>
          <cell r="BM8">
            <v>186842.47599999979</v>
          </cell>
          <cell r="BN8">
            <v>335798.52300000004</v>
          </cell>
          <cell r="BO8">
            <v>2811951.1669999999</v>
          </cell>
          <cell r="BP8">
            <v>1097136.0049999999</v>
          </cell>
          <cell r="BQ8">
            <v>257193.875</v>
          </cell>
          <cell r="BR8">
            <v>2684154.4759999998</v>
          </cell>
          <cell r="BS8">
            <v>6850435.523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4166281.0469999998</v>
          </cell>
          <cell r="CA8">
            <v>26125</v>
          </cell>
          <cell r="CB8">
            <v>4645274</v>
          </cell>
          <cell r="CC8">
            <v>50000</v>
          </cell>
          <cell r="CD8">
            <v>4779</v>
          </cell>
          <cell r="CE8">
            <v>242680.42500000005</v>
          </cell>
          <cell r="CF8">
            <v>0</v>
          </cell>
          <cell r="CG8">
            <v>242680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242680</v>
          </cell>
          <cell r="CM8">
            <v>0</v>
          </cell>
          <cell r="CN8">
            <v>242680</v>
          </cell>
          <cell r="CO8">
            <v>200205</v>
          </cell>
          <cell r="CP8">
            <v>712829</v>
          </cell>
          <cell r="CQ8">
            <v>7099406.523</v>
          </cell>
          <cell r="CR8">
            <v>7492977</v>
          </cell>
          <cell r="CS8">
            <v>7099408</v>
          </cell>
          <cell r="CT8">
            <v>7492978</v>
          </cell>
          <cell r="CU8">
            <v>-1.4769999999552965</v>
          </cell>
          <cell r="CV8">
            <v>-1</v>
          </cell>
          <cell r="CW8">
            <v>0</v>
          </cell>
          <cell r="CX8">
            <v>0</v>
          </cell>
          <cell r="CY8">
            <v>7492977</v>
          </cell>
          <cell r="CZ8">
            <v>0</v>
          </cell>
          <cell r="DA8">
            <v>4423869.0470000003</v>
          </cell>
          <cell r="DB8">
            <v>4700053</v>
          </cell>
          <cell r="DC8">
            <v>-276183.95299999975</v>
          </cell>
          <cell r="DD8">
            <v>2684154.4759999998</v>
          </cell>
          <cell r="DE8">
            <v>2497312</v>
          </cell>
          <cell r="DF8">
            <v>186842.47599999979</v>
          </cell>
          <cell r="DG8">
            <v>0</v>
          </cell>
          <cell r="DH8">
            <v>2671660</v>
          </cell>
          <cell r="DI8">
            <v>2224463</v>
          </cell>
          <cell r="DJ8">
            <v>0</v>
          </cell>
          <cell r="DK8">
            <v>-80009.69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127052</v>
          </cell>
          <cell r="DQ8">
            <v>19704</v>
          </cell>
          <cell r="DR8">
            <v>0</v>
          </cell>
          <cell r="DS8">
            <v>19704</v>
          </cell>
          <cell r="DT8">
            <v>65534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</row>
        <row r="9">
          <cell r="A9">
            <v>5</v>
          </cell>
          <cell r="B9" t="str">
            <v>COQUIMBO</v>
          </cell>
          <cell r="C9">
            <v>150723</v>
          </cell>
          <cell r="D9">
            <v>0</v>
          </cell>
          <cell r="E9">
            <v>43854</v>
          </cell>
          <cell r="F9">
            <v>4842793.034</v>
          </cell>
          <cell r="G9">
            <v>932553.31700000004</v>
          </cell>
          <cell r="H9">
            <v>3352722.0920000002</v>
          </cell>
          <cell r="I9">
            <v>3560407.5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503</v>
          </cell>
          <cell r="P9">
            <v>165140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13224</v>
          </cell>
          <cell r="V9">
            <v>11940</v>
          </cell>
          <cell r="W9">
            <v>0</v>
          </cell>
          <cell r="X9">
            <v>1284</v>
          </cell>
          <cell r="Y9">
            <v>0</v>
          </cell>
          <cell r="Z9">
            <v>0</v>
          </cell>
          <cell r="AA9">
            <v>0</v>
          </cell>
          <cell r="AB9">
            <v>148011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5644132</v>
          </cell>
          <cell r="AH9">
            <v>2226650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3674493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1198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5135261</v>
          </cell>
          <cell r="BE9">
            <v>0</v>
          </cell>
          <cell r="BF9">
            <v>3957625</v>
          </cell>
          <cell r="BG9">
            <v>6021701</v>
          </cell>
          <cell r="BH9">
            <v>8323283.909</v>
          </cell>
          <cell r="BI9">
            <v>13007241</v>
          </cell>
          <cell r="BJ9">
            <v>-4683957.091</v>
          </cell>
          <cell r="BK9">
            <v>4886647.034</v>
          </cell>
          <cell r="BL9">
            <v>3674493</v>
          </cell>
          <cell r="BM9">
            <v>1212154.034</v>
          </cell>
          <cell r="BN9">
            <v>291244.94299999997</v>
          </cell>
          <cell r="BO9">
            <v>3560407.5</v>
          </cell>
          <cell r="BP9">
            <v>3352722.0920000002</v>
          </cell>
          <cell r="BQ9">
            <v>937930.18599999999</v>
          </cell>
          <cell r="BR9">
            <v>4837416.165</v>
          </cell>
          <cell r="BS9">
            <v>12688475.943</v>
          </cell>
          <cell r="BT9">
            <v>-5376.8689999999478</v>
          </cell>
          <cell r="BU9">
            <v>5376.8689999999478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7845682.909</v>
          </cell>
          <cell r="CA9">
            <v>1284</v>
          </cell>
          <cell r="CB9">
            <v>7870782</v>
          </cell>
          <cell r="CC9">
            <v>0</v>
          </cell>
          <cell r="CD9">
            <v>1198</v>
          </cell>
          <cell r="CE9">
            <v>6021701.1890000012</v>
          </cell>
          <cell r="CF9">
            <v>0</v>
          </cell>
          <cell r="CG9">
            <v>1288329</v>
          </cell>
          <cell r="CH9">
            <v>1105</v>
          </cell>
          <cell r="CI9">
            <v>4732267</v>
          </cell>
          <cell r="CJ9">
            <v>0</v>
          </cell>
          <cell r="CK9">
            <v>0</v>
          </cell>
          <cell r="CL9">
            <v>6021701</v>
          </cell>
          <cell r="CM9">
            <v>0</v>
          </cell>
          <cell r="CN9">
            <v>6021701</v>
          </cell>
          <cell r="CO9">
            <v>4197977</v>
          </cell>
          <cell r="CP9">
            <v>3755414</v>
          </cell>
          <cell r="CQ9">
            <v>13015353.943</v>
          </cell>
          <cell r="CR9">
            <v>16681734</v>
          </cell>
          <cell r="CS9">
            <v>13015354</v>
          </cell>
          <cell r="CT9">
            <v>16681734</v>
          </cell>
          <cell r="CU9">
            <v>-5.7000000029802322E-2</v>
          </cell>
          <cell r="CV9">
            <v>0</v>
          </cell>
          <cell r="CW9">
            <v>0</v>
          </cell>
          <cell r="CX9">
            <v>0</v>
          </cell>
          <cell r="CY9">
            <v>16681734</v>
          </cell>
          <cell r="CZ9">
            <v>0</v>
          </cell>
          <cell r="DA9">
            <v>8323283.909</v>
          </cell>
          <cell r="DB9">
            <v>7871980</v>
          </cell>
          <cell r="DC9">
            <v>451303.90899999999</v>
          </cell>
          <cell r="DD9">
            <v>4842793.034</v>
          </cell>
          <cell r="DE9">
            <v>3674493</v>
          </cell>
          <cell r="DF9">
            <v>1168300.034</v>
          </cell>
          <cell r="DG9">
            <v>0</v>
          </cell>
          <cell r="DH9">
            <v>5091724</v>
          </cell>
          <cell r="DI9">
            <v>2968036</v>
          </cell>
          <cell r="DJ9">
            <v>0</v>
          </cell>
          <cell r="DK9">
            <v>194577.20500000007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278602</v>
          </cell>
          <cell r="DQ9">
            <v>11274</v>
          </cell>
          <cell r="DR9">
            <v>9175</v>
          </cell>
          <cell r="DS9">
            <v>2099</v>
          </cell>
          <cell r="DT9">
            <v>249367</v>
          </cell>
          <cell r="DU9">
            <v>657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</row>
        <row r="10">
          <cell r="A10">
            <v>6</v>
          </cell>
          <cell r="B10" t="str">
            <v>VALPO-SN.ANTONIO</v>
          </cell>
          <cell r="C10">
            <v>1041479</v>
          </cell>
          <cell r="D10">
            <v>64795</v>
          </cell>
          <cell r="E10">
            <v>772</v>
          </cell>
          <cell r="F10">
            <v>2880505.2969999998</v>
          </cell>
          <cell r="G10">
            <v>727303.54500000004</v>
          </cell>
          <cell r="H10">
            <v>3465581.7009999999</v>
          </cell>
          <cell r="I10">
            <v>3106756.3330000001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1350</v>
          </cell>
          <cell r="P10">
            <v>144402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95182</v>
          </cell>
          <cell r="V10">
            <v>85377</v>
          </cell>
          <cell r="W10">
            <v>183</v>
          </cell>
          <cell r="X10">
            <v>9622</v>
          </cell>
          <cell r="Y10">
            <v>0</v>
          </cell>
          <cell r="Z10">
            <v>0</v>
          </cell>
          <cell r="AA10">
            <v>0</v>
          </cell>
          <cell r="AB10">
            <v>137637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5195682</v>
          </cell>
          <cell r="AH10">
            <v>1732097</v>
          </cell>
          <cell r="AI10">
            <v>0</v>
          </cell>
          <cell r="AJ10">
            <v>16946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1900937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2574911</v>
          </cell>
          <cell r="BE10">
            <v>0</v>
          </cell>
          <cell r="BF10">
            <v>2102403</v>
          </cell>
          <cell r="BG10">
            <v>2982406</v>
          </cell>
          <cell r="BH10">
            <v>8719691.5789999999</v>
          </cell>
          <cell r="BI10">
            <v>9519636</v>
          </cell>
          <cell r="BJ10">
            <v>-799944.42100000009</v>
          </cell>
          <cell r="BK10">
            <v>2946072.2969999998</v>
          </cell>
          <cell r="BL10">
            <v>1900937</v>
          </cell>
          <cell r="BM10">
            <v>1045135.2969999998</v>
          </cell>
          <cell r="BN10">
            <v>1240547.8760000002</v>
          </cell>
          <cell r="BO10">
            <v>3106756.3330000001</v>
          </cell>
          <cell r="BP10">
            <v>3465581.7009999999</v>
          </cell>
          <cell r="BQ10">
            <v>727303.54500000004</v>
          </cell>
          <cell r="BR10">
            <v>2880505.2969999998</v>
          </cell>
          <cell r="BS10">
            <v>10180146.876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7299641.5789999999</v>
          </cell>
          <cell r="CA10">
            <v>9622</v>
          </cell>
          <cell r="CB10">
            <v>6927779</v>
          </cell>
          <cell r="CC10">
            <v>16946</v>
          </cell>
          <cell r="CD10">
            <v>0</v>
          </cell>
          <cell r="CE10">
            <v>2982406.2950000004</v>
          </cell>
          <cell r="CF10">
            <v>0</v>
          </cell>
          <cell r="CG10">
            <v>916783</v>
          </cell>
          <cell r="CH10">
            <v>0</v>
          </cell>
          <cell r="CI10">
            <v>2065623</v>
          </cell>
          <cell r="CJ10">
            <v>0</v>
          </cell>
          <cell r="CK10">
            <v>0</v>
          </cell>
          <cell r="CL10">
            <v>2982406</v>
          </cell>
          <cell r="CM10">
            <v>0</v>
          </cell>
          <cell r="CN10">
            <v>2982406</v>
          </cell>
          <cell r="CO10">
            <v>3158769</v>
          </cell>
          <cell r="CP10">
            <v>2091568</v>
          </cell>
          <cell r="CQ10">
            <v>10558717.876</v>
          </cell>
          <cell r="CR10">
            <v>11420573</v>
          </cell>
          <cell r="CS10">
            <v>10558718</v>
          </cell>
          <cell r="CT10">
            <v>11420572</v>
          </cell>
          <cell r="CU10">
            <v>-0.12399999983608723</v>
          </cell>
          <cell r="CV10">
            <v>1</v>
          </cell>
          <cell r="CW10">
            <v>0</v>
          </cell>
          <cell r="CX10">
            <v>0</v>
          </cell>
          <cell r="CY10">
            <v>11420573</v>
          </cell>
          <cell r="CZ10">
            <v>0</v>
          </cell>
          <cell r="DA10">
            <v>8719691.5789999999</v>
          </cell>
          <cell r="DB10">
            <v>6944725</v>
          </cell>
          <cell r="DC10">
            <v>1774966.5789999999</v>
          </cell>
          <cell r="DD10">
            <v>2945300.2969999998</v>
          </cell>
          <cell r="DE10">
            <v>1900937</v>
          </cell>
          <cell r="DF10">
            <v>1044363.2969999998</v>
          </cell>
          <cell r="DG10">
            <v>0</v>
          </cell>
          <cell r="DH10">
            <v>4629022</v>
          </cell>
          <cell r="DI10">
            <v>2034562</v>
          </cell>
          <cell r="DJ10">
            <v>0</v>
          </cell>
          <cell r="DK10">
            <v>1107046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89099</v>
          </cell>
          <cell r="DQ10">
            <v>78231</v>
          </cell>
          <cell r="DR10">
            <v>45642</v>
          </cell>
          <cell r="DS10">
            <v>32589</v>
          </cell>
          <cell r="DT10">
            <v>80749</v>
          </cell>
          <cell r="DU10">
            <v>2358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</row>
        <row r="11">
          <cell r="A11">
            <v>7</v>
          </cell>
          <cell r="B11" t="str">
            <v>VIÑA-QUILLOTA</v>
          </cell>
          <cell r="C11">
            <v>25073</v>
          </cell>
          <cell r="D11">
            <v>0</v>
          </cell>
          <cell r="E11">
            <v>0</v>
          </cell>
          <cell r="F11">
            <v>4612601.2300000004</v>
          </cell>
          <cell r="G11">
            <v>1303834.723</v>
          </cell>
          <cell r="H11">
            <v>4567224.108</v>
          </cell>
          <cell r="I11">
            <v>4248450.8329999996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252</v>
          </cell>
          <cell r="P11">
            <v>111006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37472</v>
          </cell>
          <cell r="V11">
            <v>29087</v>
          </cell>
          <cell r="W11">
            <v>0</v>
          </cell>
          <cell r="X11">
            <v>8385</v>
          </cell>
          <cell r="Y11">
            <v>0</v>
          </cell>
          <cell r="Z11">
            <v>0</v>
          </cell>
          <cell r="AA11">
            <v>0</v>
          </cell>
          <cell r="AB11">
            <v>138205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7089872</v>
          </cell>
          <cell r="AH11">
            <v>3116630</v>
          </cell>
          <cell r="AI11">
            <v>15</v>
          </cell>
          <cell r="AJ11">
            <v>190583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4612601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2666</v>
          </cell>
          <cell r="BA11">
            <v>0</v>
          </cell>
          <cell r="BB11">
            <v>0</v>
          </cell>
          <cell r="BC11">
            <v>0</v>
          </cell>
          <cell r="BD11">
            <v>7131176</v>
          </cell>
          <cell r="BE11">
            <v>0</v>
          </cell>
          <cell r="BF11">
            <v>3533133</v>
          </cell>
          <cell r="BG11">
            <v>7103426</v>
          </cell>
          <cell r="BH11">
            <v>10431517.664000001</v>
          </cell>
          <cell r="BI11">
            <v>17530942</v>
          </cell>
          <cell r="BJ11">
            <v>-7099424.3359999992</v>
          </cell>
          <cell r="BK11">
            <v>4612601.2300000004</v>
          </cell>
          <cell r="BL11">
            <v>4612601</v>
          </cell>
          <cell r="BM11">
            <v>0.23000000044703484</v>
          </cell>
          <cell r="BN11">
            <v>-3591364.1059999987</v>
          </cell>
          <cell r="BO11">
            <v>4248450.8329999996</v>
          </cell>
          <cell r="BP11">
            <v>4567224.108</v>
          </cell>
          <cell r="BQ11">
            <v>1303834.723</v>
          </cell>
          <cell r="BR11">
            <v>4612601.2300000004</v>
          </cell>
          <cell r="BS11">
            <v>14732110.893999999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10119509.664000001</v>
          </cell>
          <cell r="CA11">
            <v>8385</v>
          </cell>
          <cell r="CB11">
            <v>10206502</v>
          </cell>
          <cell r="CC11">
            <v>190598</v>
          </cell>
          <cell r="CD11">
            <v>2666</v>
          </cell>
          <cell r="CE11">
            <v>7103425.7550000018</v>
          </cell>
          <cell r="CF11">
            <v>0</v>
          </cell>
          <cell r="CG11">
            <v>1886322</v>
          </cell>
          <cell r="CH11">
            <v>2666</v>
          </cell>
          <cell r="CI11">
            <v>5214438</v>
          </cell>
          <cell r="CJ11">
            <v>0</v>
          </cell>
          <cell r="CK11">
            <v>0</v>
          </cell>
          <cell r="CL11">
            <v>7103426</v>
          </cell>
          <cell r="CM11">
            <v>0</v>
          </cell>
          <cell r="CN11">
            <v>7103426</v>
          </cell>
          <cell r="CO11">
            <v>8511</v>
          </cell>
          <cell r="CP11">
            <v>3757321</v>
          </cell>
          <cell r="CQ11">
            <v>15019045.894000001</v>
          </cell>
          <cell r="CR11">
            <v>22143543</v>
          </cell>
          <cell r="CS11">
            <v>15019046</v>
          </cell>
          <cell r="CT11">
            <v>22143543</v>
          </cell>
          <cell r="CU11">
            <v>-0.10599999874830246</v>
          </cell>
          <cell r="CV11">
            <v>0</v>
          </cell>
          <cell r="CW11">
            <v>0</v>
          </cell>
          <cell r="CX11">
            <v>0</v>
          </cell>
          <cell r="CY11">
            <v>22143543</v>
          </cell>
          <cell r="CZ11">
            <v>0</v>
          </cell>
          <cell r="DA11">
            <v>10431517.664000001</v>
          </cell>
          <cell r="DB11">
            <v>10399766</v>
          </cell>
          <cell r="DC11">
            <v>31751.664000000805</v>
          </cell>
          <cell r="DD11">
            <v>4612601.2300000004</v>
          </cell>
          <cell r="DE11">
            <v>4612601</v>
          </cell>
          <cell r="DF11">
            <v>0.23000000044703484</v>
          </cell>
          <cell r="DG11">
            <v>0</v>
          </cell>
          <cell r="DH11">
            <v>5962954</v>
          </cell>
          <cell r="DI11">
            <v>3874940</v>
          </cell>
          <cell r="DJ11">
            <v>0</v>
          </cell>
          <cell r="DK11">
            <v>-685133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143141</v>
          </cell>
          <cell r="DQ11">
            <v>36982</v>
          </cell>
          <cell r="DR11">
            <v>25807</v>
          </cell>
          <cell r="DS11">
            <v>11175</v>
          </cell>
          <cell r="DT11">
            <v>208274</v>
          </cell>
          <cell r="DU11">
            <v>344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</row>
        <row r="12">
          <cell r="A12">
            <v>8</v>
          </cell>
          <cell r="B12" t="str">
            <v>ACONCAGUA</v>
          </cell>
          <cell r="C12">
            <v>9408</v>
          </cell>
          <cell r="D12">
            <v>1120</v>
          </cell>
          <cell r="E12">
            <v>3501</v>
          </cell>
          <cell r="F12">
            <v>1471934.4110000001</v>
          </cell>
          <cell r="G12">
            <v>573635.85699999996</v>
          </cell>
          <cell r="H12">
            <v>1618575.227</v>
          </cell>
          <cell r="I12">
            <v>2152893.423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2137</v>
          </cell>
          <cell r="P12">
            <v>124300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183474</v>
          </cell>
          <cell r="V12">
            <v>180794</v>
          </cell>
          <cell r="W12">
            <v>0</v>
          </cell>
          <cell r="X12">
            <v>2680</v>
          </cell>
          <cell r="Y12">
            <v>0</v>
          </cell>
          <cell r="Z12">
            <v>0</v>
          </cell>
          <cell r="AA12">
            <v>0</v>
          </cell>
          <cell r="AB12">
            <v>78119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3070862</v>
          </cell>
          <cell r="AH12">
            <v>1567656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1471934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16636</v>
          </cell>
          <cell r="AY12">
            <v>1568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390619</v>
          </cell>
          <cell r="BE12">
            <v>0</v>
          </cell>
          <cell r="BF12">
            <v>304529</v>
          </cell>
          <cell r="BG12">
            <v>440407</v>
          </cell>
          <cell r="BH12">
            <v>4742542.5069999993</v>
          </cell>
          <cell r="BI12">
            <v>5047341</v>
          </cell>
          <cell r="BJ12">
            <v>-304798.49300000072</v>
          </cell>
          <cell r="BK12">
            <v>1476555.4110000001</v>
          </cell>
          <cell r="BL12">
            <v>1471934</v>
          </cell>
          <cell r="BM12">
            <v>4621.4110000000801</v>
          </cell>
          <cell r="BN12">
            <v>-9677.0820000004023</v>
          </cell>
          <cell r="BO12">
            <v>2152893.423</v>
          </cell>
          <cell r="BP12">
            <v>1618575.227</v>
          </cell>
          <cell r="BQ12">
            <v>573635.85699999996</v>
          </cell>
          <cell r="BR12">
            <v>1471934.4110000001</v>
          </cell>
          <cell r="BS12">
            <v>5817038.9180000005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4345104.5069999993</v>
          </cell>
          <cell r="CA12">
            <v>2680</v>
          </cell>
          <cell r="CB12">
            <v>4638518</v>
          </cell>
          <cell r="CC12">
            <v>0</v>
          </cell>
          <cell r="CD12">
            <v>18204</v>
          </cell>
          <cell r="CE12">
            <v>440406.522</v>
          </cell>
          <cell r="CF12">
            <v>281538</v>
          </cell>
          <cell r="CG12">
            <v>156384</v>
          </cell>
          <cell r="CH12">
            <v>2484</v>
          </cell>
          <cell r="CI12">
            <v>0</v>
          </cell>
          <cell r="CJ12">
            <v>0</v>
          </cell>
          <cell r="CK12">
            <v>0</v>
          </cell>
          <cell r="CL12">
            <v>440406</v>
          </cell>
          <cell r="CM12">
            <v>0</v>
          </cell>
          <cell r="CN12">
            <v>440406</v>
          </cell>
          <cell r="CO12">
            <v>241703</v>
          </cell>
          <cell r="CP12">
            <v>284165</v>
          </cell>
          <cell r="CQ12">
            <v>6205068.9179999996</v>
          </cell>
          <cell r="CR12">
            <v>6519275</v>
          </cell>
          <cell r="CS12">
            <v>6205070</v>
          </cell>
          <cell r="CT12">
            <v>6519276</v>
          </cell>
          <cell r="CU12">
            <v>-1.0820000004023314</v>
          </cell>
          <cell r="CV12">
            <v>-1</v>
          </cell>
          <cell r="CW12">
            <v>-1</v>
          </cell>
          <cell r="CX12">
            <v>0</v>
          </cell>
          <cell r="CY12">
            <v>6519275</v>
          </cell>
          <cell r="CZ12">
            <v>0</v>
          </cell>
          <cell r="DA12">
            <v>4742542.5069999993</v>
          </cell>
          <cell r="DB12">
            <v>4656722</v>
          </cell>
          <cell r="DC12">
            <v>85820.506999999285</v>
          </cell>
          <cell r="DD12">
            <v>1473054.4110000001</v>
          </cell>
          <cell r="DE12">
            <v>1471934</v>
          </cell>
          <cell r="DF12">
            <v>1120.4110000000801</v>
          </cell>
          <cell r="DG12">
            <v>0</v>
          </cell>
          <cell r="DH12">
            <v>2682753</v>
          </cell>
          <cell r="DI12">
            <v>1360521</v>
          </cell>
          <cell r="DJ12">
            <v>0</v>
          </cell>
          <cell r="DK12">
            <v>14029.09400000007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134948</v>
          </cell>
          <cell r="DQ12">
            <v>18473</v>
          </cell>
          <cell r="DR12">
            <v>15776</v>
          </cell>
          <cell r="DS12">
            <v>2697</v>
          </cell>
          <cell r="DT12">
            <v>66114</v>
          </cell>
          <cell r="DU12">
            <v>335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</row>
        <row r="13">
          <cell r="A13">
            <v>9</v>
          </cell>
          <cell r="B13" t="str">
            <v>LIBERTADOR</v>
          </cell>
          <cell r="C13">
            <v>301146</v>
          </cell>
          <cell r="D13">
            <v>0</v>
          </cell>
          <cell r="E13">
            <v>0</v>
          </cell>
          <cell r="F13">
            <v>4132454.2480000001</v>
          </cell>
          <cell r="G13">
            <v>1115575.68</v>
          </cell>
          <cell r="H13">
            <v>3602082.9169999999</v>
          </cell>
          <cell r="I13">
            <v>3999866.4169999999</v>
          </cell>
          <cell r="J13">
            <v>0</v>
          </cell>
          <cell r="K13">
            <v>3230</v>
          </cell>
          <cell r="L13">
            <v>0</v>
          </cell>
          <cell r="M13">
            <v>0</v>
          </cell>
          <cell r="N13">
            <v>0</v>
          </cell>
          <cell r="O13">
            <v>278</v>
          </cell>
          <cell r="P13">
            <v>245838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56229</v>
          </cell>
          <cell r="V13">
            <v>44743</v>
          </cell>
          <cell r="W13">
            <v>0</v>
          </cell>
          <cell r="X13">
            <v>11486</v>
          </cell>
          <cell r="Y13">
            <v>0</v>
          </cell>
          <cell r="Z13">
            <v>0</v>
          </cell>
          <cell r="AA13">
            <v>0</v>
          </cell>
          <cell r="AB13">
            <v>125756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5641261</v>
          </cell>
          <cell r="AH13">
            <v>2649318</v>
          </cell>
          <cell r="AI13">
            <v>0</v>
          </cell>
          <cell r="AJ13">
            <v>118265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3363596</v>
          </cell>
          <cell r="AP13">
            <v>0</v>
          </cell>
          <cell r="AQ13">
            <v>0</v>
          </cell>
          <cell r="AR13">
            <v>0</v>
          </cell>
          <cell r="AS13">
            <v>207199</v>
          </cell>
          <cell r="AT13">
            <v>0</v>
          </cell>
          <cell r="AU13">
            <v>0</v>
          </cell>
          <cell r="AV13">
            <v>0</v>
          </cell>
          <cell r="AW13">
            <v>2104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2971057</v>
          </cell>
          <cell r="BE13">
            <v>0</v>
          </cell>
          <cell r="BF13">
            <v>2050647</v>
          </cell>
          <cell r="BG13">
            <v>2759056</v>
          </cell>
          <cell r="BH13">
            <v>9450002.0140000004</v>
          </cell>
          <cell r="BI13">
            <v>11589204</v>
          </cell>
          <cell r="BJ13">
            <v>-2139201.9859999996</v>
          </cell>
          <cell r="BK13">
            <v>4132454.2480000001</v>
          </cell>
          <cell r="BL13">
            <v>3363596</v>
          </cell>
          <cell r="BM13">
            <v>768858.24800000014</v>
          </cell>
          <cell r="BN13">
            <v>379157.2620000001</v>
          </cell>
          <cell r="BO13">
            <v>3999866.4169999999</v>
          </cell>
          <cell r="BP13">
            <v>3602082.9169999999</v>
          </cell>
          <cell r="BQ13">
            <v>1115575.68</v>
          </cell>
          <cell r="BR13">
            <v>4132454.2480000001</v>
          </cell>
          <cell r="BS13">
            <v>12849979.262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8717525.0140000004</v>
          </cell>
          <cell r="CA13">
            <v>14716</v>
          </cell>
          <cell r="CB13">
            <v>8290579</v>
          </cell>
          <cell r="CC13">
            <v>325464</v>
          </cell>
          <cell r="CD13">
            <v>2104</v>
          </cell>
          <cell r="CE13">
            <v>2759055.8220000006</v>
          </cell>
          <cell r="CF13">
            <v>0</v>
          </cell>
          <cell r="CG13">
            <v>1178292</v>
          </cell>
          <cell r="CH13">
            <v>0</v>
          </cell>
          <cell r="CI13">
            <v>1580764</v>
          </cell>
          <cell r="CJ13">
            <v>0</v>
          </cell>
          <cell r="CK13">
            <v>0</v>
          </cell>
          <cell r="CL13">
            <v>2759056</v>
          </cell>
          <cell r="CM13">
            <v>0</v>
          </cell>
          <cell r="CN13">
            <v>2759056</v>
          </cell>
          <cell r="CO13">
            <v>3958205</v>
          </cell>
          <cell r="CP13">
            <v>2604174</v>
          </cell>
          <cell r="CQ13">
            <v>13281310.262</v>
          </cell>
          <cell r="CR13">
            <v>14952800</v>
          </cell>
          <cell r="CS13">
            <v>13281310</v>
          </cell>
          <cell r="CT13">
            <v>14952799</v>
          </cell>
          <cell r="CU13">
            <v>0.26200000010430813</v>
          </cell>
          <cell r="CV13">
            <v>1</v>
          </cell>
          <cell r="CW13">
            <v>0</v>
          </cell>
          <cell r="CX13">
            <v>0</v>
          </cell>
          <cell r="CY13">
            <v>14952800</v>
          </cell>
          <cell r="CZ13">
            <v>0</v>
          </cell>
          <cell r="DA13">
            <v>9450002.0140000004</v>
          </cell>
          <cell r="DB13">
            <v>8618147</v>
          </cell>
          <cell r="DC13">
            <v>831855.01400000043</v>
          </cell>
          <cell r="DD13">
            <v>4132454.2480000001</v>
          </cell>
          <cell r="DE13">
            <v>3363596</v>
          </cell>
          <cell r="DF13">
            <v>768858.24800000014</v>
          </cell>
          <cell r="DG13">
            <v>0</v>
          </cell>
          <cell r="DH13">
            <v>5045882</v>
          </cell>
          <cell r="DI13">
            <v>4039081</v>
          </cell>
          <cell r="DJ13">
            <v>0</v>
          </cell>
          <cell r="DK13">
            <v>301145.67900000047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210367</v>
          </cell>
          <cell r="DQ13">
            <v>26489</v>
          </cell>
          <cell r="DR13">
            <v>19339</v>
          </cell>
          <cell r="DS13">
            <v>7150</v>
          </cell>
          <cell r="DT13">
            <v>180054</v>
          </cell>
          <cell r="DU13">
            <v>1007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</row>
        <row r="14">
          <cell r="A14">
            <v>10</v>
          </cell>
          <cell r="B14" t="str">
            <v>MAULE</v>
          </cell>
          <cell r="C14">
            <v>26843</v>
          </cell>
          <cell r="D14">
            <v>0</v>
          </cell>
          <cell r="E14">
            <v>0</v>
          </cell>
          <cell r="F14">
            <v>7723058.6370000001</v>
          </cell>
          <cell r="G14">
            <v>746337.66799999995</v>
          </cell>
          <cell r="H14">
            <v>4104388.8</v>
          </cell>
          <cell r="I14">
            <v>5011932.5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4786</v>
          </cell>
          <cell r="P14">
            <v>209104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198632</v>
          </cell>
          <cell r="V14">
            <v>198632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432902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7786693</v>
          </cell>
          <cell r="AH14">
            <v>3370879</v>
          </cell>
          <cell r="AI14">
            <v>0</v>
          </cell>
          <cell r="AJ14">
            <v>99424</v>
          </cell>
          <cell r="AK14">
            <v>27969</v>
          </cell>
          <cell r="AL14">
            <v>0</v>
          </cell>
          <cell r="AM14">
            <v>0</v>
          </cell>
          <cell r="AN14">
            <v>0</v>
          </cell>
          <cell r="AO14">
            <v>6137875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6368286</v>
          </cell>
          <cell r="BE14">
            <v>0</v>
          </cell>
          <cell r="BF14">
            <v>1959632</v>
          </cell>
          <cell r="BG14">
            <v>7859097</v>
          </cell>
          <cell r="BH14">
            <v>10734925.967999998</v>
          </cell>
          <cell r="BI14">
            <v>17653251</v>
          </cell>
          <cell r="BJ14">
            <v>-6918325.0320000015</v>
          </cell>
          <cell r="BK14">
            <v>7723058.6370000001</v>
          </cell>
          <cell r="BL14">
            <v>6137875</v>
          </cell>
          <cell r="BM14">
            <v>1585183.6370000001</v>
          </cell>
          <cell r="BN14">
            <v>-3400352.3950000033</v>
          </cell>
          <cell r="BO14">
            <v>5011932.5</v>
          </cell>
          <cell r="BP14">
            <v>4104388.8</v>
          </cell>
          <cell r="BQ14">
            <v>746337.66799999995</v>
          </cell>
          <cell r="BR14">
            <v>7723058.6370000001</v>
          </cell>
          <cell r="BS14">
            <v>17585717.605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9862658.9679999985</v>
          </cell>
          <cell r="CA14">
            <v>0</v>
          </cell>
          <cell r="CB14">
            <v>11157572</v>
          </cell>
          <cell r="CC14">
            <v>127393</v>
          </cell>
          <cell r="CD14">
            <v>0</v>
          </cell>
          <cell r="CE14">
            <v>7859097.0440000007</v>
          </cell>
          <cell r="CF14">
            <v>96582</v>
          </cell>
          <cell r="CG14">
            <v>2368835</v>
          </cell>
          <cell r="CH14">
            <v>0</v>
          </cell>
          <cell r="CI14">
            <v>5358637</v>
          </cell>
          <cell r="CJ14">
            <v>35043</v>
          </cell>
          <cell r="CK14">
            <v>0</v>
          </cell>
          <cell r="CL14">
            <v>7859097</v>
          </cell>
          <cell r="CM14">
            <v>0</v>
          </cell>
          <cell r="CN14">
            <v>7859097</v>
          </cell>
          <cell r="CO14">
            <v>2863376.872</v>
          </cell>
          <cell r="CP14">
            <v>1854768</v>
          </cell>
          <cell r="CQ14">
            <v>18431141.605</v>
          </cell>
          <cell r="CR14">
            <v>23791126</v>
          </cell>
          <cell r="CS14">
            <v>18431142</v>
          </cell>
          <cell r="CT14">
            <v>23791126</v>
          </cell>
          <cell r="CU14">
            <v>-0.39499999955296516</v>
          </cell>
          <cell r="CV14">
            <v>0</v>
          </cell>
          <cell r="CW14">
            <v>0</v>
          </cell>
          <cell r="CX14">
            <v>0</v>
          </cell>
          <cell r="CY14">
            <v>23791126</v>
          </cell>
          <cell r="CZ14">
            <v>0</v>
          </cell>
          <cell r="DA14">
            <v>10734925.967999998</v>
          </cell>
          <cell r="DB14">
            <v>11284965</v>
          </cell>
          <cell r="DC14">
            <v>-550039.03200000152</v>
          </cell>
          <cell r="DD14">
            <v>7723058.6370000001</v>
          </cell>
          <cell r="DE14">
            <v>6137875</v>
          </cell>
          <cell r="DF14">
            <v>1585183.6370000001</v>
          </cell>
          <cell r="DG14">
            <v>0</v>
          </cell>
          <cell r="DH14">
            <v>6428156</v>
          </cell>
          <cell r="DI14">
            <v>3622768</v>
          </cell>
          <cell r="DJ14">
            <v>0</v>
          </cell>
          <cell r="DK14">
            <v>-433087.95799999568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209309</v>
          </cell>
          <cell r="DQ14">
            <v>10397</v>
          </cell>
          <cell r="DR14">
            <v>9941</v>
          </cell>
          <cell r="DS14">
            <v>456</v>
          </cell>
          <cell r="DT14">
            <v>748251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</row>
        <row r="15">
          <cell r="A15">
            <v>11</v>
          </cell>
          <cell r="B15" t="str">
            <v>ÑUBLE</v>
          </cell>
          <cell r="C15">
            <v>15155</v>
          </cell>
          <cell r="D15">
            <v>0</v>
          </cell>
          <cell r="E15">
            <v>0</v>
          </cell>
          <cell r="F15">
            <v>3496842.1170000001</v>
          </cell>
          <cell r="G15">
            <v>2836957.3569999998</v>
          </cell>
          <cell r="H15">
            <v>2401256.2000000002</v>
          </cell>
          <cell r="I15">
            <v>2801138.8330000001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277</v>
          </cell>
          <cell r="P15">
            <v>45019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39590</v>
          </cell>
          <cell r="V15">
            <v>10490</v>
          </cell>
          <cell r="W15">
            <v>0</v>
          </cell>
          <cell r="X15">
            <v>29100</v>
          </cell>
          <cell r="Y15">
            <v>0</v>
          </cell>
          <cell r="Z15">
            <v>0</v>
          </cell>
          <cell r="AA15">
            <v>0</v>
          </cell>
          <cell r="AB15">
            <v>99896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4874378</v>
          </cell>
          <cell r="AH15">
            <v>2119127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2590194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1018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4063916</v>
          </cell>
          <cell r="BE15">
            <v>0</v>
          </cell>
          <cell r="BF15">
            <v>1366927</v>
          </cell>
          <cell r="BG15">
            <v>2833655</v>
          </cell>
          <cell r="BH15">
            <v>8239289.3900000006</v>
          </cell>
          <cell r="BI15">
            <v>11058439</v>
          </cell>
          <cell r="BJ15">
            <v>-2819149.6099999994</v>
          </cell>
          <cell r="BK15">
            <v>3496842.1170000001</v>
          </cell>
          <cell r="BL15">
            <v>2590194</v>
          </cell>
          <cell r="BM15">
            <v>906648.11700000009</v>
          </cell>
          <cell r="BN15">
            <v>-560729.49299999885</v>
          </cell>
          <cell r="BO15">
            <v>2801138.8330000001</v>
          </cell>
          <cell r="BP15">
            <v>2401256.2000000002</v>
          </cell>
          <cell r="BQ15">
            <v>2836957.3569999998</v>
          </cell>
          <cell r="BR15">
            <v>3496842.1170000001</v>
          </cell>
          <cell r="BS15">
            <v>11536194.506999999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8039352.3900000006</v>
          </cell>
          <cell r="CA15">
            <v>29100</v>
          </cell>
          <cell r="CB15">
            <v>6993505</v>
          </cell>
          <cell r="CC15">
            <v>0</v>
          </cell>
          <cell r="CD15">
            <v>1018</v>
          </cell>
          <cell r="CE15">
            <v>2833655.4980000006</v>
          </cell>
          <cell r="CF15">
            <v>0</v>
          </cell>
          <cell r="CG15">
            <v>1139370</v>
          </cell>
          <cell r="CH15">
            <v>143</v>
          </cell>
          <cell r="CI15">
            <v>1694142</v>
          </cell>
          <cell r="CJ15">
            <v>0</v>
          </cell>
          <cell r="CK15">
            <v>0</v>
          </cell>
          <cell r="CL15">
            <v>2833655</v>
          </cell>
          <cell r="CM15">
            <v>0</v>
          </cell>
          <cell r="CN15">
            <v>2833655</v>
          </cell>
          <cell r="CO15">
            <v>2229884</v>
          </cell>
          <cell r="CP15">
            <v>1482772</v>
          </cell>
          <cell r="CQ15">
            <v>11720976.506999999</v>
          </cell>
          <cell r="CR15">
            <v>13648633</v>
          </cell>
          <cell r="CS15">
            <v>11720978</v>
          </cell>
          <cell r="CT15">
            <v>13648632</v>
          </cell>
          <cell r="CU15">
            <v>-1.4930000007152557</v>
          </cell>
          <cell r="CV15">
            <v>1</v>
          </cell>
          <cell r="CW15">
            <v>0</v>
          </cell>
          <cell r="CX15">
            <v>0</v>
          </cell>
          <cell r="CY15">
            <v>13648633</v>
          </cell>
          <cell r="CZ15">
            <v>0</v>
          </cell>
          <cell r="DA15">
            <v>8239289.3900000006</v>
          </cell>
          <cell r="DB15">
            <v>6994523</v>
          </cell>
          <cell r="DC15">
            <v>1244766.3900000006</v>
          </cell>
          <cell r="DD15">
            <v>3496842.1170000001</v>
          </cell>
          <cell r="DE15">
            <v>2590194</v>
          </cell>
          <cell r="DF15">
            <v>906648.11700000009</v>
          </cell>
          <cell r="DG15">
            <v>0</v>
          </cell>
          <cell r="DH15">
            <v>4104691</v>
          </cell>
          <cell r="DI15">
            <v>1818889</v>
          </cell>
          <cell r="DJ15">
            <v>0</v>
          </cell>
          <cell r="DK15">
            <v>-937465.61599999992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54631</v>
          </cell>
          <cell r="DQ15">
            <v>33028</v>
          </cell>
          <cell r="DR15">
            <v>16878</v>
          </cell>
          <cell r="DS15">
            <v>16150</v>
          </cell>
          <cell r="DT15">
            <v>133437</v>
          </cell>
          <cell r="DU15">
            <v>410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</row>
        <row r="16">
          <cell r="A16">
            <v>12</v>
          </cell>
          <cell r="B16" t="str">
            <v>CONCEPCIÓN</v>
          </cell>
          <cell r="C16">
            <v>1494640</v>
          </cell>
          <cell r="D16">
            <v>162492</v>
          </cell>
          <cell r="E16">
            <v>39476</v>
          </cell>
          <cell r="F16">
            <v>3573768.0460000001</v>
          </cell>
          <cell r="G16">
            <v>1267504.1429999999</v>
          </cell>
          <cell r="H16">
            <v>5308008.01</v>
          </cell>
          <cell r="I16">
            <v>4209229.8329999996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137646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139942</v>
          </cell>
          <cell r="V16">
            <v>46327</v>
          </cell>
          <cell r="W16">
            <v>0</v>
          </cell>
          <cell r="X16">
            <v>93615</v>
          </cell>
          <cell r="Y16">
            <v>0</v>
          </cell>
          <cell r="Z16">
            <v>0</v>
          </cell>
          <cell r="AA16">
            <v>0</v>
          </cell>
          <cell r="AB16">
            <v>189170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7948370</v>
          </cell>
          <cell r="AH16">
            <v>2449257</v>
          </cell>
          <cell r="AI16">
            <v>2630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2617365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1478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7842544</v>
          </cell>
          <cell r="BE16">
            <v>0</v>
          </cell>
          <cell r="BF16">
            <v>3444313</v>
          </cell>
          <cell r="BG16">
            <v>7904372</v>
          </cell>
          <cell r="BH16">
            <v>12746139.986</v>
          </cell>
          <cell r="BI16">
            <v>18244279</v>
          </cell>
          <cell r="BJ16">
            <v>-5498139.0140000004</v>
          </cell>
          <cell r="BK16">
            <v>3775736.0460000001</v>
          </cell>
          <cell r="BL16">
            <v>2617365</v>
          </cell>
          <cell r="BM16">
            <v>1158371.0460000001</v>
          </cell>
          <cell r="BN16">
            <v>-2592062.9680000022</v>
          </cell>
          <cell r="BO16">
            <v>4209229.8329999996</v>
          </cell>
          <cell r="BP16">
            <v>5308008.01</v>
          </cell>
          <cell r="BQ16">
            <v>1267504.1429999999</v>
          </cell>
          <cell r="BR16">
            <v>3573768.0460000001</v>
          </cell>
          <cell r="BS16">
            <v>14358510.031999998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10784741.986</v>
          </cell>
          <cell r="CA16">
            <v>93615</v>
          </cell>
          <cell r="CB16">
            <v>10397627</v>
          </cell>
          <cell r="CC16">
            <v>2630</v>
          </cell>
          <cell r="CD16">
            <v>1478</v>
          </cell>
          <cell r="CE16">
            <v>7904371.5860000011</v>
          </cell>
          <cell r="CF16">
            <v>0</v>
          </cell>
          <cell r="CG16">
            <v>1504336</v>
          </cell>
          <cell r="CH16">
            <v>1147</v>
          </cell>
          <cell r="CI16">
            <v>6398889</v>
          </cell>
          <cell r="CJ16">
            <v>0</v>
          </cell>
          <cell r="CK16">
            <v>0</v>
          </cell>
          <cell r="CL16">
            <v>7904372</v>
          </cell>
          <cell r="CM16">
            <v>0</v>
          </cell>
          <cell r="CN16">
            <v>7904372</v>
          </cell>
          <cell r="CO16">
            <v>3459376</v>
          </cell>
          <cell r="CP16">
            <v>3224673</v>
          </cell>
          <cell r="CQ16">
            <v>14825268.032000002</v>
          </cell>
          <cell r="CR16">
            <v>20861644</v>
          </cell>
          <cell r="CS16">
            <v>14825269</v>
          </cell>
          <cell r="CT16">
            <v>20861644</v>
          </cell>
          <cell r="CU16">
            <v>-0.96799999848008156</v>
          </cell>
          <cell r="CV16">
            <v>0</v>
          </cell>
          <cell r="CW16">
            <v>0</v>
          </cell>
          <cell r="CX16">
            <v>0</v>
          </cell>
          <cell r="CY16">
            <v>20861644</v>
          </cell>
          <cell r="CZ16">
            <v>0</v>
          </cell>
          <cell r="DA16">
            <v>12746139.986</v>
          </cell>
          <cell r="DB16">
            <v>10401735</v>
          </cell>
          <cell r="DC16">
            <v>2344404.9859999996</v>
          </cell>
          <cell r="DD16">
            <v>3736260.0460000001</v>
          </cell>
          <cell r="DE16">
            <v>2617365</v>
          </cell>
          <cell r="DF16">
            <v>1118895.0460000001</v>
          </cell>
          <cell r="DG16">
            <v>0</v>
          </cell>
          <cell r="DH16">
            <v>6878306</v>
          </cell>
          <cell r="DI16">
            <v>2354495</v>
          </cell>
          <cell r="DJ16">
            <v>0</v>
          </cell>
          <cell r="DK16">
            <v>1696608.1799999997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137427</v>
          </cell>
          <cell r="DQ16">
            <v>129347</v>
          </cell>
          <cell r="DR16">
            <v>64513</v>
          </cell>
          <cell r="DS16">
            <v>64834</v>
          </cell>
          <cell r="DT16">
            <v>260238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</row>
        <row r="17">
          <cell r="A17">
            <v>13</v>
          </cell>
          <cell r="B17" t="str">
            <v>TALCAHUANO</v>
          </cell>
          <cell r="C17">
            <v>131406</v>
          </cell>
          <cell r="D17">
            <v>0</v>
          </cell>
          <cell r="E17">
            <v>0</v>
          </cell>
          <cell r="F17">
            <v>2264989.051</v>
          </cell>
          <cell r="G17">
            <v>745164.31900000002</v>
          </cell>
          <cell r="H17">
            <v>2658088.443</v>
          </cell>
          <cell r="I17">
            <v>2358334.4169999999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79752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24070</v>
          </cell>
          <cell r="V17">
            <v>16314</v>
          </cell>
          <cell r="W17">
            <v>0</v>
          </cell>
          <cell r="X17">
            <v>7756</v>
          </cell>
          <cell r="Y17">
            <v>0</v>
          </cell>
          <cell r="Z17">
            <v>0</v>
          </cell>
          <cell r="AA17">
            <v>0</v>
          </cell>
          <cell r="AB17">
            <v>167243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3926204</v>
          </cell>
          <cell r="AH17">
            <v>2062317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2196638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5834</v>
          </cell>
          <cell r="AX17">
            <v>800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3234071</v>
          </cell>
          <cell r="BE17">
            <v>0</v>
          </cell>
          <cell r="BF17">
            <v>1982440</v>
          </cell>
          <cell r="BG17">
            <v>3498226</v>
          </cell>
          <cell r="BH17">
            <v>6164058.1789999995</v>
          </cell>
          <cell r="BI17">
            <v>9229226</v>
          </cell>
          <cell r="BJ17">
            <v>-3065167.8210000005</v>
          </cell>
          <cell r="BK17">
            <v>2264989.051</v>
          </cell>
          <cell r="BL17">
            <v>2196638</v>
          </cell>
          <cell r="BM17">
            <v>68351.050999999978</v>
          </cell>
          <cell r="BN17">
            <v>-1145782.7699999996</v>
          </cell>
          <cell r="BO17">
            <v>2358334.4169999999</v>
          </cell>
          <cell r="BP17">
            <v>2658088.443</v>
          </cell>
          <cell r="BQ17">
            <v>745164.31900000002</v>
          </cell>
          <cell r="BR17">
            <v>2264989.051</v>
          </cell>
          <cell r="BS17">
            <v>8026576.2299999995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5761587.1789999995</v>
          </cell>
          <cell r="CA17">
            <v>7756</v>
          </cell>
          <cell r="CB17">
            <v>5988521</v>
          </cell>
          <cell r="CC17">
            <v>0</v>
          </cell>
          <cell r="CD17">
            <v>6634</v>
          </cell>
          <cell r="CE17">
            <v>3498226.3230000003</v>
          </cell>
          <cell r="CF17">
            <v>0</v>
          </cell>
          <cell r="CG17">
            <v>1305865</v>
          </cell>
          <cell r="CH17">
            <v>1328</v>
          </cell>
          <cell r="CI17">
            <v>2191033</v>
          </cell>
          <cell r="CJ17">
            <v>0</v>
          </cell>
          <cell r="CK17">
            <v>0</v>
          </cell>
          <cell r="CL17">
            <v>3498226</v>
          </cell>
          <cell r="CM17">
            <v>0</v>
          </cell>
          <cell r="CN17">
            <v>3498226</v>
          </cell>
          <cell r="CO17">
            <v>800113</v>
          </cell>
          <cell r="CP17">
            <v>5668053</v>
          </cell>
          <cell r="CQ17">
            <v>8297641.2300000004</v>
          </cell>
          <cell r="CR17">
            <v>11425864</v>
          </cell>
          <cell r="CS17">
            <v>8297641</v>
          </cell>
          <cell r="CT17">
            <v>11425863</v>
          </cell>
          <cell r="CU17">
            <v>0.23000000044703484</v>
          </cell>
          <cell r="CV17">
            <v>1</v>
          </cell>
          <cell r="CW17">
            <v>0</v>
          </cell>
          <cell r="CX17">
            <v>0</v>
          </cell>
          <cell r="CY17">
            <v>11425864</v>
          </cell>
          <cell r="CZ17">
            <v>0</v>
          </cell>
          <cell r="DA17">
            <v>6164058.1789999995</v>
          </cell>
          <cell r="DB17">
            <v>5995155</v>
          </cell>
          <cell r="DC17">
            <v>168903.17899999954</v>
          </cell>
          <cell r="DD17">
            <v>2264989.051</v>
          </cell>
          <cell r="DE17">
            <v>2196638</v>
          </cell>
          <cell r="DF17">
            <v>68351.050999999978</v>
          </cell>
          <cell r="DG17">
            <v>0</v>
          </cell>
          <cell r="DH17">
            <v>3335526</v>
          </cell>
          <cell r="DI17">
            <v>1893473</v>
          </cell>
          <cell r="DJ17">
            <v>0</v>
          </cell>
          <cell r="DK17">
            <v>131406.37700000009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71545</v>
          </cell>
          <cell r="DQ17">
            <v>47502</v>
          </cell>
          <cell r="DR17">
            <v>22871</v>
          </cell>
          <cell r="DS17">
            <v>24631</v>
          </cell>
          <cell r="DT17">
            <v>168693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</row>
        <row r="18">
          <cell r="A18">
            <v>14</v>
          </cell>
          <cell r="B18" t="str">
            <v>BIOBIO</v>
          </cell>
          <cell r="C18">
            <v>11473</v>
          </cell>
          <cell r="D18">
            <v>0</v>
          </cell>
          <cell r="E18">
            <v>0</v>
          </cell>
          <cell r="F18">
            <v>2762685.452</v>
          </cell>
          <cell r="G18">
            <v>1149877.8729999999</v>
          </cell>
          <cell r="H18">
            <v>1956676.882</v>
          </cell>
          <cell r="I18">
            <v>3457961.1669999999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51</v>
          </cell>
          <cell r="P18">
            <v>66050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5560</v>
          </cell>
          <cell r="V18">
            <v>2424</v>
          </cell>
          <cell r="W18">
            <v>0</v>
          </cell>
          <cell r="X18">
            <v>3136</v>
          </cell>
          <cell r="Y18">
            <v>0</v>
          </cell>
          <cell r="Z18">
            <v>0</v>
          </cell>
          <cell r="AA18">
            <v>0</v>
          </cell>
          <cell r="AB18">
            <v>140724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4460377</v>
          </cell>
          <cell r="AH18">
            <v>1997220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1965280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5330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1917824</v>
          </cell>
          <cell r="BE18">
            <v>0</v>
          </cell>
          <cell r="BF18">
            <v>965386</v>
          </cell>
          <cell r="BG18">
            <v>1350668</v>
          </cell>
          <cell r="BH18">
            <v>6788373.9220000003</v>
          </cell>
          <cell r="BI18">
            <v>8380751</v>
          </cell>
          <cell r="BJ18">
            <v>-1592377.0779999997</v>
          </cell>
          <cell r="BK18">
            <v>2762685.452</v>
          </cell>
          <cell r="BL18">
            <v>1965280</v>
          </cell>
          <cell r="BM18">
            <v>797405.45200000005</v>
          </cell>
          <cell r="BN18">
            <v>158941.37399999984</v>
          </cell>
          <cell r="BO18">
            <v>3457961.1669999999</v>
          </cell>
          <cell r="BP18">
            <v>1956676.882</v>
          </cell>
          <cell r="BQ18">
            <v>1149877.8729999999</v>
          </cell>
          <cell r="BR18">
            <v>2762685.452</v>
          </cell>
          <cell r="BS18">
            <v>9327201.3739999998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6564515.9220000003</v>
          </cell>
          <cell r="CA18">
            <v>3136</v>
          </cell>
          <cell r="CB18">
            <v>6457597</v>
          </cell>
          <cell r="CC18">
            <v>0</v>
          </cell>
          <cell r="CD18">
            <v>5330</v>
          </cell>
          <cell r="CE18">
            <v>1350667.9939999997</v>
          </cell>
          <cell r="CF18">
            <v>0</v>
          </cell>
          <cell r="CG18">
            <v>1350668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1350668</v>
          </cell>
          <cell r="CM18">
            <v>0</v>
          </cell>
          <cell r="CN18">
            <v>1350668</v>
          </cell>
          <cell r="CO18">
            <v>1405812</v>
          </cell>
          <cell r="CP18">
            <v>918680</v>
          </cell>
          <cell r="CQ18">
            <v>9539586.3739999998</v>
          </cell>
          <cell r="CR18">
            <v>10346031</v>
          </cell>
          <cell r="CS18">
            <v>9539587</v>
          </cell>
          <cell r="CT18">
            <v>10346032</v>
          </cell>
          <cell r="CU18">
            <v>-0.62600000016391277</v>
          </cell>
          <cell r="CV18">
            <v>-1</v>
          </cell>
          <cell r="CW18">
            <v>0</v>
          </cell>
          <cell r="CX18">
            <v>0</v>
          </cell>
          <cell r="CY18">
            <v>10346031</v>
          </cell>
          <cell r="CZ18">
            <v>0</v>
          </cell>
          <cell r="DA18">
            <v>6788373.9220000003</v>
          </cell>
          <cell r="DB18">
            <v>6462927</v>
          </cell>
          <cell r="DC18">
            <v>325446.92200000025</v>
          </cell>
          <cell r="DD18">
            <v>2762685.452</v>
          </cell>
          <cell r="DE18">
            <v>1965280</v>
          </cell>
          <cell r="DF18">
            <v>797405.45200000005</v>
          </cell>
          <cell r="DG18">
            <v>0</v>
          </cell>
          <cell r="DH18">
            <v>3763626</v>
          </cell>
          <cell r="DI18">
            <v>1920177</v>
          </cell>
          <cell r="DJ18">
            <v>0</v>
          </cell>
          <cell r="DK18">
            <v>-1427744.6809999999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58585</v>
          </cell>
          <cell r="DQ18">
            <v>26524</v>
          </cell>
          <cell r="DR18">
            <v>12501</v>
          </cell>
          <cell r="DS18">
            <v>14023</v>
          </cell>
          <cell r="DT18">
            <v>192537</v>
          </cell>
          <cell r="DU18">
            <v>79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</row>
        <row r="19">
          <cell r="A19">
            <v>15</v>
          </cell>
          <cell r="B19" t="str">
            <v>ARAUCO</v>
          </cell>
          <cell r="C19">
            <v>994772</v>
          </cell>
          <cell r="D19">
            <v>3410</v>
          </cell>
          <cell r="E19">
            <v>5763</v>
          </cell>
          <cell r="F19">
            <v>682366.41599999997</v>
          </cell>
          <cell r="G19">
            <v>567720.15800000005</v>
          </cell>
          <cell r="H19">
            <v>451186.31599999999</v>
          </cell>
          <cell r="I19">
            <v>2097430.9169999999</v>
          </cell>
          <cell r="J19">
            <v>618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73</v>
          </cell>
          <cell r="P19">
            <v>15508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87220</v>
          </cell>
          <cell r="V19">
            <v>85908</v>
          </cell>
          <cell r="W19">
            <v>0</v>
          </cell>
          <cell r="X19">
            <v>1312</v>
          </cell>
          <cell r="Y19">
            <v>0</v>
          </cell>
          <cell r="Z19">
            <v>0</v>
          </cell>
          <cell r="AA19">
            <v>0</v>
          </cell>
          <cell r="AB19">
            <v>25987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2115896</v>
          </cell>
          <cell r="AH19">
            <v>859892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579479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1425719</v>
          </cell>
          <cell r="BE19">
            <v>0</v>
          </cell>
          <cell r="BF19">
            <v>188404</v>
          </cell>
          <cell r="BG19">
            <v>1837054</v>
          </cell>
          <cell r="BH19">
            <v>4239897.3909999998</v>
          </cell>
          <cell r="BI19">
            <v>4401507</v>
          </cell>
          <cell r="BJ19">
            <v>-161609.60900000017</v>
          </cell>
          <cell r="BK19">
            <v>691539.41599999997</v>
          </cell>
          <cell r="BL19">
            <v>579479</v>
          </cell>
          <cell r="BM19">
            <v>112060.41599999997</v>
          </cell>
          <cell r="BN19">
            <v>-864472.19299999997</v>
          </cell>
          <cell r="BO19">
            <v>2097430.9169999999</v>
          </cell>
          <cell r="BP19">
            <v>451804.31599999999</v>
          </cell>
          <cell r="BQ19">
            <v>567720.15800000005</v>
          </cell>
          <cell r="BR19">
            <v>682366.41599999997</v>
          </cell>
          <cell r="BS19">
            <v>3799321.807</v>
          </cell>
          <cell r="BT19">
            <v>0</v>
          </cell>
          <cell r="BU19">
            <v>0</v>
          </cell>
          <cell r="BV19">
            <v>618</v>
          </cell>
          <cell r="BW19">
            <v>0</v>
          </cell>
          <cell r="BX19">
            <v>618</v>
          </cell>
          <cell r="BY19">
            <v>0</v>
          </cell>
          <cell r="BZ19">
            <v>3116337.3909999998</v>
          </cell>
          <cell r="CA19">
            <v>1312</v>
          </cell>
          <cell r="CB19">
            <v>2975788</v>
          </cell>
          <cell r="CC19">
            <v>0</v>
          </cell>
          <cell r="CD19">
            <v>0</v>
          </cell>
          <cell r="CE19">
            <v>1837054.4200000002</v>
          </cell>
          <cell r="CF19">
            <v>733</v>
          </cell>
          <cell r="CG19">
            <v>747327</v>
          </cell>
          <cell r="CH19">
            <v>0</v>
          </cell>
          <cell r="CI19">
            <v>1088994</v>
          </cell>
          <cell r="CJ19">
            <v>0</v>
          </cell>
          <cell r="CK19">
            <v>0</v>
          </cell>
          <cell r="CL19">
            <v>1837054</v>
          </cell>
          <cell r="CM19">
            <v>0</v>
          </cell>
          <cell r="CN19">
            <v>1837054</v>
          </cell>
          <cell r="CO19">
            <v>3517236</v>
          </cell>
          <cell r="CP19">
            <v>202745</v>
          </cell>
          <cell r="CQ19">
            <v>3927491.807</v>
          </cell>
          <cell r="CR19">
            <v>4980986</v>
          </cell>
          <cell r="CS19">
            <v>3927491</v>
          </cell>
          <cell r="CT19">
            <v>4980986</v>
          </cell>
          <cell r="CU19">
            <v>0.80700000002980232</v>
          </cell>
          <cell r="CV19">
            <v>0</v>
          </cell>
          <cell r="CW19">
            <v>0</v>
          </cell>
          <cell r="CX19">
            <v>0</v>
          </cell>
          <cell r="CY19">
            <v>4980986</v>
          </cell>
          <cell r="CZ19">
            <v>0</v>
          </cell>
          <cell r="DA19">
            <v>4239897.3909999998</v>
          </cell>
          <cell r="DB19">
            <v>2975788</v>
          </cell>
          <cell r="DC19">
            <v>1264109.3909999998</v>
          </cell>
          <cell r="DD19">
            <v>685776.41599999997</v>
          </cell>
          <cell r="DE19">
            <v>579479</v>
          </cell>
          <cell r="DF19">
            <v>106297.41599999997</v>
          </cell>
          <cell r="DG19">
            <v>0</v>
          </cell>
          <cell r="DH19">
            <v>1834006</v>
          </cell>
          <cell r="DI19">
            <v>862446</v>
          </cell>
          <cell r="DJ19">
            <v>0</v>
          </cell>
          <cell r="DK19">
            <v>1490921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17639</v>
          </cell>
          <cell r="DQ19">
            <v>48927</v>
          </cell>
          <cell r="DR19">
            <v>43291</v>
          </cell>
          <cell r="DS19">
            <v>5636</v>
          </cell>
          <cell r="DT19">
            <v>7133</v>
          </cell>
          <cell r="DU19">
            <v>73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</row>
        <row r="20">
          <cell r="A20">
            <v>16</v>
          </cell>
          <cell r="B20" t="str">
            <v>ARAUCANÍA-NORTE</v>
          </cell>
          <cell r="C20">
            <v>8018</v>
          </cell>
          <cell r="D20">
            <v>0</v>
          </cell>
          <cell r="E20">
            <v>0</v>
          </cell>
          <cell r="F20">
            <v>1585726.933</v>
          </cell>
          <cell r="G20">
            <v>516575.69699999999</v>
          </cell>
          <cell r="H20">
            <v>1027435.961</v>
          </cell>
          <cell r="I20">
            <v>1923665.0830000001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40194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82149</v>
          </cell>
          <cell r="V20">
            <v>82149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84579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2989852</v>
          </cell>
          <cell r="AH20">
            <v>664654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892224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387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1378226</v>
          </cell>
          <cell r="BE20">
            <v>0</v>
          </cell>
          <cell r="BF20">
            <v>299394</v>
          </cell>
          <cell r="BG20">
            <v>1987389</v>
          </cell>
          <cell r="BH20">
            <v>3682616.7410000004</v>
          </cell>
          <cell r="BI20">
            <v>5033119</v>
          </cell>
          <cell r="BJ20">
            <v>-1350502.2589999996</v>
          </cell>
          <cell r="BK20">
            <v>1585726.933</v>
          </cell>
          <cell r="BL20">
            <v>892224</v>
          </cell>
          <cell r="BM20">
            <v>693502.93299999996</v>
          </cell>
          <cell r="BN20">
            <v>-365623.32599999942</v>
          </cell>
          <cell r="BO20">
            <v>1923665.0830000001</v>
          </cell>
          <cell r="BP20">
            <v>1027435.961</v>
          </cell>
          <cell r="BQ20">
            <v>516575.69699999999</v>
          </cell>
          <cell r="BR20">
            <v>1585726.933</v>
          </cell>
          <cell r="BS20">
            <v>5053403.6740000006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3467676.7410000004</v>
          </cell>
          <cell r="CA20">
            <v>0</v>
          </cell>
          <cell r="CB20">
            <v>3654506</v>
          </cell>
          <cell r="CC20">
            <v>0</v>
          </cell>
          <cell r="CD20">
            <v>387</v>
          </cell>
          <cell r="CE20">
            <v>1987388.7710000002</v>
          </cell>
          <cell r="CF20">
            <v>401029</v>
          </cell>
          <cell r="CG20">
            <v>468986</v>
          </cell>
          <cell r="CH20">
            <v>0</v>
          </cell>
          <cell r="CI20">
            <v>1117374</v>
          </cell>
          <cell r="CJ20">
            <v>0</v>
          </cell>
          <cell r="CK20">
            <v>0</v>
          </cell>
          <cell r="CL20">
            <v>1987389</v>
          </cell>
          <cell r="CM20">
            <v>0</v>
          </cell>
          <cell r="CN20">
            <v>1987389</v>
          </cell>
          <cell r="CO20">
            <v>1129471</v>
          </cell>
          <cell r="CP20">
            <v>315460</v>
          </cell>
          <cell r="CQ20">
            <v>5260325.6740000006</v>
          </cell>
          <cell r="CR20">
            <v>5925343</v>
          </cell>
          <cell r="CS20">
            <v>5260326</v>
          </cell>
          <cell r="CT20">
            <v>5925343</v>
          </cell>
          <cell r="CU20">
            <v>-0.32599999941885471</v>
          </cell>
          <cell r="CV20">
            <v>0</v>
          </cell>
          <cell r="CW20">
            <v>0</v>
          </cell>
          <cell r="CX20">
            <v>0</v>
          </cell>
          <cell r="CY20">
            <v>5925343</v>
          </cell>
          <cell r="CZ20">
            <v>0</v>
          </cell>
          <cell r="DA20">
            <v>3682616.7409999999</v>
          </cell>
          <cell r="DB20">
            <v>3654893</v>
          </cell>
          <cell r="DC20">
            <v>27723.740999999922</v>
          </cell>
          <cell r="DD20">
            <v>1585726.933</v>
          </cell>
          <cell r="DE20">
            <v>892224</v>
          </cell>
          <cell r="DF20">
            <v>693502.93299999996</v>
          </cell>
          <cell r="DG20">
            <v>0</v>
          </cell>
          <cell r="DH20">
            <v>2479795</v>
          </cell>
          <cell r="DI20">
            <v>906997</v>
          </cell>
          <cell r="DJ20">
            <v>0</v>
          </cell>
          <cell r="DK20">
            <v>-795555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59820</v>
          </cell>
          <cell r="DQ20">
            <v>92793</v>
          </cell>
          <cell r="DR20">
            <v>92541</v>
          </cell>
          <cell r="DS20">
            <v>252</v>
          </cell>
          <cell r="DT20">
            <v>46368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</row>
        <row r="21">
          <cell r="A21">
            <v>17</v>
          </cell>
          <cell r="B21" t="str">
            <v>ARAUCANÍA-SUR</v>
          </cell>
          <cell r="C21">
            <v>23719</v>
          </cell>
          <cell r="D21">
            <v>0</v>
          </cell>
          <cell r="E21">
            <v>0</v>
          </cell>
          <cell r="F21">
            <v>5534431.3449999997</v>
          </cell>
          <cell r="G21">
            <v>3423731.409</v>
          </cell>
          <cell r="H21">
            <v>5017371.2240000004</v>
          </cell>
          <cell r="I21">
            <v>4401034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89281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143801</v>
          </cell>
          <cell r="V21">
            <v>122909</v>
          </cell>
          <cell r="W21">
            <v>15946</v>
          </cell>
          <cell r="X21">
            <v>4946</v>
          </cell>
          <cell r="Y21">
            <v>0</v>
          </cell>
          <cell r="Z21">
            <v>0</v>
          </cell>
          <cell r="AA21">
            <v>0</v>
          </cell>
          <cell r="AB21">
            <v>102599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6983223</v>
          </cell>
          <cell r="AH21">
            <v>5184540</v>
          </cell>
          <cell r="AI21">
            <v>0</v>
          </cell>
          <cell r="AJ21">
            <v>19709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3367778</v>
          </cell>
          <cell r="AP21">
            <v>0</v>
          </cell>
          <cell r="AQ21">
            <v>167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3416</v>
          </cell>
          <cell r="AX21">
            <v>15782</v>
          </cell>
          <cell r="AY21">
            <v>16679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6438323</v>
          </cell>
          <cell r="BE21">
            <v>0</v>
          </cell>
          <cell r="BF21">
            <v>826514</v>
          </cell>
          <cell r="BG21">
            <v>7103285</v>
          </cell>
          <cell r="BH21">
            <v>13201536.633000001</v>
          </cell>
          <cell r="BI21">
            <v>18661839</v>
          </cell>
          <cell r="BJ21">
            <v>-5460302.3669999987</v>
          </cell>
          <cell r="BK21">
            <v>5534431.3449999997</v>
          </cell>
          <cell r="BL21">
            <v>3367778</v>
          </cell>
          <cell r="BM21">
            <v>2166653.3449999997</v>
          </cell>
          <cell r="BN21">
            <v>-2490854.0219999999</v>
          </cell>
          <cell r="BO21">
            <v>4401034</v>
          </cell>
          <cell r="BP21">
            <v>5017371.2240000004</v>
          </cell>
          <cell r="BQ21">
            <v>3423731.409</v>
          </cell>
          <cell r="BR21">
            <v>5534431.3449999997</v>
          </cell>
          <cell r="BS21">
            <v>18376567.978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12842136.633000001</v>
          </cell>
          <cell r="CA21">
            <v>4946</v>
          </cell>
          <cell r="CB21">
            <v>12167763</v>
          </cell>
          <cell r="CC21">
            <v>19876</v>
          </cell>
          <cell r="CD21">
            <v>35877</v>
          </cell>
          <cell r="CE21">
            <v>7103285.102</v>
          </cell>
          <cell r="CF21">
            <v>0</v>
          </cell>
          <cell r="CG21">
            <v>2542304</v>
          </cell>
          <cell r="CH21">
            <v>0</v>
          </cell>
          <cell r="CI21">
            <v>4560982</v>
          </cell>
          <cell r="CJ21">
            <v>0</v>
          </cell>
          <cell r="CK21">
            <v>0</v>
          </cell>
          <cell r="CL21">
            <v>7103286</v>
          </cell>
          <cell r="CM21">
            <v>0</v>
          </cell>
          <cell r="CN21">
            <v>7103286</v>
          </cell>
          <cell r="CO21">
            <v>5073626</v>
          </cell>
          <cell r="CP21">
            <v>3127554</v>
          </cell>
          <cell r="CQ21">
            <v>18712248.978</v>
          </cell>
          <cell r="CR21">
            <v>22029617</v>
          </cell>
          <cell r="CS21">
            <v>18712250</v>
          </cell>
          <cell r="CT21">
            <v>22029617</v>
          </cell>
          <cell r="CU21">
            <v>-1.0219999998807907</v>
          </cell>
          <cell r="CV21">
            <v>0</v>
          </cell>
          <cell r="CW21">
            <v>1</v>
          </cell>
          <cell r="CX21">
            <v>0</v>
          </cell>
          <cell r="CY21">
            <v>22029617</v>
          </cell>
          <cell r="CZ21">
            <v>0</v>
          </cell>
          <cell r="DA21">
            <v>13201536.633000001</v>
          </cell>
          <cell r="DB21">
            <v>12223516</v>
          </cell>
          <cell r="DC21">
            <v>978020.63300000131</v>
          </cell>
          <cell r="DD21">
            <v>5534431.3449999997</v>
          </cell>
          <cell r="DE21">
            <v>3367778</v>
          </cell>
          <cell r="DF21">
            <v>2166653.3449999997</v>
          </cell>
          <cell r="DG21">
            <v>0</v>
          </cell>
          <cell r="DH21">
            <v>5925371</v>
          </cell>
          <cell r="DI21">
            <v>3408009</v>
          </cell>
          <cell r="DJ21">
            <v>0</v>
          </cell>
          <cell r="DK21">
            <v>-1340625.8669999996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84984</v>
          </cell>
          <cell r="DQ21">
            <v>240664</v>
          </cell>
          <cell r="DR21">
            <v>171036</v>
          </cell>
          <cell r="DS21">
            <v>69628</v>
          </cell>
          <cell r="DT21">
            <v>89654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</row>
        <row r="22">
          <cell r="A22">
            <v>18</v>
          </cell>
          <cell r="B22" t="str">
            <v>VALDIVIA</v>
          </cell>
          <cell r="C22">
            <v>329221</v>
          </cell>
          <cell r="D22">
            <v>10736</v>
          </cell>
          <cell r="E22">
            <v>33022</v>
          </cell>
          <cell r="F22">
            <v>3460974.952</v>
          </cell>
          <cell r="G22">
            <v>1276896.148</v>
          </cell>
          <cell r="H22">
            <v>2399688.1290000002</v>
          </cell>
          <cell r="I22">
            <v>2868757.9169999999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35745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20309</v>
          </cell>
          <cell r="V22">
            <v>18545</v>
          </cell>
          <cell r="W22">
            <v>0</v>
          </cell>
          <cell r="X22">
            <v>1764</v>
          </cell>
          <cell r="Y22">
            <v>0</v>
          </cell>
          <cell r="Z22">
            <v>0</v>
          </cell>
          <cell r="AA22">
            <v>0</v>
          </cell>
          <cell r="AB22">
            <v>215135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4083921</v>
          </cell>
          <cell r="AH22">
            <v>1928757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3306036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152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1990350</v>
          </cell>
          <cell r="BE22">
            <v>0</v>
          </cell>
          <cell r="BF22">
            <v>1224599</v>
          </cell>
          <cell r="BG22">
            <v>2359351</v>
          </cell>
          <cell r="BH22">
            <v>7145752.1940000001</v>
          </cell>
          <cell r="BI22">
            <v>8003180</v>
          </cell>
          <cell r="BJ22">
            <v>-857427.80599999987</v>
          </cell>
          <cell r="BK22">
            <v>3504732.952</v>
          </cell>
          <cell r="BL22">
            <v>3306036</v>
          </cell>
          <cell r="BM22">
            <v>198696.95200000005</v>
          </cell>
          <cell r="BN22">
            <v>192889.14599999972</v>
          </cell>
          <cell r="BO22">
            <v>2868757.9169999999</v>
          </cell>
          <cell r="BP22">
            <v>2399688.1290000002</v>
          </cell>
          <cell r="BQ22">
            <v>1276896.148</v>
          </cell>
          <cell r="BR22">
            <v>3460974.952</v>
          </cell>
          <cell r="BS22">
            <v>10006317.146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6545342.1940000001</v>
          </cell>
          <cell r="CA22">
            <v>1764</v>
          </cell>
          <cell r="CB22">
            <v>6012678</v>
          </cell>
          <cell r="CC22">
            <v>0</v>
          </cell>
          <cell r="CD22">
            <v>152</v>
          </cell>
          <cell r="CE22">
            <v>2359350.5710000005</v>
          </cell>
          <cell r="CF22">
            <v>0</v>
          </cell>
          <cell r="CG22">
            <v>1062810</v>
          </cell>
          <cell r="CH22">
            <v>0</v>
          </cell>
          <cell r="CI22">
            <v>1296541</v>
          </cell>
          <cell r="CJ22">
            <v>0</v>
          </cell>
          <cell r="CK22">
            <v>0</v>
          </cell>
          <cell r="CL22">
            <v>2359351</v>
          </cell>
          <cell r="CM22">
            <v>0</v>
          </cell>
          <cell r="CN22">
            <v>2359351</v>
          </cell>
          <cell r="CO22">
            <v>1629282</v>
          </cell>
          <cell r="CP22">
            <v>1232201</v>
          </cell>
          <cell r="CQ22">
            <v>10277506.146</v>
          </cell>
          <cell r="CR22">
            <v>11309216</v>
          </cell>
          <cell r="CS22">
            <v>10277507</v>
          </cell>
          <cell r="CT22">
            <v>11309215</v>
          </cell>
          <cell r="CU22">
            <v>-0.85400000028312206</v>
          </cell>
          <cell r="CV22">
            <v>1</v>
          </cell>
          <cell r="CW22">
            <v>0</v>
          </cell>
          <cell r="CX22">
            <v>0</v>
          </cell>
          <cell r="CY22">
            <v>11309216</v>
          </cell>
          <cell r="CZ22">
            <v>0</v>
          </cell>
          <cell r="DA22">
            <v>7145752.1940000001</v>
          </cell>
          <cell r="DB22">
            <v>6012830</v>
          </cell>
          <cell r="DC22">
            <v>1132922.1940000001</v>
          </cell>
          <cell r="DD22">
            <v>3471710.952</v>
          </cell>
          <cell r="DE22">
            <v>3306036</v>
          </cell>
          <cell r="DF22">
            <v>165674.95200000005</v>
          </cell>
          <cell r="DG22">
            <v>0</v>
          </cell>
          <cell r="DH22">
            <v>3673769</v>
          </cell>
          <cell r="DI22">
            <v>1695160</v>
          </cell>
          <cell r="DJ22">
            <v>0</v>
          </cell>
          <cell r="DK22">
            <v>372979.16000000009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91563</v>
          </cell>
          <cell r="DQ22">
            <v>9625</v>
          </cell>
          <cell r="DR22">
            <v>6184</v>
          </cell>
          <cell r="DS22">
            <v>3441</v>
          </cell>
          <cell r="DT22">
            <v>308561</v>
          </cell>
          <cell r="DU22">
            <v>783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</row>
        <row r="23">
          <cell r="A23">
            <v>19</v>
          </cell>
          <cell r="B23" t="str">
            <v>OSORNO</v>
          </cell>
          <cell r="C23">
            <v>96899</v>
          </cell>
          <cell r="D23">
            <v>643</v>
          </cell>
          <cell r="E23">
            <v>23213</v>
          </cell>
          <cell r="F23">
            <v>2718468.0469999998</v>
          </cell>
          <cell r="G23">
            <v>387891.08600000001</v>
          </cell>
          <cell r="H23">
            <v>1487592.2849999999</v>
          </cell>
          <cell r="I23">
            <v>2390686.8330000001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385</v>
          </cell>
          <cell r="P23">
            <v>45642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45601</v>
          </cell>
          <cell r="V23">
            <v>21064</v>
          </cell>
          <cell r="W23">
            <v>0</v>
          </cell>
          <cell r="X23">
            <v>24537</v>
          </cell>
          <cell r="Y23">
            <v>0</v>
          </cell>
          <cell r="Z23">
            <v>0</v>
          </cell>
          <cell r="AA23">
            <v>0</v>
          </cell>
          <cell r="AB23">
            <v>144657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3471978</v>
          </cell>
          <cell r="AH23">
            <v>1412257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2338489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3009</v>
          </cell>
          <cell r="AX23">
            <v>7127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949343</v>
          </cell>
          <cell r="BE23">
            <v>0</v>
          </cell>
          <cell r="BF23">
            <v>293242</v>
          </cell>
          <cell r="BG23">
            <v>1183727</v>
          </cell>
          <cell r="BH23">
            <v>4599354.2039999999</v>
          </cell>
          <cell r="BI23">
            <v>5843714</v>
          </cell>
          <cell r="BJ23">
            <v>-1244359.7960000001</v>
          </cell>
          <cell r="BK23">
            <v>2742324.0469999998</v>
          </cell>
          <cell r="BL23">
            <v>2338489</v>
          </cell>
          <cell r="BM23">
            <v>403835.04699999979</v>
          </cell>
          <cell r="BN23">
            <v>-668037.74899999984</v>
          </cell>
          <cell r="BO23">
            <v>2390686.8330000001</v>
          </cell>
          <cell r="BP23">
            <v>1487592.2849999999</v>
          </cell>
          <cell r="BQ23">
            <v>387891.08600000001</v>
          </cell>
          <cell r="BR23">
            <v>2718468.0469999998</v>
          </cell>
          <cell r="BS23">
            <v>6984638.2510000002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4266170.2039999999</v>
          </cell>
          <cell r="CA23">
            <v>24537</v>
          </cell>
          <cell r="CB23">
            <v>4884235</v>
          </cell>
          <cell r="CC23">
            <v>0</v>
          </cell>
          <cell r="CD23">
            <v>10136</v>
          </cell>
          <cell r="CE23">
            <v>1183726.7049999998</v>
          </cell>
          <cell r="CF23">
            <v>0</v>
          </cell>
          <cell r="CG23">
            <v>909483</v>
          </cell>
          <cell r="CH23">
            <v>141</v>
          </cell>
          <cell r="CI23">
            <v>274102</v>
          </cell>
          <cell r="CJ23">
            <v>0</v>
          </cell>
          <cell r="CK23">
            <v>0</v>
          </cell>
          <cell r="CL23">
            <v>1183726</v>
          </cell>
          <cell r="CM23">
            <v>0</v>
          </cell>
          <cell r="CN23">
            <v>1183726</v>
          </cell>
          <cell r="CO23">
            <v>429066</v>
          </cell>
          <cell r="CP23">
            <v>343951</v>
          </cell>
          <cell r="CQ23">
            <v>7220923.2510000002</v>
          </cell>
          <cell r="CR23">
            <v>8182203</v>
          </cell>
          <cell r="CS23">
            <v>7220923</v>
          </cell>
          <cell r="CT23">
            <v>8182202</v>
          </cell>
          <cell r="CU23">
            <v>0.25100000016391277</v>
          </cell>
          <cell r="CV23">
            <v>1</v>
          </cell>
          <cell r="CW23">
            <v>-1</v>
          </cell>
          <cell r="CX23">
            <v>0</v>
          </cell>
          <cell r="CY23">
            <v>8182203</v>
          </cell>
          <cell r="CZ23">
            <v>0</v>
          </cell>
          <cell r="DA23">
            <v>4599354.2039999999</v>
          </cell>
          <cell r="DB23">
            <v>4894371</v>
          </cell>
          <cell r="DC23">
            <v>-295016.79600000009</v>
          </cell>
          <cell r="DD23">
            <v>2719111.0469999998</v>
          </cell>
          <cell r="DE23">
            <v>2338489</v>
          </cell>
          <cell r="DF23">
            <v>380622.04699999979</v>
          </cell>
          <cell r="DG23">
            <v>0</v>
          </cell>
          <cell r="DH23">
            <v>2868497</v>
          </cell>
          <cell r="DI23">
            <v>1578866</v>
          </cell>
          <cell r="DJ23">
            <v>0</v>
          </cell>
          <cell r="DK23">
            <v>120755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29131</v>
          </cell>
          <cell r="DQ23">
            <v>52354</v>
          </cell>
          <cell r="DR23">
            <v>50680</v>
          </cell>
          <cell r="DS23">
            <v>1674</v>
          </cell>
          <cell r="DT23">
            <v>79856</v>
          </cell>
          <cell r="DU23">
            <v>13329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</row>
        <row r="24">
          <cell r="A24">
            <v>20</v>
          </cell>
          <cell r="B24" t="str">
            <v>RELONCAVÍ</v>
          </cell>
          <cell r="C24">
            <v>535479</v>
          </cell>
          <cell r="D24">
            <v>699992</v>
          </cell>
          <cell r="E24">
            <v>538593</v>
          </cell>
          <cell r="F24">
            <v>2504921.213</v>
          </cell>
          <cell r="G24">
            <v>645044.40599999996</v>
          </cell>
          <cell r="H24">
            <v>1972635.4839999999</v>
          </cell>
          <cell r="I24">
            <v>3856468.5830000001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30983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13200</v>
          </cell>
          <cell r="V24">
            <v>8648</v>
          </cell>
          <cell r="W24">
            <v>0</v>
          </cell>
          <cell r="X24">
            <v>4552</v>
          </cell>
          <cell r="Y24">
            <v>0</v>
          </cell>
          <cell r="Z24">
            <v>0</v>
          </cell>
          <cell r="AA24">
            <v>0</v>
          </cell>
          <cell r="AB24">
            <v>157043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4640092</v>
          </cell>
          <cell r="AH24">
            <v>1798042</v>
          </cell>
          <cell r="AI24">
            <v>62</v>
          </cell>
          <cell r="AJ24">
            <v>40440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2070279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15255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1112146</v>
          </cell>
          <cell r="BE24">
            <v>0</v>
          </cell>
          <cell r="BF24">
            <v>1896671</v>
          </cell>
          <cell r="BG24">
            <v>1172617</v>
          </cell>
          <cell r="BH24">
            <v>7210853.4729999993</v>
          </cell>
          <cell r="BI24">
            <v>7606037</v>
          </cell>
          <cell r="BJ24">
            <v>-395183.5270000007</v>
          </cell>
          <cell r="BK24">
            <v>3743506.213</v>
          </cell>
          <cell r="BL24">
            <v>2070279</v>
          </cell>
          <cell r="BM24">
            <v>1673227.213</v>
          </cell>
          <cell r="BN24">
            <v>1400650.6859999988</v>
          </cell>
          <cell r="BO24">
            <v>3856468.5830000001</v>
          </cell>
          <cell r="BP24">
            <v>1972635.4839999999</v>
          </cell>
          <cell r="BQ24">
            <v>645044.40599999996</v>
          </cell>
          <cell r="BR24">
            <v>2504921.213</v>
          </cell>
          <cell r="BS24">
            <v>8979069.6859999988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6474148.4729999993</v>
          </cell>
          <cell r="CA24">
            <v>4552</v>
          </cell>
          <cell r="CB24">
            <v>6438134</v>
          </cell>
          <cell r="CC24">
            <v>40502</v>
          </cell>
          <cell r="CD24">
            <v>15255</v>
          </cell>
          <cell r="CE24">
            <v>1172616.6429999999</v>
          </cell>
          <cell r="CF24">
            <v>799081</v>
          </cell>
          <cell r="CG24">
            <v>358674</v>
          </cell>
          <cell r="CH24">
            <v>0</v>
          </cell>
          <cell r="CI24">
            <v>14861</v>
          </cell>
          <cell r="CJ24">
            <v>0</v>
          </cell>
          <cell r="CK24">
            <v>0</v>
          </cell>
          <cell r="CL24">
            <v>1172616</v>
          </cell>
          <cell r="CM24">
            <v>0</v>
          </cell>
          <cell r="CN24">
            <v>1172616</v>
          </cell>
          <cell r="CO24">
            <v>2162363</v>
          </cell>
          <cell r="CP24">
            <v>1911306</v>
          </cell>
          <cell r="CQ24">
            <v>9180295.6860000007</v>
          </cell>
          <cell r="CR24">
            <v>9676316</v>
          </cell>
          <cell r="CS24">
            <v>9180295</v>
          </cell>
          <cell r="CT24">
            <v>9676317</v>
          </cell>
          <cell r="CU24">
            <v>0.68600000068545341</v>
          </cell>
          <cell r="CV24">
            <v>-1</v>
          </cell>
          <cell r="CW24">
            <v>-1</v>
          </cell>
          <cell r="CX24">
            <v>0</v>
          </cell>
          <cell r="CY24">
            <v>9676316</v>
          </cell>
          <cell r="CZ24">
            <v>0</v>
          </cell>
          <cell r="DA24">
            <v>7210853.4729999993</v>
          </cell>
          <cell r="DB24">
            <v>6493891</v>
          </cell>
          <cell r="DC24">
            <v>716962.4729999993</v>
          </cell>
          <cell r="DD24">
            <v>3204913.213</v>
          </cell>
          <cell r="DE24">
            <v>2070279</v>
          </cell>
          <cell r="DF24">
            <v>1134634.213</v>
          </cell>
          <cell r="DG24">
            <v>0</v>
          </cell>
          <cell r="DH24">
            <v>3493190</v>
          </cell>
          <cell r="DI24">
            <v>1463699</v>
          </cell>
          <cell r="DJ24">
            <v>0</v>
          </cell>
          <cell r="DK24">
            <v>1774064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19024</v>
          </cell>
          <cell r="DQ24">
            <v>34855</v>
          </cell>
          <cell r="DR24">
            <v>14396</v>
          </cell>
          <cell r="DS24">
            <v>20459</v>
          </cell>
          <cell r="DT24">
            <v>101507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</row>
        <row r="25">
          <cell r="A25">
            <v>21</v>
          </cell>
          <cell r="B25" t="str">
            <v>AYSÉN</v>
          </cell>
          <cell r="C25">
            <v>440044</v>
          </cell>
          <cell r="D25">
            <v>7212</v>
          </cell>
          <cell r="E25">
            <v>1370</v>
          </cell>
          <cell r="F25">
            <v>4046.598</v>
          </cell>
          <cell r="G25">
            <v>3377958.4920000001</v>
          </cell>
          <cell r="H25">
            <v>597877.478</v>
          </cell>
          <cell r="I25">
            <v>2365492.9169999999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322</v>
          </cell>
          <cell r="P25">
            <v>31937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9612</v>
          </cell>
          <cell r="V25">
            <v>7526</v>
          </cell>
          <cell r="W25">
            <v>0</v>
          </cell>
          <cell r="X25">
            <v>2086</v>
          </cell>
          <cell r="Y25">
            <v>0</v>
          </cell>
          <cell r="Z25">
            <v>0</v>
          </cell>
          <cell r="AA25">
            <v>0</v>
          </cell>
          <cell r="AB25">
            <v>65625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3190379</v>
          </cell>
          <cell r="AH25">
            <v>631198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1310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1187008</v>
          </cell>
          <cell r="BE25">
            <v>0</v>
          </cell>
          <cell r="BF25">
            <v>875200</v>
          </cell>
          <cell r="BG25">
            <v>37688</v>
          </cell>
          <cell r="BH25">
            <v>6888868.8870000001</v>
          </cell>
          <cell r="BI25">
            <v>5009895</v>
          </cell>
          <cell r="BJ25">
            <v>1878973.8870000001</v>
          </cell>
          <cell r="BK25">
            <v>12628.598</v>
          </cell>
          <cell r="BL25">
            <v>0</v>
          </cell>
          <cell r="BM25">
            <v>12628.598</v>
          </cell>
          <cell r="BN25">
            <v>2318176.4850000003</v>
          </cell>
          <cell r="BO25">
            <v>2365492.9169999999</v>
          </cell>
          <cell r="BP25">
            <v>597877.478</v>
          </cell>
          <cell r="BQ25">
            <v>3377958.4920000001</v>
          </cell>
          <cell r="BR25">
            <v>4046.598</v>
          </cell>
          <cell r="BS25">
            <v>6345375.4850000003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6341328.8870000001</v>
          </cell>
          <cell r="CA25">
            <v>2086</v>
          </cell>
          <cell r="CB25">
            <v>3821577</v>
          </cell>
          <cell r="CC25">
            <v>0</v>
          </cell>
          <cell r="CD25">
            <v>1310</v>
          </cell>
          <cell r="CE25">
            <v>37687.893000000004</v>
          </cell>
          <cell r="CF25">
            <v>0</v>
          </cell>
          <cell r="CG25">
            <v>20719</v>
          </cell>
          <cell r="CH25">
            <v>0</v>
          </cell>
          <cell r="CI25">
            <v>16969</v>
          </cell>
          <cell r="CJ25">
            <v>0</v>
          </cell>
          <cell r="CK25">
            <v>0</v>
          </cell>
          <cell r="CL25">
            <v>37688</v>
          </cell>
          <cell r="CM25">
            <v>0</v>
          </cell>
          <cell r="CN25">
            <v>37688</v>
          </cell>
          <cell r="CO25">
            <v>1879754</v>
          </cell>
          <cell r="CP25">
            <v>818766</v>
          </cell>
          <cell r="CQ25">
            <v>6452871.4850000003</v>
          </cell>
          <cell r="CR25">
            <v>5009895</v>
          </cell>
          <cell r="CS25">
            <v>6452872</v>
          </cell>
          <cell r="CT25">
            <v>5009895</v>
          </cell>
          <cell r="CU25">
            <v>-0.51499999966472387</v>
          </cell>
          <cell r="CV25">
            <v>0</v>
          </cell>
          <cell r="CW25">
            <v>0</v>
          </cell>
          <cell r="CX25">
            <v>0</v>
          </cell>
          <cell r="CY25">
            <v>5009895</v>
          </cell>
          <cell r="CZ25">
            <v>0</v>
          </cell>
          <cell r="DA25">
            <v>6888868.8870000001</v>
          </cell>
          <cell r="DB25">
            <v>3822887</v>
          </cell>
          <cell r="DC25">
            <v>3065981.8870000001</v>
          </cell>
          <cell r="DD25">
            <v>11258.598</v>
          </cell>
          <cell r="DE25">
            <v>0</v>
          </cell>
          <cell r="DF25">
            <v>11258.598</v>
          </cell>
          <cell r="DG25">
            <v>0</v>
          </cell>
          <cell r="DH25">
            <v>2576132</v>
          </cell>
          <cell r="DI25">
            <v>912975</v>
          </cell>
          <cell r="DJ25">
            <v>0</v>
          </cell>
          <cell r="DK25">
            <v>448626.13300000131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33456</v>
          </cell>
          <cell r="DQ25">
            <v>17541</v>
          </cell>
          <cell r="DR25">
            <v>16069</v>
          </cell>
          <cell r="DS25">
            <v>1472</v>
          </cell>
          <cell r="DT25">
            <v>84180</v>
          </cell>
          <cell r="DU25">
            <v>641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</row>
        <row r="26">
          <cell r="A26">
            <v>22</v>
          </cell>
          <cell r="B26" t="str">
            <v>MAGALLANES</v>
          </cell>
          <cell r="C26">
            <v>1322215</v>
          </cell>
          <cell r="D26">
            <v>1053</v>
          </cell>
          <cell r="E26">
            <v>0</v>
          </cell>
          <cell r="F26">
            <v>1032755.531</v>
          </cell>
          <cell r="G26">
            <v>224391.81299999999</v>
          </cell>
          <cell r="H26">
            <v>1242466.5279999999</v>
          </cell>
          <cell r="I26">
            <v>2108524.5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72322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21216</v>
          </cell>
          <cell r="V26">
            <v>4629</v>
          </cell>
          <cell r="W26">
            <v>0</v>
          </cell>
          <cell r="X26">
            <v>16587</v>
          </cell>
          <cell r="Y26">
            <v>0</v>
          </cell>
          <cell r="Z26">
            <v>0</v>
          </cell>
          <cell r="AA26">
            <v>0</v>
          </cell>
          <cell r="AB26">
            <v>156515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2708424</v>
          </cell>
          <cell r="AH26">
            <v>1312887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619785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3320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1491866</v>
          </cell>
          <cell r="BE26">
            <v>0</v>
          </cell>
          <cell r="BF26">
            <v>1088779</v>
          </cell>
          <cell r="BG26">
            <v>1752067</v>
          </cell>
          <cell r="BH26">
            <v>5147650.841</v>
          </cell>
          <cell r="BI26">
            <v>5516497</v>
          </cell>
          <cell r="BJ26">
            <v>-368846.15899999999</v>
          </cell>
          <cell r="BK26">
            <v>1033808.531</v>
          </cell>
          <cell r="BL26">
            <v>619785</v>
          </cell>
          <cell r="BM26">
            <v>414023.53099999996</v>
          </cell>
          <cell r="BN26">
            <v>-189311.62800000049</v>
          </cell>
          <cell r="BO26">
            <v>2108524.5</v>
          </cell>
          <cell r="BP26">
            <v>1242466.5279999999</v>
          </cell>
          <cell r="BQ26">
            <v>224391.81299999999</v>
          </cell>
          <cell r="BR26">
            <v>1032755.531</v>
          </cell>
          <cell r="BS26">
            <v>4608138.3719999995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3575382.841</v>
          </cell>
          <cell r="CA26">
            <v>16587</v>
          </cell>
          <cell r="CB26">
            <v>4021311</v>
          </cell>
          <cell r="CC26">
            <v>0</v>
          </cell>
          <cell r="CD26">
            <v>3320</v>
          </cell>
          <cell r="CE26">
            <v>1752067.2180000001</v>
          </cell>
          <cell r="CF26">
            <v>429866</v>
          </cell>
          <cell r="CG26">
            <v>537847</v>
          </cell>
          <cell r="CH26">
            <v>0</v>
          </cell>
          <cell r="CI26">
            <v>784354</v>
          </cell>
          <cell r="CJ26">
            <v>0</v>
          </cell>
          <cell r="CK26">
            <v>0</v>
          </cell>
          <cell r="CL26">
            <v>1752067</v>
          </cell>
          <cell r="CM26">
            <v>0</v>
          </cell>
          <cell r="CN26">
            <v>1752067</v>
          </cell>
          <cell r="CO26">
            <v>2095838</v>
          </cell>
          <cell r="CP26">
            <v>1061294</v>
          </cell>
          <cell r="CQ26">
            <v>4858191.3719999995</v>
          </cell>
          <cell r="CR26">
            <v>6136282</v>
          </cell>
          <cell r="CS26">
            <v>4858191</v>
          </cell>
          <cell r="CT26">
            <v>6136283</v>
          </cell>
          <cell r="CU26">
            <v>0.37199999950826168</v>
          </cell>
          <cell r="CV26">
            <v>-1</v>
          </cell>
          <cell r="CW26">
            <v>0</v>
          </cell>
          <cell r="CX26">
            <v>0</v>
          </cell>
          <cell r="CY26">
            <v>6136282</v>
          </cell>
          <cell r="CZ26">
            <v>0</v>
          </cell>
          <cell r="DA26">
            <v>5147650.841</v>
          </cell>
          <cell r="DB26">
            <v>4024631</v>
          </cell>
          <cell r="DC26">
            <v>1123019.841</v>
          </cell>
          <cell r="DD26">
            <v>1033808.531</v>
          </cell>
          <cell r="DE26">
            <v>619785</v>
          </cell>
          <cell r="DF26">
            <v>414023.53099999996</v>
          </cell>
          <cell r="DG26">
            <v>0</v>
          </cell>
          <cell r="DH26">
            <v>2395445</v>
          </cell>
          <cell r="DI26">
            <v>905681</v>
          </cell>
          <cell r="DJ26">
            <v>0</v>
          </cell>
          <cell r="DK26">
            <v>1323268.4269999999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78239</v>
          </cell>
          <cell r="DQ26">
            <v>29452</v>
          </cell>
          <cell r="DR26">
            <v>5594</v>
          </cell>
          <cell r="DS26">
            <v>23858</v>
          </cell>
          <cell r="DT26">
            <v>194451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</row>
        <row r="27">
          <cell r="A27">
            <v>23</v>
          </cell>
          <cell r="B27" t="str">
            <v>ORIENTE</v>
          </cell>
          <cell r="C27">
            <v>31273</v>
          </cell>
          <cell r="D27">
            <v>0</v>
          </cell>
          <cell r="E27">
            <v>0</v>
          </cell>
          <cell r="F27">
            <v>3569116.1850000001</v>
          </cell>
          <cell r="G27">
            <v>313612.81599999999</v>
          </cell>
          <cell r="H27">
            <v>8039730.0219999999</v>
          </cell>
          <cell r="I27">
            <v>4786095.8210000005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46</v>
          </cell>
          <cell r="P27">
            <v>207543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115090</v>
          </cell>
          <cell r="V27">
            <v>25559</v>
          </cell>
          <cell r="W27">
            <v>0</v>
          </cell>
          <cell r="X27">
            <v>89531</v>
          </cell>
          <cell r="Y27">
            <v>0</v>
          </cell>
          <cell r="Z27">
            <v>0</v>
          </cell>
          <cell r="AA27">
            <v>0</v>
          </cell>
          <cell r="AB27">
            <v>409774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7759119</v>
          </cell>
          <cell r="AH27">
            <v>7606123</v>
          </cell>
          <cell r="AI27">
            <v>3600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2888099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5083</v>
          </cell>
          <cell r="AX27">
            <v>3954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9085951</v>
          </cell>
          <cell r="BE27">
            <v>0</v>
          </cell>
          <cell r="BF27">
            <v>3719815</v>
          </cell>
          <cell r="BG27">
            <v>10288518</v>
          </cell>
          <cell r="BH27">
            <v>13903164.659</v>
          </cell>
          <cell r="BI27">
            <v>24463830</v>
          </cell>
          <cell r="BJ27">
            <v>-10560665.341</v>
          </cell>
          <cell r="BK27">
            <v>3569116.1850000001</v>
          </cell>
          <cell r="BL27">
            <v>2888099</v>
          </cell>
          <cell r="BM27">
            <v>681017.18500000006</v>
          </cell>
          <cell r="BN27">
            <v>-6191106.1559999995</v>
          </cell>
          <cell r="BO27">
            <v>4786095.8210000005</v>
          </cell>
          <cell r="BP27">
            <v>8039730.0219999999</v>
          </cell>
          <cell r="BQ27">
            <v>313612.81599999999</v>
          </cell>
          <cell r="BR27">
            <v>3569116.1850000001</v>
          </cell>
          <cell r="BS27">
            <v>16708554.844000001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13139438.659</v>
          </cell>
          <cell r="CA27">
            <v>89531</v>
          </cell>
          <cell r="CB27">
            <v>15365242</v>
          </cell>
          <cell r="CC27">
            <v>3600</v>
          </cell>
          <cell r="CD27">
            <v>9037</v>
          </cell>
          <cell r="CE27">
            <v>10288517.622</v>
          </cell>
          <cell r="CF27">
            <v>0</v>
          </cell>
          <cell r="CG27">
            <v>2537726</v>
          </cell>
          <cell r="CH27">
            <v>0</v>
          </cell>
          <cell r="CI27">
            <v>7750791</v>
          </cell>
          <cell r="CJ27">
            <v>0</v>
          </cell>
          <cell r="CK27">
            <v>0</v>
          </cell>
          <cell r="CL27">
            <v>10288517</v>
          </cell>
          <cell r="CM27">
            <v>0</v>
          </cell>
          <cell r="CN27">
            <v>10288517</v>
          </cell>
          <cell r="CO27">
            <v>2502564</v>
          </cell>
          <cell r="CP27">
            <v>4956364</v>
          </cell>
          <cell r="CQ27">
            <v>17441007.844000001</v>
          </cell>
          <cell r="CR27">
            <v>27351929</v>
          </cell>
          <cell r="CS27">
            <v>17441008</v>
          </cell>
          <cell r="CT27">
            <v>27351930</v>
          </cell>
          <cell r="CU27">
            <v>-0.15599999949336052</v>
          </cell>
          <cell r="CV27">
            <v>-1</v>
          </cell>
          <cell r="CW27">
            <v>-1</v>
          </cell>
          <cell r="CX27">
            <v>0</v>
          </cell>
          <cell r="CY27">
            <v>27351929</v>
          </cell>
          <cell r="CZ27">
            <v>0</v>
          </cell>
          <cell r="DA27">
            <v>13903164.659</v>
          </cell>
          <cell r="DB27">
            <v>15377879</v>
          </cell>
          <cell r="DC27">
            <v>-1474714.341</v>
          </cell>
          <cell r="DD27">
            <v>3569116.1850000001</v>
          </cell>
          <cell r="DE27">
            <v>2888099</v>
          </cell>
          <cell r="DF27">
            <v>681017.18500000006</v>
          </cell>
          <cell r="DG27">
            <v>0</v>
          </cell>
          <cell r="DH27">
            <v>6755864</v>
          </cell>
          <cell r="DI27">
            <v>7132445</v>
          </cell>
          <cell r="DJ27">
            <v>0</v>
          </cell>
          <cell r="DK27">
            <v>-519032.2760000003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260765</v>
          </cell>
          <cell r="DQ27">
            <v>50987</v>
          </cell>
          <cell r="DR27">
            <v>18498</v>
          </cell>
          <cell r="DS27">
            <v>32489</v>
          </cell>
          <cell r="DT27">
            <v>291789</v>
          </cell>
          <cell r="DU27">
            <v>119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</row>
        <row r="28">
          <cell r="A28">
            <v>24</v>
          </cell>
          <cell r="B28" t="str">
            <v>CENTRAL</v>
          </cell>
          <cell r="C28">
            <v>25301</v>
          </cell>
          <cell r="D28">
            <v>134265</v>
          </cell>
          <cell r="E28">
            <v>0</v>
          </cell>
          <cell r="F28">
            <v>1233794.0220000001</v>
          </cell>
          <cell r="G28">
            <v>10550297.966</v>
          </cell>
          <cell r="H28">
            <v>6550887.6730000004</v>
          </cell>
          <cell r="I28">
            <v>5972422.3720000004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14662</v>
          </cell>
          <cell r="P28">
            <v>189349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221875</v>
          </cell>
          <cell r="V28">
            <v>145833</v>
          </cell>
          <cell r="W28">
            <v>72922</v>
          </cell>
          <cell r="X28">
            <v>3120</v>
          </cell>
          <cell r="Y28">
            <v>0</v>
          </cell>
          <cell r="Z28">
            <v>0</v>
          </cell>
          <cell r="AA28">
            <v>0</v>
          </cell>
          <cell r="AB28">
            <v>242409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10157289</v>
          </cell>
          <cell r="AH28">
            <v>4025611</v>
          </cell>
          <cell r="AI28">
            <v>254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1149519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1522</v>
          </cell>
          <cell r="AX28">
            <v>132</v>
          </cell>
          <cell r="AY28">
            <v>17958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10402134</v>
          </cell>
          <cell r="BE28">
            <v>0</v>
          </cell>
          <cell r="BF28">
            <v>2260704</v>
          </cell>
          <cell r="BG28">
            <v>2799901</v>
          </cell>
          <cell r="BH28">
            <v>23767204.011</v>
          </cell>
          <cell r="BI28">
            <v>24604900</v>
          </cell>
          <cell r="BJ28">
            <v>-837695.98900000006</v>
          </cell>
          <cell r="BK28">
            <v>1368059.0220000001</v>
          </cell>
          <cell r="BL28">
            <v>1149519</v>
          </cell>
          <cell r="BM28">
            <v>218540.02200000011</v>
          </cell>
          <cell r="BN28">
            <v>1481982.0329999998</v>
          </cell>
          <cell r="BO28">
            <v>5972422.3720000004</v>
          </cell>
          <cell r="BP28">
            <v>6550887.6730000004</v>
          </cell>
          <cell r="BQ28">
            <v>10550297.966</v>
          </cell>
          <cell r="BR28">
            <v>1233794.0220000001</v>
          </cell>
          <cell r="BS28">
            <v>24307402.033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23073608.011</v>
          </cell>
          <cell r="CA28">
            <v>3120</v>
          </cell>
          <cell r="CB28">
            <v>14182900</v>
          </cell>
          <cell r="CC28">
            <v>254</v>
          </cell>
          <cell r="CD28">
            <v>19612</v>
          </cell>
          <cell r="CE28">
            <v>2799900.7740000002</v>
          </cell>
          <cell r="CF28">
            <v>0</v>
          </cell>
          <cell r="CG28">
            <v>1140496</v>
          </cell>
          <cell r="CH28">
            <v>0</v>
          </cell>
          <cell r="CI28">
            <v>1659405</v>
          </cell>
          <cell r="CJ28">
            <v>0</v>
          </cell>
          <cell r="CK28">
            <v>0</v>
          </cell>
          <cell r="CL28">
            <v>2799901</v>
          </cell>
          <cell r="CM28">
            <v>0</v>
          </cell>
          <cell r="CN28">
            <v>2799901</v>
          </cell>
          <cell r="CO28">
            <v>2340212</v>
          </cell>
          <cell r="CP28">
            <v>4988666</v>
          </cell>
          <cell r="CQ28">
            <v>24975697.033</v>
          </cell>
          <cell r="CR28">
            <v>25754419</v>
          </cell>
          <cell r="CS28">
            <v>24975698</v>
          </cell>
          <cell r="CT28">
            <v>25754418</v>
          </cell>
          <cell r="CU28">
            <v>-0.96700000017881393</v>
          </cell>
          <cell r="CV28">
            <v>1</v>
          </cell>
          <cell r="CW28">
            <v>0</v>
          </cell>
          <cell r="CX28">
            <v>0</v>
          </cell>
          <cell r="CY28">
            <v>25754419</v>
          </cell>
          <cell r="CZ28">
            <v>0</v>
          </cell>
          <cell r="DA28">
            <v>23767204.011</v>
          </cell>
          <cell r="DB28">
            <v>14202766</v>
          </cell>
          <cell r="DC28">
            <v>9564438.0109999999</v>
          </cell>
          <cell r="DD28">
            <v>1368059.0220000001</v>
          </cell>
          <cell r="DE28">
            <v>1149519</v>
          </cell>
          <cell r="DF28">
            <v>218540.02200000011</v>
          </cell>
          <cell r="DG28">
            <v>0</v>
          </cell>
          <cell r="DH28">
            <v>7735139</v>
          </cell>
          <cell r="DI28">
            <v>3557122</v>
          </cell>
          <cell r="DJ28">
            <v>0</v>
          </cell>
          <cell r="DK28">
            <v>159566.16300000006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118922</v>
          </cell>
          <cell r="DQ28">
            <v>49675</v>
          </cell>
          <cell r="DR28">
            <v>43797</v>
          </cell>
          <cell r="DS28">
            <v>5878</v>
          </cell>
          <cell r="DT28">
            <v>53615</v>
          </cell>
          <cell r="DU28">
            <v>14506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</row>
        <row r="29">
          <cell r="A29">
            <v>25</v>
          </cell>
          <cell r="B29" t="str">
            <v>SUR</v>
          </cell>
          <cell r="C29">
            <v>205569</v>
          </cell>
          <cell r="D29">
            <v>0</v>
          </cell>
          <cell r="E29">
            <v>175022</v>
          </cell>
          <cell r="F29">
            <v>5163803.2249999996</v>
          </cell>
          <cell r="G29">
            <v>325675.11900000001</v>
          </cell>
          <cell r="H29">
            <v>10581586.241</v>
          </cell>
          <cell r="I29">
            <v>4218775.5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238203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197152</v>
          </cell>
          <cell r="V29">
            <v>192632</v>
          </cell>
          <cell r="W29">
            <v>0</v>
          </cell>
          <cell r="X29">
            <v>4520</v>
          </cell>
          <cell r="Y29">
            <v>0</v>
          </cell>
          <cell r="Z29">
            <v>0</v>
          </cell>
          <cell r="AA29">
            <v>0</v>
          </cell>
          <cell r="AB29">
            <v>70913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8161649</v>
          </cell>
          <cell r="AH29">
            <v>8542952</v>
          </cell>
          <cell r="AI29">
            <v>1962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5096137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3305</v>
          </cell>
          <cell r="AX29">
            <v>680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4026799</v>
          </cell>
          <cell r="BE29">
            <v>0</v>
          </cell>
          <cell r="BF29">
            <v>1371871</v>
          </cell>
          <cell r="BG29">
            <v>4889783</v>
          </cell>
          <cell r="BH29">
            <v>15837873.860000001</v>
          </cell>
          <cell r="BI29">
            <v>20737347</v>
          </cell>
          <cell r="BJ29">
            <v>-4899473.1399999987</v>
          </cell>
          <cell r="BK29">
            <v>5338825.2249999996</v>
          </cell>
          <cell r="BL29">
            <v>5096137</v>
          </cell>
          <cell r="BM29">
            <v>242688.22499999963</v>
          </cell>
          <cell r="BN29">
            <v>-3665504.9149999991</v>
          </cell>
          <cell r="BO29">
            <v>4218775.5</v>
          </cell>
          <cell r="BP29">
            <v>10581586.241</v>
          </cell>
          <cell r="BQ29">
            <v>325675.11900000001</v>
          </cell>
          <cell r="BR29">
            <v>5163803.2249999996</v>
          </cell>
          <cell r="BS29">
            <v>20289840.085000001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15126036.860000001</v>
          </cell>
          <cell r="CA29">
            <v>4520</v>
          </cell>
          <cell r="CB29">
            <v>16704601</v>
          </cell>
          <cell r="CC29">
            <v>1962</v>
          </cell>
          <cell r="CD29">
            <v>3985</v>
          </cell>
          <cell r="CE29">
            <v>4889782.6469999999</v>
          </cell>
          <cell r="CF29">
            <v>0</v>
          </cell>
          <cell r="CG29">
            <v>2396438</v>
          </cell>
          <cell r="CH29">
            <v>0</v>
          </cell>
          <cell r="CI29">
            <v>2493345</v>
          </cell>
          <cell r="CJ29">
            <v>0</v>
          </cell>
          <cell r="CK29">
            <v>0</v>
          </cell>
          <cell r="CL29">
            <v>4889783</v>
          </cell>
          <cell r="CM29">
            <v>0</v>
          </cell>
          <cell r="CN29">
            <v>4889783</v>
          </cell>
          <cell r="CO29">
            <v>188057</v>
          </cell>
          <cell r="CP29">
            <v>1505004</v>
          </cell>
          <cell r="CQ29">
            <v>20796108.085000001</v>
          </cell>
          <cell r="CR29">
            <v>25833484</v>
          </cell>
          <cell r="CS29">
            <v>20796108</v>
          </cell>
          <cell r="CT29">
            <v>25833484</v>
          </cell>
          <cell r="CU29">
            <v>8.5000000894069672E-2</v>
          </cell>
          <cell r="CV29">
            <v>0</v>
          </cell>
          <cell r="CW29">
            <v>0</v>
          </cell>
          <cell r="CX29">
            <v>0</v>
          </cell>
          <cell r="CY29">
            <v>25833484</v>
          </cell>
          <cell r="CZ29">
            <v>0</v>
          </cell>
          <cell r="DA29">
            <v>15837873.859999999</v>
          </cell>
          <cell r="DB29">
            <v>16710548</v>
          </cell>
          <cell r="DC29">
            <v>-872674.1400000006</v>
          </cell>
          <cell r="DD29">
            <v>5163803.2249999996</v>
          </cell>
          <cell r="DE29">
            <v>5096137</v>
          </cell>
          <cell r="DF29">
            <v>67666.224999999627</v>
          </cell>
          <cell r="DG29">
            <v>0</v>
          </cell>
          <cell r="DH29">
            <v>7127460</v>
          </cell>
          <cell r="DI29">
            <v>6445336</v>
          </cell>
          <cell r="DJ29">
            <v>0</v>
          </cell>
          <cell r="DK29">
            <v>380590.86200000002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231449</v>
          </cell>
          <cell r="DQ29">
            <v>124276</v>
          </cell>
          <cell r="DR29">
            <v>69789</v>
          </cell>
          <cell r="DS29">
            <v>54487</v>
          </cell>
          <cell r="DT29">
            <v>138212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</row>
        <row r="30">
          <cell r="A30">
            <v>26</v>
          </cell>
          <cell r="B30" t="str">
            <v>NORTE</v>
          </cell>
          <cell r="C30">
            <v>29147</v>
          </cell>
          <cell r="D30">
            <v>0</v>
          </cell>
          <cell r="E30">
            <v>0</v>
          </cell>
          <cell r="F30">
            <v>3577186.327</v>
          </cell>
          <cell r="G30">
            <v>659387.16700000002</v>
          </cell>
          <cell r="H30">
            <v>6651962.1679999996</v>
          </cell>
          <cell r="I30">
            <v>3046779.6669999999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110191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190974</v>
          </cell>
          <cell r="V30">
            <v>129705</v>
          </cell>
          <cell r="W30">
            <v>0</v>
          </cell>
          <cell r="X30">
            <v>61269</v>
          </cell>
          <cell r="Y30">
            <v>0</v>
          </cell>
          <cell r="Z30">
            <v>0</v>
          </cell>
          <cell r="AA30">
            <v>0</v>
          </cell>
          <cell r="AB30">
            <v>227635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7315791</v>
          </cell>
          <cell r="AH30">
            <v>3436571</v>
          </cell>
          <cell r="AI30">
            <v>10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3541436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487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10957621</v>
          </cell>
          <cell r="BE30">
            <v>0</v>
          </cell>
          <cell r="BF30">
            <v>1812038</v>
          </cell>
          <cell r="BG30">
            <v>11214451</v>
          </cell>
          <cell r="BH30">
            <v>10916076.002</v>
          </cell>
          <cell r="BI30">
            <v>21710480</v>
          </cell>
          <cell r="BJ30">
            <v>-10794403.998</v>
          </cell>
          <cell r="BK30">
            <v>3577186.327</v>
          </cell>
          <cell r="BL30">
            <v>3541436</v>
          </cell>
          <cell r="BM30">
            <v>35750.327000000048</v>
          </cell>
          <cell r="BN30">
            <v>-8975762.6710000001</v>
          </cell>
          <cell r="BO30">
            <v>3046779.6669999999</v>
          </cell>
          <cell r="BP30">
            <v>6651962.1679999996</v>
          </cell>
          <cell r="BQ30">
            <v>659387.16700000002</v>
          </cell>
          <cell r="BR30">
            <v>3577186.327</v>
          </cell>
          <cell r="BS30">
            <v>13935315.328999998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10358129.002</v>
          </cell>
          <cell r="CA30">
            <v>61269</v>
          </cell>
          <cell r="CB30">
            <v>10752362</v>
          </cell>
          <cell r="CC30">
            <v>10</v>
          </cell>
          <cell r="CD30">
            <v>487</v>
          </cell>
          <cell r="CE30">
            <v>11214450.510000002</v>
          </cell>
          <cell r="CF30">
            <v>0</v>
          </cell>
          <cell r="CG30">
            <v>1873458</v>
          </cell>
          <cell r="CH30">
            <v>0</v>
          </cell>
          <cell r="CI30">
            <v>9340993</v>
          </cell>
          <cell r="CJ30">
            <v>0</v>
          </cell>
          <cell r="CK30">
            <v>0</v>
          </cell>
          <cell r="CL30">
            <v>11214451</v>
          </cell>
          <cell r="CM30">
            <v>0</v>
          </cell>
          <cell r="CN30">
            <v>11214451</v>
          </cell>
          <cell r="CO30">
            <v>1237857</v>
          </cell>
          <cell r="CP30">
            <v>1859786</v>
          </cell>
          <cell r="CQ30">
            <v>14464115.329</v>
          </cell>
          <cell r="CR30">
            <v>25251916</v>
          </cell>
          <cell r="CS30">
            <v>14464114</v>
          </cell>
          <cell r="CT30">
            <v>25251916</v>
          </cell>
          <cell r="CU30">
            <v>1.328999999910593</v>
          </cell>
          <cell r="CV30">
            <v>0</v>
          </cell>
          <cell r="CW30">
            <v>0</v>
          </cell>
          <cell r="CX30">
            <v>0</v>
          </cell>
          <cell r="CY30">
            <v>25251916</v>
          </cell>
          <cell r="CZ30">
            <v>0</v>
          </cell>
          <cell r="DA30">
            <v>10916076.002</v>
          </cell>
          <cell r="DB30">
            <v>10752859</v>
          </cell>
          <cell r="DC30">
            <v>163217.00200000033</v>
          </cell>
          <cell r="DD30">
            <v>3577186.327</v>
          </cell>
          <cell r="DE30">
            <v>3541436</v>
          </cell>
          <cell r="DF30">
            <v>35750.327000000048</v>
          </cell>
          <cell r="DG30">
            <v>0</v>
          </cell>
          <cell r="DH30">
            <v>6209571</v>
          </cell>
          <cell r="DI30">
            <v>5931078</v>
          </cell>
          <cell r="DJ30">
            <v>0</v>
          </cell>
          <cell r="DK30">
            <v>-2775182.2369999997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164467</v>
          </cell>
          <cell r="DQ30">
            <v>127454</v>
          </cell>
          <cell r="DR30">
            <v>123722</v>
          </cell>
          <cell r="DS30">
            <v>3732</v>
          </cell>
          <cell r="DT30">
            <v>168343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</row>
        <row r="31">
          <cell r="A31">
            <v>27</v>
          </cell>
          <cell r="B31" t="str">
            <v>OCCIDENTE</v>
          </cell>
          <cell r="C31">
            <v>2266618</v>
          </cell>
          <cell r="D31">
            <v>0</v>
          </cell>
          <cell r="E31">
            <v>457600</v>
          </cell>
          <cell r="F31">
            <v>6204366.6610000003</v>
          </cell>
          <cell r="G31">
            <v>739879.18900000001</v>
          </cell>
          <cell r="H31">
            <v>6410260.5729999999</v>
          </cell>
          <cell r="I31">
            <v>4531093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293</v>
          </cell>
          <cell r="P31">
            <v>228742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225324</v>
          </cell>
          <cell r="V31">
            <v>221125</v>
          </cell>
          <cell r="W31">
            <v>0</v>
          </cell>
          <cell r="X31">
            <v>4199</v>
          </cell>
          <cell r="Y31">
            <v>0</v>
          </cell>
          <cell r="Z31">
            <v>0</v>
          </cell>
          <cell r="AA31">
            <v>0</v>
          </cell>
          <cell r="AB31">
            <v>219453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8484671</v>
          </cell>
          <cell r="AH31">
            <v>5396838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5162756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20256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5313493</v>
          </cell>
          <cell r="BE31">
            <v>0</v>
          </cell>
          <cell r="BF31">
            <v>1633903</v>
          </cell>
          <cell r="BG31">
            <v>6939833</v>
          </cell>
          <cell r="BH31">
            <v>14621662.762</v>
          </cell>
          <cell r="BI31">
            <v>19215258</v>
          </cell>
          <cell r="BJ31">
            <v>-4593595.2379999999</v>
          </cell>
          <cell r="BK31">
            <v>6661966.6610000003</v>
          </cell>
          <cell r="BL31">
            <v>5162756</v>
          </cell>
          <cell r="BM31">
            <v>1499210.6610000003</v>
          </cell>
          <cell r="BN31">
            <v>-4184699.5769999996</v>
          </cell>
          <cell r="BO31">
            <v>4531093</v>
          </cell>
          <cell r="BP31">
            <v>6410260.5729999999</v>
          </cell>
          <cell r="BQ31">
            <v>739879.18900000001</v>
          </cell>
          <cell r="BR31">
            <v>6204366.6610000003</v>
          </cell>
          <cell r="BS31">
            <v>17885599.423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11681232.762</v>
          </cell>
          <cell r="CA31">
            <v>4199</v>
          </cell>
          <cell r="CB31">
            <v>13881509</v>
          </cell>
          <cell r="CC31">
            <v>0</v>
          </cell>
          <cell r="CD31">
            <v>20256</v>
          </cell>
          <cell r="CE31">
            <v>6939833.2390000001</v>
          </cell>
          <cell r="CF31">
            <v>0</v>
          </cell>
          <cell r="CG31">
            <v>3785257</v>
          </cell>
          <cell r="CH31">
            <v>13859</v>
          </cell>
          <cell r="CI31">
            <v>3140717</v>
          </cell>
          <cell r="CJ31">
            <v>0</v>
          </cell>
          <cell r="CK31">
            <v>0</v>
          </cell>
          <cell r="CL31">
            <v>6939833</v>
          </cell>
          <cell r="CM31">
            <v>0</v>
          </cell>
          <cell r="CN31">
            <v>6939833</v>
          </cell>
          <cell r="CO31">
            <v>4927915</v>
          </cell>
          <cell r="CP31">
            <v>1587703</v>
          </cell>
          <cell r="CQ31">
            <v>18559411.423</v>
          </cell>
          <cell r="CR31">
            <v>24378014</v>
          </cell>
          <cell r="CS31">
            <v>18559410</v>
          </cell>
          <cell r="CT31">
            <v>24378014</v>
          </cell>
          <cell r="CU31">
            <v>1.4230000004172325</v>
          </cell>
          <cell r="CV31">
            <v>0</v>
          </cell>
          <cell r="CW31">
            <v>0</v>
          </cell>
          <cell r="CX31">
            <v>0</v>
          </cell>
          <cell r="CY31">
            <v>24378014</v>
          </cell>
          <cell r="CZ31">
            <v>0</v>
          </cell>
          <cell r="DA31">
            <v>14621662.762</v>
          </cell>
          <cell r="DB31">
            <v>13901765</v>
          </cell>
          <cell r="DC31">
            <v>719897.7620000001</v>
          </cell>
          <cell r="DD31">
            <v>6204366.6610000003</v>
          </cell>
          <cell r="DE31">
            <v>5162756</v>
          </cell>
          <cell r="DF31">
            <v>1041610.6610000003</v>
          </cell>
          <cell r="DG31">
            <v>0</v>
          </cell>
          <cell r="DH31">
            <v>7070640</v>
          </cell>
          <cell r="DI31">
            <v>5436652</v>
          </cell>
          <cell r="DJ31">
            <v>0</v>
          </cell>
          <cell r="DK31">
            <v>2724401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148072</v>
          </cell>
          <cell r="DQ31">
            <v>62147</v>
          </cell>
          <cell r="DR31">
            <v>57271</v>
          </cell>
          <cell r="DS31">
            <v>4876</v>
          </cell>
          <cell r="DT31">
            <v>165843</v>
          </cell>
          <cell r="DU31">
            <v>364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</row>
        <row r="32">
          <cell r="A32">
            <v>28</v>
          </cell>
          <cell r="B32" t="str">
            <v>SUR-ORIENTE</v>
          </cell>
          <cell r="C32">
            <v>31645</v>
          </cell>
          <cell r="D32">
            <v>0</v>
          </cell>
          <cell r="E32">
            <v>0</v>
          </cell>
          <cell r="F32">
            <v>5621926.1679999996</v>
          </cell>
          <cell r="G32">
            <v>1151722.784</v>
          </cell>
          <cell r="H32">
            <v>6127356.2489999998</v>
          </cell>
          <cell r="I32">
            <v>6407332.2170000002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8512</v>
          </cell>
          <cell r="P32">
            <v>75397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116744</v>
          </cell>
          <cell r="V32">
            <v>62540</v>
          </cell>
          <cell r="W32">
            <v>1245</v>
          </cell>
          <cell r="X32">
            <v>52959</v>
          </cell>
          <cell r="Y32">
            <v>0</v>
          </cell>
          <cell r="Z32">
            <v>0</v>
          </cell>
          <cell r="AA32">
            <v>0</v>
          </cell>
          <cell r="AB32">
            <v>551835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8890856</v>
          </cell>
          <cell r="AH32">
            <v>6024532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5205438</v>
          </cell>
          <cell r="AP32">
            <v>0</v>
          </cell>
          <cell r="AQ32">
            <v>0</v>
          </cell>
          <cell r="AR32">
            <v>0</v>
          </cell>
          <cell r="AS32">
            <v>400</v>
          </cell>
          <cell r="AT32">
            <v>0</v>
          </cell>
          <cell r="AU32">
            <v>0</v>
          </cell>
          <cell r="AV32">
            <v>0</v>
          </cell>
          <cell r="AW32">
            <v>4806</v>
          </cell>
          <cell r="AX32">
            <v>53480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2982340</v>
          </cell>
          <cell r="BG32">
            <v>336664</v>
          </cell>
          <cell r="BH32">
            <v>14470544.25</v>
          </cell>
          <cell r="BI32">
            <v>14974074</v>
          </cell>
          <cell r="BJ32">
            <v>-503529.75</v>
          </cell>
          <cell r="BK32">
            <v>5621926.1679999996</v>
          </cell>
          <cell r="BL32">
            <v>5205438</v>
          </cell>
          <cell r="BM32">
            <v>416488.1679999996</v>
          </cell>
          <cell r="BN32">
            <v>2863653.4179999977</v>
          </cell>
          <cell r="BO32">
            <v>6407332.2170000002</v>
          </cell>
          <cell r="BP32">
            <v>6127356.2489999998</v>
          </cell>
          <cell r="BQ32">
            <v>1151722.784</v>
          </cell>
          <cell r="BR32">
            <v>5621926.1679999996</v>
          </cell>
          <cell r="BS32">
            <v>19308337.417999998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13686411.25</v>
          </cell>
          <cell r="CA32">
            <v>52959</v>
          </cell>
          <cell r="CB32">
            <v>14915388</v>
          </cell>
          <cell r="CC32">
            <v>400</v>
          </cell>
          <cell r="CD32">
            <v>58286</v>
          </cell>
          <cell r="CE32">
            <v>336664.45500000002</v>
          </cell>
          <cell r="CF32">
            <v>0</v>
          </cell>
          <cell r="CG32">
            <v>336664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336664</v>
          </cell>
          <cell r="CM32">
            <v>0</v>
          </cell>
          <cell r="CN32">
            <v>336664</v>
          </cell>
          <cell r="CO32">
            <v>4109356</v>
          </cell>
          <cell r="CP32">
            <v>3001854</v>
          </cell>
          <cell r="CQ32">
            <v>20060825.417999998</v>
          </cell>
          <cell r="CR32">
            <v>20179512</v>
          </cell>
          <cell r="CS32">
            <v>20060826</v>
          </cell>
          <cell r="CT32">
            <v>20179512</v>
          </cell>
          <cell r="CU32">
            <v>-0.5820000022649765</v>
          </cell>
          <cell r="CV32">
            <v>0</v>
          </cell>
          <cell r="CW32">
            <v>0</v>
          </cell>
          <cell r="CX32">
            <v>0</v>
          </cell>
          <cell r="CY32">
            <v>20179512</v>
          </cell>
          <cell r="CZ32">
            <v>0</v>
          </cell>
          <cell r="DA32">
            <v>14470544.25</v>
          </cell>
          <cell r="DB32">
            <v>14974074</v>
          </cell>
          <cell r="DC32">
            <v>-503529.75</v>
          </cell>
          <cell r="DD32">
            <v>5621926.1679999996</v>
          </cell>
          <cell r="DE32">
            <v>5205438</v>
          </cell>
          <cell r="DF32">
            <v>416488.1679999996</v>
          </cell>
          <cell r="DG32">
            <v>0</v>
          </cell>
          <cell r="DH32">
            <v>6334843</v>
          </cell>
          <cell r="DI32">
            <v>4691974</v>
          </cell>
          <cell r="DJ32">
            <v>0</v>
          </cell>
          <cell r="DK32">
            <v>-1522824.1140000001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180885</v>
          </cell>
          <cell r="DQ32">
            <v>174815</v>
          </cell>
          <cell r="DR32">
            <v>146561</v>
          </cell>
          <cell r="DS32">
            <v>28254</v>
          </cell>
          <cell r="DT32">
            <v>13329</v>
          </cell>
          <cell r="DU32">
            <v>6988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</row>
        <row r="34">
          <cell r="A34">
            <v>30</v>
          </cell>
          <cell r="B34" t="str">
            <v>HOSP.P.HURTADO</v>
          </cell>
          <cell r="C34">
            <v>117998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1233452.7450000001</v>
          </cell>
          <cell r="I34">
            <v>1860842.3330000001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21690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18652</v>
          </cell>
          <cell r="V34">
            <v>18652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203549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2240407</v>
          </cell>
          <cell r="AH34">
            <v>1236505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315</v>
          </cell>
          <cell r="AX34">
            <v>846</v>
          </cell>
          <cell r="AY34">
            <v>404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1199807</v>
          </cell>
          <cell r="BE34">
            <v>0</v>
          </cell>
          <cell r="BF34">
            <v>1011892</v>
          </cell>
          <cell r="BG34">
            <v>1377396</v>
          </cell>
          <cell r="BH34">
            <v>3456184.0780000002</v>
          </cell>
          <cell r="BI34">
            <v>4678284</v>
          </cell>
          <cell r="BJ34">
            <v>-1222099.9219999998</v>
          </cell>
          <cell r="BK34">
            <v>0</v>
          </cell>
          <cell r="BL34">
            <v>0</v>
          </cell>
          <cell r="BM34">
            <v>0</v>
          </cell>
          <cell r="BN34">
            <v>-328205.92200000025</v>
          </cell>
          <cell r="BO34">
            <v>1860842.3330000001</v>
          </cell>
          <cell r="BP34">
            <v>1233452.7450000001</v>
          </cell>
          <cell r="BQ34">
            <v>0</v>
          </cell>
          <cell r="BR34">
            <v>0</v>
          </cell>
          <cell r="BS34">
            <v>3094295.0780000002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3094295.0780000002</v>
          </cell>
          <cell r="CA34">
            <v>0</v>
          </cell>
          <cell r="CB34">
            <v>3476912</v>
          </cell>
          <cell r="CC34">
            <v>0</v>
          </cell>
          <cell r="CD34">
            <v>1565</v>
          </cell>
          <cell r="CE34">
            <v>1377395.7709999999</v>
          </cell>
          <cell r="CF34">
            <v>0</v>
          </cell>
          <cell r="CG34">
            <v>861308</v>
          </cell>
          <cell r="CH34">
            <v>719</v>
          </cell>
          <cell r="CI34">
            <v>515369</v>
          </cell>
          <cell r="CJ34">
            <v>0</v>
          </cell>
          <cell r="CK34">
            <v>0</v>
          </cell>
          <cell r="CL34">
            <v>1377396</v>
          </cell>
          <cell r="CM34">
            <v>0</v>
          </cell>
          <cell r="CN34">
            <v>1377396</v>
          </cell>
          <cell r="CO34">
            <v>101595</v>
          </cell>
          <cell r="CP34">
            <v>1017517</v>
          </cell>
          <cell r="CQ34">
            <v>3338186.0780000002</v>
          </cell>
          <cell r="CR34">
            <v>4678284</v>
          </cell>
          <cell r="CS34">
            <v>3338187</v>
          </cell>
          <cell r="CT34">
            <v>4678283</v>
          </cell>
          <cell r="CU34">
            <v>-0.92199999978765845</v>
          </cell>
          <cell r="CV34">
            <v>1</v>
          </cell>
          <cell r="CW34">
            <v>0</v>
          </cell>
          <cell r="CX34">
            <v>0</v>
          </cell>
          <cell r="CY34">
            <v>4678284</v>
          </cell>
          <cell r="CZ34">
            <v>0</v>
          </cell>
          <cell r="DA34">
            <v>3456184.0780000002</v>
          </cell>
          <cell r="DB34">
            <v>3478477</v>
          </cell>
          <cell r="DC34">
            <v>-22292.921999999788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1939765</v>
          </cell>
          <cell r="DI34">
            <v>1182718</v>
          </cell>
          <cell r="DJ34">
            <v>0</v>
          </cell>
          <cell r="DK34">
            <v>117998.44199999998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83511</v>
          </cell>
          <cell r="DQ34">
            <v>66077</v>
          </cell>
          <cell r="DR34">
            <v>66077</v>
          </cell>
          <cell r="DS34">
            <v>0</v>
          </cell>
          <cell r="DT34">
            <v>47505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</row>
        <row r="35">
          <cell r="A35">
            <v>31</v>
          </cell>
          <cell r="B35" t="str">
            <v>CRS MAIPÚ SSMC</v>
          </cell>
          <cell r="C35">
            <v>489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227416.74900000001</v>
          </cell>
          <cell r="I35">
            <v>305359.66700000002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5822</v>
          </cell>
          <cell r="V35">
            <v>5822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1994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206252</v>
          </cell>
          <cell r="AH35">
            <v>453762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208726</v>
          </cell>
          <cell r="BG35">
            <v>76305</v>
          </cell>
          <cell r="BH35">
            <v>541082.41599999997</v>
          </cell>
          <cell r="BI35">
            <v>660014</v>
          </cell>
          <cell r="BJ35">
            <v>-118931.58400000003</v>
          </cell>
          <cell r="BK35">
            <v>0</v>
          </cell>
          <cell r="BL35">
            <v>0</v>
          </cell>
          <cell r="BM35">
            <v>0</v>
          </cell>
          <cell r="BN35">
            <v>89305.415999999968</v>
          </cell>
          <cell r="BO35">
            <v>305359.66700000002</v>
          </cell>
          <cell r="BP35">
            <v>227416.74900000001</v>
          </cell>
          <cell r="BQ35">
            <v>0</v>
          </cell>
          <cell r="BR35">
            <v>0</v>
          </cell>
          <cell r="BS35">
            <v>532776.41599999997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532776.41599999997</v>
          </cell>
          <cell r="CA35">
            <v>0</v>
          </cell>
          <cell r="CB35">
            <v>660014</v>
          </cell>
          <cell r="CC35">
            <v>0</v>
          </cell>
          <cell r="CD35">
            <v>0</v>
          </cell>
          <cell r="CE35">
            <v>76304.592999999993</v>
          </cell>
          <cell r="CF35">
            <v>0</v>
          </cell>
          <cell r="CG35">
            <v>76305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76305</v>
          </cell>
          <cell r="CM35">
            <v>0</v>
          </cell>
          <cell r="CN35">
            <v>76305</v>
          </cell>
          <cell r="CO35">
            <v>136458</v>
          </cell>
          <cell r="CP35">
            <v>257884</v>
          </cell>
          <cell r="CQ35">
            <v>540593.41599999997</v>
          </cell>
          <cell r="CR35">
            <v>660014</v>
          </cell>
          <cell r="CS35">
            <v>540593</v>
          </cell>
          <cell r="CT35">
            <v>660015</v>
          </cell>
          <cell r="CU35">
            <v>0.41599999996833503</v>
          </cell>
          <cell r="CV35">
            <v>-1</v>
          </cell>
          <cell r="CW35">
            <v>0</v>
          </cell>
          <cell r="CX35">
            <v>0</v>
          </cell>
          <cell r="CY35">
            <v>660014</v>
          </cell>
          <cell r="CZ35">
            <v>0</v>
          </cell>
          <cell r="DA35">
            <v>541082.41599999997</v>
          </cell>
          <cell r="DB35">
            <v>660014</v>
          </cell>
          <cell r="DC35">
            <v>-118931.58400000003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228043.31599999999</v>
          </cell>
          <cell r="DI35">
            <v>357063.44900000002</v>
          </cell>
          <cell r="DJ35">
            <v>0</v>
          </cell>
          <cell r="DK35">
            <v>80381.496000000014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10781.633</v>
          </cell>
          <cell r="DQ35">
            <v>366</v>
          </cell>
          <cell r="DR35">
            <v>366</v>
          </cell>
          <cell r="DS35">
            <v>0</v>
          </cell>
          <cell r="DT35">
            <v>54469.610999999997</v>
          </cell>
          <cell r="DU35">
            <v>120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512540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279341.38</v>
          </cell>
          <cell r="I36">
            <v>240987.33300000001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246</v>
          </cell>
          <cell r="P36">
            <v>7408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11820</v>
          </cell>
          <cell r="V36">
            <v>9455</v>
          </cell>
          <cell r="W36">
            <v>2206</v>
          </cell>
          <cell r="X36">
            <v>159</v>
          </cell>
          <cell r="Y36">
            <v>0</v>
          </cell>
          <cell r="Z36">
            <v>0</v>
          </cell>
          <cell r="AA36">
            <v>0</v>
          </cell>
          <cell r="AB36">
            <v>2549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299528</v>
          </cell>
          <cell r="AH36">
            <v>262114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298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249643</v>
          </cell>
          <cell r="BG36">
            <v>0</v>
          </cell>
          <cell r="BH36">
            <v>1054891.713</v>
          </cell>
          <cell r="BI36">
            <v>561940</v>
          </cell>
          <cell r="BJ36">
            <v>492951.71299999999</v>
          </cell>
          <cell r="BK36">
            <v>0</v>
          </cell>
          <cell r="BL36">
            <v>0</v>
          </cell>
          <cell r="BM36">
            <v>0</v>
          </cell>
          <cell r="BN36">
            <v>230054.71299999999</v>
          </cell>
          <cell r="BO36">
            <v>240987.33300000001</v>
          </cell>
          <cell r="BP36">
            <v>279341.38</v>
          </cell>
          <cell r="BQ36">
            <v>0</v>
          </cell>
          <cell r="BR36">
            <v>0</v>
          </cell>
          <cell r="BS36">
            <v>520328.71299999999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520328.71299999999</v>
          </cell>
          <cell r="CA36">
            <v>159</v>
          </cell>
          <cell r="CB36">
            <v>561642</v>
          </cell>
          <cell r="CC36">
            <v>0</v>
          </cell>
          <cell r="CD36">
            <v>298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596995</v>
          </cell>
          <cell r="CP36">
            <v>254195</v>
          </cell>
          <cell r="CQ36">
            <v>542351.71299999999</v>
          </cell>
          <cell r="CR36">
            <v>561940</v>
          </cell>
          <cell r="CS36">
            <v>542350</v>
          </cell>
          <cell r="CT36">
            <v>561940</v>
          </cell>
          <cell r="CU36">
            <v>1.7129999999888241</v>
          </cell>
          <cell r="CV36">
            <v>0</v>
          </cell>
          <cell r="CW36">
            <v>0</v>
          </cell>
          <cell r="CX36">
            <v>0</v>
          </cell>
          <cell r="CY36">
            <v>561940</v>
          </cell>
          <cell r="CZ36">
            <v>0</v>
          </cell>
          <cell r="DA36">
            <v>1054891.713</v>
          </cell>
          <cell r="DB36">
            <v>561940</v>
          </cell>
          <cell r="DC36">
            <v>492951.71299999999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256174</v>
          </cell>
          <cell r="DI36">
            <v>222865</v>
          </cell>
          <cell r="DJ36">
            <v>0</v>
          </cell>
          <cell r="DK36">
            <v>640960.39599999995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8562</v>
          </cell>
          <cell r="DQ36">
            <v>3905</v>
          </cell>
          <cell r="DR36">
            <v>2587</v>
          </cell>
          <cell r="DS36">
            <v>1318</v>
          </cell>
          <cell r="DT36">
            <v>356298.49599999998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</row>
        <row r="37">
          <cell r="A37">
            <v>33</v>
          </cell>
          <cell r="B37" t="str">
            <v>CHILOÉ</v>
          </cell>
          <cell r="C37">
            <v>1000</v>
          </cell>
          <cell r="D37">
            <v>0</v>
          </cell>
          <cell r="E37">
            <v>0</v>
          </cell>
          <cell r="F37">
            <v>3067123.3930000002</v>
          </cell>
          <cell r="G37">
            <v>115169.86</v>
          </cell>
          <cell r="H37">
            <v>631046.94400000002</v>
          </cell>
          <cell r="I37">
            <v>1793985.8330000001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43739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128795</v>
          </cell>
          <cell r="V37">
            <v>102596</v>
          </cell>
          <cell r="W37">
            <v>127</v>
          </cell>
          <cell r="X37">
            <v>26072</v>
          </cell>
          <cell r="Y37">
            <v>0</v>
          </cell>
          <cell r="Z37">
            <v>0</v>
          </cell>
          <cell r="AA37">
            <v>0</v>
          </cell>
          <cell r="AB37">
            <v>43179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2501743</v>
          </cell>
          <cell r="AH37">
            <v>574309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2867448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1242216</v>
          </cell>
          <cell r="BE37">
            <v>0</v>
          </cell>
          <cell r="BF37">
            <v>172549</v>
          </cell>
          <cell r="BG37">
            <v>1735209</v>
          </cell>
          <cell r="BH37">
            <v>2756915.6370000001</v>
          </cell>
          <cell r="BI37">
            <v>4318268</v>
          </cell>
          <cell r="BJ37">
            <v>-1561352.3629999999</v>
          </cell>
          <cell r="BK37">
            <v>3067123.3930000002</v>
          </cell>
          <cell r="BL37">
            <v>2867448</v>
          </cell>
          <cell r="BM37">
            <v>199675.39300000016</v>
          </cell>
          <cell r="BN37">
            <v>-1190127.9699999997</v>
          </cell>
          <cell r="BO37">
            <v>1793985.8330000001</v>
          </cell>
          <cell r="BP37">
            <v>631046.94400000002</v>
          </cell>
          <cell r="BQ37">
            <v>115169.86</v>
          </cell>
          <cell r="BR37">
            <v>3067123.3930000002</v>
          </cell>
          <cell r="BS37">
            <v>5607326.0300000003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2540202.6370000001</v>
          </cell>
          <cell r="CA37">
            <v>26072</v>
          </cell>
          <cell r="CB37">
            <v>3076052</v>
          </cell>
          <cell r="CC37">
            <v>0</v>
          </cell>
          <cell r="CD37">
            <v>0</v>
          </cell>
          <cell r="CE37">
            <v>1735209.4620000001</v>
          </cell>
          <cell r="CF37">
            <v>523648</v>
          </cell>
          <cell r="CG37">
            <v>485616</v>
          </cell>
          <cell r="CH37">
            <v>0</v>
          </cell>
          <cell r="CI37">
            <v>725945</v>
          </cell>
          <cell r="CJ37">
            <v>0</v>
          </cell>
          <cell r="CK37">
            <v>0</v>
          </cell>
          <cell r="CL37">
            <v>1735209</v>
          </cell>
          <cell r="CM37">
            <v>0</v>
          </cell>
          <cell r="CN37">
            <v>1735209</v>
          </cell>
          <cell r="CO37">
            <v>1713453</v>
          </cell>
          <cell r="CP37">
            <v>149009</v>
          </cell>
          <cell r="CQ37">
            <v>5823039.0300000003</v>
          </cell>
          <cell r="CR37">
            <v>7185716</v>
          </cell>
          <cell r="CS37">
            <v>5823038</v>
          </cell>
          <cell r="CT37">
            <v>7185716</v>
          </cell>
          <cell r="CU37">
            <v>1.0300000002607703</v>
          </cell>
          <cell r="CV37">
            <v>0</v>
          </cell>
          <cell r="CW37">
            <v>0</v>
          </cell>
          <cell r="CX37">
            <v>0</v>
          </cell>
          <cell r="CY37">
            <v>7185716</v>
          </cell>
          <cell r="CZ37">
            <v>0</v>
          </cell>
          <cell r="DA37">
            <v>2756915.6370000001</v>
          </cell>
          <cell r="DB37">
            <v>3076052</v>
          </cell>
          <cell r="DC37">
            <v>-319136.3629999999</v>
          </cell>
          <cell r="DD37">
            <v>3067123.3930000002</v>
          </cell>
          <cell r="DE37">
            <v>2867448</v>
          </cell>
          <cell r="DF37">
            <v>199675.39300000016</v>
          </cell>
          <cell r="DG37">
            <v>0</v>
          </cell>
          <cell r="DH37">
            <v>2161534</v>
          </cell>
          <cell r="DI37">
            <v>739049</v>
          </cell>
          <cell r="DJ37">
            <v>0</v>
          </cell>
          <cell r="DK37">
            <v>4765.3379999992903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53352.385999999999</v>
          </cell>
          <cell r="DQ37">
            <v>28660</v>
          </cell>
          <cell r="DR37">
            <v>22555</v>
          </cell>
          <cell r="DS37">
            <v>6105</v>
          </cell>
          <cell r="DT37">
            <v>51548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</row>
        <row r="38">
          <cell r="A38">
            <v>34</v>
          </cell>
          <cell r="B38" t="str">
            <v>CONSOLIDADO</v>
          </cell>
          <cell r="C38">
            <v>12694691</v>
          </cell>
          <cell r="D38">
            <v>1105611</v>
          </cell>
          <cell r="E38">
            <v>1322186</v>
          </cell>
          <cell r="F38">
            <v>92357069.051999986</v>
          </cell>
          <cell r="G38">
            <v>37488438.248000003</v>
          </cell>
          <cell r="H38">
            <v>99956064.249999985</v>
          </cell>
          <cell r="I38">
            <v>99890645</v>
          </cell>
          <cell r="J38">
            <v>618</v>
          </cell>
          <cell r="K38">
            <v>25874</v>
          </cell>
          <cell r="L38">
            <v>0</v>
          </cell>
          <cell r="M38">
            <v>0</v>
          </cell>
          <cell r="N38">
            <v>0</v>
          </cell>
          <cell r="O38">
            <v>38642</v>
          </cell>
          <cell r="P38">
            <v>3219075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2594273</v>
          </cell>
          <cell r="V38">
            <v>1977409</v>
          </cell>
          <cell r="W38">
            <v>92629</v>
          </cell>
          <cell r="X38">
            <v>524235</v>
          </cell>
          <cell r="Y38">
            <v>0</v>
          </cell>
          <cell r="Z38">
            <v>0</v>
          </cell>
          <cell r="AA38">
            <v>0</v>
          </cell>
          <cell r="AB38">
            <v>5032239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155133993</v>
          </cell>
          <cell r="AH38">
            <v>79729983</v>
          </cell>
          <cell r="AI38">
            <v>8533</v>
          </cell>
          <cell r="AJ38">
            <v>709906</v>
          </cell>
          <cell r="AK38">
            <v>27969</v>
          </cell>
          <cell r="AL38">
            <v>0</v>
          </cell>
          <cell r="AM38">
            <v>0</v>
          </cell>
          <cell r="AN38">
            <v>0</v>
          </cell>
          <cell r="AO38">
            <v>76957044</v>
          </cell>
          <cell r="AP38">
            <v>0</v>
          </cell>
          <cell r="AQ38">
            <v>167</v>
          </cell>
          <cell r="AR38">
            <v>0</v>
          </cell>
          <cell r="AS38">
            <v>257599</v>
          </cell>
          <cell r="AT38">
            <v>0</v>
          </cell>
          <cell r="AU38">
            <v>0</v>
          </cell>
          <cell r="AV38">
            <v>0</v>
          </cell>
          <cell r="AW38">
            <v>95173</v>
          </cell>
          <cell r="AX38">
            <v>100457</v>
          </cell>
          <cell r="AY38">
            <v>36609</v>
          </cell>
          <cell r="AZ38">
            <v>2666</v>
          </cell>
          <cell r="BA38">
            <v>0</v>
          </cell>
          <cell r="BB38">
            <v>0</v>
          </cell>
          <cell r="BC38">
            <v>0</v>
          </cell>
          <cell r="BD38">
            <v>105853017</v>
          </cell>
          <cell r="BE38">
            <v>0</v>
          </cell>
          <cell r="BF38">
            <v>52913575</v>
          </cell>
          <cell r="BG38">
            <v>106257353</v>
          </cell>
          <cell r="BH38">
            <v>260939941.49800003</v>
          </cell>
          <cell r="BI38">
            <v>341956072</v>
          </cell>
          <cell r="BJ38">
            <v>-81016130.502000034</v>
          </cell>
          <cell r="BK38">
            <v>94784866.051999986</v>
          </cell>
          <cell r="BL38">
            <v>76957044</v>
          </cell>
          <cell r="BM38">
            <v>17827822.051999994</v>
          </cell>
          <cell r="BN38">
            <v>-25396603.450000003</v>
          </cell>
          <cell r="BO38">
            <v>99890645</v>
          </cell>
          <cell r="BP38">
            <v>99956682.249999985</v>
          </cell>
          <cell r="BQ38">
            <v>37493815.116999999</v>
          </cell>
          <cell r="BR38">
            <v>92351692.182999983</v>
          </cell>
          <cell r="BS38">
            <v>329692834.54999995</v>
          </cell>
          <cell r="BT38">
            <v>-5376.8689999999478</v>
          </cell>
          <cell r="BU38">
            <v>5376.8689999999478</v>
          </cell>
          <cell r="BV38">
            <v>618</v>
          </cell>
          <cell r="BW38">
            <v>0</v>
          </cell>
          <cell r="BX38">
            <v>618</v>
          </cell>
          <cell r="BY38">
            <v>0</v>
          </cell>
          <cell r="BZ38">
            <v>237335147.49800006</v>
          </cell>
          <cell r="CA38">
            <v>550109</v>
          </cell>
          <cell r="CB38">
            <v>234863976</v>
          </cell>
          <cell r="CC38">
            <v>1004174</v>
          </cell>
          <cell r="CD38">
            <v>234905</v>
          </cell>
          <cell r="CE38">
            <v>106257352.37900001</v>
          </cell>
          <cell r="CF38">
            <v>2532477</v>
          </cell>
          <cell r="CG38">
            <v>35331111</v>
          </cell>
          <cell r="CH38">
            <v>28277</v>
          </cell>
          <cell r="CI38">
            <v>68330443</v>
          </cell>
          <cell r="CJ38">
            <v>35043</v>
          </cell>
          <cell r="CK38">
            <v>0</v>
          </cell>
          <cell r="CL38">
            <v>106257351</v>
          </cell>
          <cell r="CM38">
            <v>0</v>
          </cell>
          <cell r="CN38">
            <v>106257351</v>
          </cell>
          <cell r="CO38">
            <v>64397323.872000001</v>
          </cell>
          <cell r="CP38">
            <v>63429497</v>
          </cell>
          <cell r="CQ38">
            <v>340602319.55000001</v>
          </cell>
          <cell r="CR38">
            <v>418913116</v>
          </cell>
          <cell r="CS38">
            <v>340602324</v>
          </cell>
          <cell r="CT38">
            <v>418913116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418913116</v>
          </cell>
          <cell r="CZ38">
            <v>0</v>
          </cell>
          <cell r="DA38">
            <v>260939941.498</v>
          </cell>
          <cell r="DB38">
            <v>236103055</v>
          </cell>
          <cell r="DC38">
            <v>24836886.498000003</v>
          </cell>
          <cell r="DD38">
            <v>93462680.051999986</v>
          </cell>
          <cell r="DE38">
            <v>76957044</v>
          </cell>
          <cell r="DF38">
            <v>16505636.051999997</v>
          </cell>
          <cell r="DG38">
            <v>0</v>
          </cell>
          <cell r="DH38">
            <v>130553141.316</v>
          </cell>
          <cell r="DI38">
            <v>78644764.449000001</v>
          </cell>
          <cell r="DJ38">
            <v>0</v>
          </cell>
          <cell r="DK38">
            <v>4642351.0890000053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3468037.0189999999</v>
          </cell>
          <cell r="DQ38">
            <v>1721241</v>
          </cell>
          <cell r="DR38">
            <v>1245849</v>
          </cell>
          <cell r="DS38">
            <v>475392</v>
          </cell>
          <cell r="DT38">
            <v>4891114.1069999998</v>
          </cell>
          <cell r="DU38">
            <v>42304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</row>
      </sheetData>
      <sheetData sheetId="9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1587049.99</v>
          </cell>
          <cell r="G5">
            <v>407414.88299999997</v>
          </cell>
          <cell r="H5">
            <v>977118.18200000003</v>
          </cell>
          <cell r="I5">
            <v>1501805.477</v>
          </cell>
          <cell r="J5">
            <v>0</v>
          </cell>
          <cell r="K5">
            <v>23213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116378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61273</v>
          </cell>
          <cell r="V5">
            <v>42598</v>
          </cell>
          <cell r="W5">
            <v>0</v>
          </cell>
          <cell r="X5">
            <v>18675</v>
          </cell>
          <cell r="Y5">
            <v>0</v>
          </cell>
          <cell r="Z5">
            <v>0</v>
          </cell>
          <cell r="AA5">
            <v>0</v>
          </cell>
          <cell r="AB5">
            <v>45890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2066128</v>
          </cell>
          <cell r="AH5">
            <v>1536039</v>
          </cell>
          <cell r="AI5">
            <v>0</v>
          </cell>
          <cell r="AJ5">
            <v>41698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1587440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514</v>
          </cell>
          <cell r="AX5">
            <v>12965</v>
          </cell>
          <cell r="AY5">
            <v>2205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-254</v>
          </cell>
          <cell r="BE5">
            <v>0</v>
          </cell>
          <cell r="BF5">
            <v>40147</v>
          </cell>
          <cell r="BG5">
            <v>380276</v>
          </cell>
          <cell r="BH5">
            <v>3133092.5419999999</v>
          </cell>
          <cell r="BI5">
            <v>3659295</v>
          </cell>
          <cell r="BJ5">
            <v>-526202.4580000001</v>
          </cell>
          <cell r="BK5">
            <v>1587049.99</v>
          </cell>
          <cell r="BL5">
            <v>1587440</v>
          </cell>
          <cell r="BM5">
            <v>-390.01000000000931</v>
          </cell>
          <cell r="BN5">
            <v>-486445.46800000034</v>
          </cell>
          <cell r="BO5">
            <v>1501805.477</v>
          </cell>
          <cell r="BP5">
            <v>977118.18200000003</v>
          </cell>
          <cell r="BQ5">
            <v>407414.88299999997</v>
          </cell>
          <cell r="BR5">
            <v>1587049.99</v>
          </cell>
          <cell r="BS5">
            <v>4473388.5319999997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2886338.5419999999</v>
          </cell>
          <cell r="CA5">
            <v>41888</v>
          </cell>
          <cell r="CB5">
            <v>2066128</v>
          </cell>
          <cell r="CC5">
            <v>3165177</v>
          </cell>
          <cell r="CD5">
            <v>15684</v>
          </cell>
          <cell r="CE5">
            <v>380276.42000000004</v>
          </cell>
          <cell r="CF5">
            <v>0</v>
          </cell>
          <cell r="CG5">
            <v>1115195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1115195</v>
          </cell>
          <cell r="CM5">
            <v>0</v>
          </cell>
          <cell r="CN5">
            <v>1115195</v>
          </cell>
          <cell r="CO5">
            <v>1892025</v>
          </cell>
          <cell r="CP5">
            <v>388235</v>
          </cell>
          <cell r="CQ5">
            <v>4720142.5319999997</v>
          </cell>
          <cell r="CR5">
            <v>5246735</v>
          </cell>
          <cell r="CS5">
            <v>4720142</v>
          </cell>
          <cell r="CT5">
            <v>5246735</v>
          </cell>
          <cell r="CU5">
            <v>0.53199999965727329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3059312.5419999999</v>
          </cell>
          <cell r="DA5">
            <v>5246735</v>
          </cell>
          <cell r="DB5">
            <v>-2187422.4580000001</v>
          </cell>
          <cell r="DC5">
            <v>1605724.99</v>
          </cell>
          <cell r="DD5">
            <v>0</v>
          </cell>
          <cell r="DE5">
            <v>1605724.99</v>
          </cell>
          <cell r="DF5">
            <v>0</v>
          </cell>
          <cell r="DG5">
            <v>0</v>
          </cell>
          <cell r="DH5">
            <v>1851700</v>
          </cell>
          <cell r="DI5">
            <v>965021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96715</v>
          </cell>
          <cell r="DQ5">
            <v>32665</v>
          </cell>
          <cell r="DR5">
            <v>24147</v>
          </cell>
          <cell r="DS5">
            <v>8518</v>
          </cell>
          <cell r="DT5">
            <v>9731</v>
          </cell>
          <cell r="DU5">
            <v>57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1723149.45</v>
          </cell>
          <cell r="G6">
            <v>184488.712</v>
          </cell>
          <cell r="H6">
            <v>1459668.317</v>
          </cell>
          <cell r="I6">
            <v>2130179.9210000001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112807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12386</v>
          </cell>
          <cell r="V6">
            <v>8804</v>
          </cell>
          <cell r="W6">
            <v>0</v>
          </cell>
          <cell r="X6">
            <v>3582</v>
          </cell>
          <cell r="Y6">
            <v>0</v>
          </cell>
          <cell r="Z6">
            <v>0</v>
          </cell>
          <cell r="AA6">
            <v>0</v>
          </cell>
          <cell r="AB6">
            <v>143424</v>
          </cell>
          <cell r="AC6">
            <v>0</v>
          </cell>
          <cell r="AD6">
            <v>7619</v>
          </cell>
          <cell r="AE6">
            <v>0</v>
          </cell>
          <cell r="AF6">
            <v>0</v>
          </cell>
          <cell r="AG6">
            <v>3004445</v>
          </cell>
          <cell r="AH6">
            <v>1367629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1915202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5731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7756</v>
          </cell>
          <cell r="BC6">
            <v>0</v>
          </cell>
          <cell r="BD6">
            <v>0</v>
          </cell>
          <cell r="BE6">
            <v>0</v>
          </cell>
          <cell r="BF6">
            <v>-78720.139999999665</v>
          </cell>
          <cell r="BG6">
            <v>97512.479999999516</v>
          </cell>
          <cell r="BH6">
            <v>4042953.95</v>
          </cell>
          <cell r="BI6">
            <v>4377805</v>
          </cell>
          <cell r="BJ6">
            <v>-334851.04999999981</v>
          </cell>
          <cell r="BK6">
            <v>1730768.45</v>
          </cell>
          <cell r="BL6">
            <v>1922958</v>
          </cell>
          <cell r="BM6">
            <v>-192189.55000000005</v>
          </cell>
          <cell r="BN6">
            <v>-605760.73999999929</v>
          </cell>
          <cell r="BO6">
            <v>2130179.9210000001</v>
          </cell>
          <cell r="BP6">
            <v>1459668.317</v>
          </cell>
          <cell r="BQ6">
            <v>184488.712</v>
          </cell>
          <cell r="BR6">
            <v>1723149.45</v>
          </cell>
          <cell r="BS6">
            <v>5497486.3999999994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3774336.95</v>
          </cell>
          <cell r="CA6">
            <v>0</v>
          </cell>
          <cell r="CB6">
            <v>3004445</v>
          </cell>
          <cell r="CC6">
            <v>3282831</v>
          </cell>
          <cell r="CD6">
            <v>5731</v>
          </cell>
          <cell r="CE6">
            <v>97512.479999999981</v>
          </cell>
          <cell r="CF6">
            <v>0</v>
          </cell>
          <cell r="CG6">
            <v>1061007</v>
          </cell>
          <cell r="CH6">
            <v>5901</v>
          </cell>
          <cell r="CI6">
            <v>1811298</v>
          </cell>
          <cell r="CJ6">
            <v>0</v>
          </cell>
          <cell r="CK6">
            <v>0</v>
          </cell>
          <cell r="CL6">
            <v>2878206</v>
          </cell>
          <cell r="CM6">
            <v>0</v>
          </cell>
          <cell r="CN6">
            <v>2878206</v>
          </cell>
          <cell r="CO6">
            <v>2722626</v>
          </cell>
          <cell r="CP6">
            <v>1693367</v>
          </cell>
          <cell r="CQ6">
            <v>5773722.4000000004</v>
          </cell>
          <cell r="CR6">
            <v>6300763</v>
          </cell>
          <cell r="CS6">
            <v>5773723</v>
          </cell>
          <cell r="CT6">
            <v>6300763.5319999997</v>
          </cell>
          <cell r="CU6">
            <v>-0.59999999962747097</v>
          </cell>
          <cell r="CV6">
            <v>-0.53199999965727329</v>
          </cell>
          <cell r="CW6">
            <v>0</v>
          </cell>
          <cell r="CX6">
            <v>0</v>
          </cell>
          <cell r="CY6">
            <v>0</v>
          </cell>
          <cell r="CZ6">
            <v>3946569.95</v>
          </cell>
          <cell r="DA6">
            <v>6293007</v>
          </cell>
          <cell r="DB6">
            <v>-2346437.0499999998</v>
          </cell>
          <cell r="DC6">
            <v>1726731.45</v>
          </cell>
          <cell r="DD6">
            <v>7756</v>
          </cell>
          <cell r="DE6">
            <v>1718975.45</v>
          </cell>
          <cell r="DF6">
            <v>0</v>
          </cell>
          <cell r="DG6">
            <v>0</v>
          </cell>
          <cell r="DH6">
            <v>2656706</v>
          </cell>
          <cell r="DI6">
            <v>889351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121434</v>
          </cell>
          <cell r="DQ6">
            <v>27003</v>
          </cell>
          <cell r="DR6">
            <v>22022</v>
          </cell>
          <cell r="DS6">
            <v>4981</v>
          </cell>
          <cell r="DT6">
            <v>133901</v>
          </cell>
          <cell r="DU6">
            <v>231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2371305.8679999998</v>
          </cell>
          <cell r="G7">
            <v>626572.88800000004</v>
          </cell>
          <cell r="H7">
            <v>2638103.014</v>
          </cell>
          <cell r="I7">
            <v>2999806.4789999998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125372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48799</v>
          </cell>
          <cell r="V7">
            <v>47141</v>
          </cell>
          <cell r="W7">
            <v>1593</v>
          </cell>
          <cell r="X7">
            <v>65</v>
          </cell>
          <cell r="Y7">
            <v>0</v>
          </cell>
          <cell r="Z7">
            <v>0</v>
          </cell>
          <cell r="AA7">
            <v>0</v>
          </cell>
          <cell r="AB7">
            <v>217973</v>
          </cell>
          <cell r="AC7">
            <v>0</v>
          </cell>
          <cell r="AD7">
            <v>98391</v>
          </cell>
          <cell r="AE7">
            <v>0</v>
          </cell>
          <cell r="AF7">
            <v>0</v>
          </cell>
          <cell r="AG7">
            <v>4420449</v>
          </cell>
          <cell r="AH7">
            <v>2293109</v>
          </cell>
          <cell r="AI7">
            <v>0</v>
          </cell>
          <cell r="AJ7">
            <v>18266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1843803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19239</v>
          </cell>
          <cell r="AX7">
            <v>1889</v>
          </cell>
          <cell r="AY7">
            <v>16274</v>
          </cell>
          <cell r="AZ7">
            <v>0</v>
          </cell>
          <cell r="BA7">
            <v>0</v>
          </cell>
          <cell r="BB7">
            <v>117483</v>
          </cell>
          <cell r="BC7">
            <v>0</v>
          </cell>
          <cell r="BD7">
            <v>-2007</v>
          </cell>
          <cell r="BE7">
            <v>0</v>
          </cell>
          <cell r="BF7">
            <v>-72900</v>
          </cell>
          <cell r="BG7">
            <v>268923</v>
          </cell>
          <cell r="BH7">
            <v>6656626.3809999991</v>
          </cell>
          <cell r="BI7">
            <v>6767219</v>
          </cell>
          <cell r="BJ7">
            <v>-110592.61900000088</v>
          </cell>
          <cell r="BK7">
            <v>2469696.8679999998</v>
          </cell>
          <cell r="BL7">
            <v>1961286</v>
          </cell>
          <cell r="BM7">
            <v>508410.86799999978</v>
          </cell>
          <cell r="BN7">
            <v>324918.24899999797</v>
          </cell>
          <cell r="BO7">
            <v>2999806.4789999998</v>
          </cell>
          <cell r="BP7">
            <v>2638103.014</v>
          </cell>
          <cell r="BQ7">
            <v>626572.88800000004</v>
          </cell>
          <cell r="BR7">
            <v>2371305.8679999998</v>
          </cell>
          <cell r="BS7">
            <v>8635788.2489999998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6264482.3809999991</v>
          </cell>
          <cell r="CA7">
            <v>1593</v>
          </cell>
          <cell r="CB7">
            <v>4420449</v>
          </cell>
          <cell r="CC7">
            <v>4155178</v>
          </cell>
          <cell r="CD7">
            <v>37402</v>
          </cell>
          <cell r="CE7">
            <v>268922.9570000004</v>
          </cell>
          <cell r="CF7">
            <v>0</v>
          </cell>
          <cell r="CG7">
            <v>1757534</v>
          </cell>
          <cell r="CH7">
            <v>23727</v>
          </cell>
          <cell r="CI7">
            <v>1142471</v>
          </cell>
          <cell r="CJ7">
            <v>0</v>
          </cell>
          <cell r="CK7">
            <v>0</v>
          </cell>
          <cell r="CL7">
            <v>2923732</v>
          </cell>
          <cell r="CM7">
            <v>0</v>
          </cell>
          <cell r="CN7">
            <v>2923732</v>
          </cell>
          <cell r="CO7">
            <v>2505990</v>
          </cell>
          <cell r="CP7">
            <v>6207812</v>
          </cell>
          <cell r="CQ7">
            <v>9126323.2489999998</v>
          </cell>
          <cell r="CR7">
            <v>8728505</v>
          </cell>
          <cell r="CS7">
            <v>9126323</v>
          </cell>
          <cell r="CT7">
            <v>8728505</v>
          </cell>
          <cell r="CU7">
            <v>0.24899999983608723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6678379.3809999991</v>
          </cell>
          <cell r="DA7">
            <v>8611022</v>
          </cell>
          <cell r="DB7">
            <v>-1932642.6190000009</v>
          </cell>
          <cell r="DC7">
            <v>2371370.8679999998</v>
          </cell>
          <cell r="DD7">
            <v>117483</v>
          </cell>
          <cell r="DE7">
            <v>2253887.8679999998</v>
          </cell>
          <cell r="DF7">
            <v>0</v>
          </cell>
          <cell r="DG7">
            <v>0</v>
          </cell>
          <cell r="DH7">
            <v>3734739</v>
          </cell>
          <cell r="DI7">
            <v>1762766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101796</v>
          </cell>
          <cell r="DQ7">
            <v>24832</v>
          </cell>
          <cell r="DR7">
            <v>12854</v>
          </cell>
          <cell r="DS7">
            <v>11978</v>
          </cell>
          <cell r="DT7">
            <v>115737</v>
          </cell>
          <cell r="DU7">
            <v>8680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1461649.138</v>
          </cell>
          <cell r="G8">
            <v>279847.38</v>
          </cell>
          <cell r="H8">
            <v>1053940.0630000001</v>
          </cell>
          <cell r="I8">
            <v>2695166.79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205731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53228</v>
          </cell>
          <cell r="V8">
            <v>40753</v>
          </cell>
          <cell r="W8">
            <v>0</v>
          </cell>
          <cell r="X8">
            <v>12475</v>
          </cell>
          <cell r="Y8">
            <v>0</v>
          </cell>
          <cell r="Z8">
            <v>0</v>
          </cell>
          <cell r="AA8">
            <v>0</v>
          </cell>
          <cell r="AB8">
            <v>161922</v>
          </cell>
          <cell r="AC8">
            <v>0</v>
          </cell>
          <cell r="AD8">
            <v>557108</v>
          </cell>
          <cell r="AE8">
            <v>0</v>
          </cell>
          <cell r="AF8">
            <v>0</v>
          </cell>
          <cell r="AG8">
            <v>2794503</v>
          </cell>
          <cell r="AH8">
            <v>1709929</v>
          </cell>
          <cell r="AI8">
            <v>297</v>
          </cell>
          <cell r="AJ8">
            <v>37884</v>
          </cell>
          <cell r="AK8">
            <v>0</v>
          </cell>
          <cell r="AL8">
            <v>0</v>
          </cell>
          <cell r="AM8">
            <v>0</v>
          </cell>
          <cell r="AN8">
            <v>4078</v>
          </cell>
          <cell r="AO8">
            <v>1562965</v>
          </cell>
          <cell r="AP8">
            <v>0</v>
          </cell>
          <cell r="AQ8">
            <v>47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558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557109</v>
          </cell>
          <cell r="BC8">
            <v>0</v>
          </cell>
          <cell r="BD8">
            <v>0</v>
          </cell>
          <cell r="BE8">
            <v>0</v>
          </cell>
          <cell r="BF8">
            <v>-16540</v>
          </cell>
          <cell r="BG8">
            <v>446627</v>
          </cell>
          <cell r="BH8">
            <v>4449835.233</v>
          </cell>
          <cell r="BI8">
            <v>4547296</v>
          </cell>
          <cell r="BJ8">
            <v>-97460.766999999993</v>
          </cell>
          <cell r="BK8">
            <v>2018757.138</v>
          </cell>
          <cell r="BL8">
            <v>2120074</v>
          </cell>
          <cell r="BM8">
            <v>-101316.86199999996</v>
          </cell>
          <cell r="BN8">
            <v>-215317.62899999972</v>
          </cell>
          <cell r="BO8">
            <v>2695166.79</v>
          </cell>
          <cell r="BP8">
            <v>1053940.0630000001</v>
          </cell>
          <cell r="BQ8">
            <v>279847.38</v>
          </cell>
          <cell r="BR8">
            <v>1461649.138</v>
          </cell>
          <cell r="BS8">
            <v>5490603.3710000003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4028954.233</v>
          </cell>
          <cell r="CA8">
            <v>0</v>
          </cell>
          <cell r="CB8">
            <v>2794503</v>
          </cell>
          <cell r="CC8">
            <v>3311122</v>
          </cell>
          <cell r="CD8">
            <v>558</v>
          </cell>
          <cell r="CE8">
            <v>446626.80700000003</v>
          </cell>
          <cell r="CF8">
            <v>0</v>
          </cell>
          <cell r="CG8">
            <v>651423</v>
          </cell>
          <cell r="CH8">
            <v>0</v>
          </cell>
          <cell r="CI8">
            <v>0</v>
          </cell>
          <cell r="CJ8">
            <v>37884</v>
          </cell>
          <cell r="CK8">
            <v>0</v>
          </cell>
          <cell r="CL8">
            <v>689307</v>
          </cell>
          <cell r="CM8">
            <v>0</v>
          </cell>
          <cell r="CN8">
            <v>689307</v>
          </cell>
          <cell r="CO8">
            <v>389507</v>
          </cell>
          <cell r="CP8">
            <v>712829</v>
          </cell>
          <cell r="CQ8">
            <v>6468592.3710000003</v>
          </cell>
          <cell r="CR8">
            <v>6667370</v>
          </cell>
          <cell r="CS8">
            <v>6468591</v>
          </cell>
          <cell r="CT8">
            <v>6667370</v>
          </cell>
          <cell r="CU8">
            <v>1.3710000002756715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4841965.233</v>
          </cell>
          <cell r="DA8">
            <v>6106183</v>
          </cell>
          <cell r="DB8">
            <v>-1264217.767</v>
          </cell>
          <cell r="DC8">
            <v>1474124.138</v>
          </cell>
          <cell r="DD8">
            <v>561187</v>
          </cell>
          <cell r="DE8">
            <v>912937.13800000004</v>
          </cell>
          <cell r="DF8">
            <v>0</v>
          </cell>
          <cell r="DG8">
            <v>0</v>
          </cell>
          <cell r="DH8">
            <v>2582067</v>
          </cell>
          <cell r="DI8">
            <v>1408394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156633</v>
          </cell>
          <cell r="DQ8">
            <v>30272</v>
          </cell>
          <cell r="DR8">
            <v>15000</v>
          </cell>
          <cell r="DS8">
            <v>15272</v>
          </cell>
          <cell r="DT8">
            <v>42325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5152812.1830000002</v>
          </cell>
          <cell r="G9">
            <v>1013786.801</v>
          </cell>
          <cell r="H9">
            <v>2749572.1979999999</v>
          </cell>
          <cell r="I9">
            <v>3391235.6359999999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678</v>
          </cell>
          <cell r="P9">
            <v>403943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65744</v>
          </cell>
          <cell r="V9">
            <v>63672</v>
          </cell>
          <cell r="W9">
            <v>0</v>
          </cell>
          <cell r="X9">
            <v>2072</v>
          </cell>
          <cell r="Y9">
            <v>0</v>
          </cell>
          <cell r="Z9">
            <v>0</v>
          </cell>
          <cell r="AA9">
            <v>0</v>
          </cell>
          <cell r="AB9">
            <v>524675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5472077</v>
          </cell>
          <cell r="AH9">
            <v>2513560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4647472</v>
          </cell>
          <cell r="AP9">
            <v>0</v>
          </cell>
          <cell r="AQ9">
            <v>0</v>
          </cell>
          <cell r="AR9">
            <v>0</v>
          </cell>
          <cell r="AS9">
            <v>600831</v>
          </cell>
          <cell r="AT9">
            <v>0</v>
          </cell>
          <cell r="AU9">
            <v>0</v>
          </cell>
          <cell r="AV9">
            <v>0</v>
          </cell>
          <cell r="AW9">
            <v>7549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-5466</v>
          </cell>
          <cell r="BE9">
            <v>0</v>
          </cell>
          <cell r="BF9">
            <v>-207368</v>
          </cell>
          <cell r="BG9">
            <v>893230.45199999958</v>
          </cell>
          <cell r="BH9">
            <v>8149634.6349999998</v>
          </cell>
          <cell r="BI9">
            <v>8588551</v>
          </cell>
          <cell r="BJ9">
            <v>-438916.36500000022</v>
          </cell>
          <cell r="BK9">
            <v>5152812.1830000002</v>
          </cell>
          <cell r="BL9">
            <v>4647472</v>
          </cell>
          <cell r="BM9">
            <v>505340.18300000019</v>
          </cell>
          <cell r="BN9">
            <v>-140944.18200000003</v>
          </cell>
          <cell r="BO9">
            <v>3391235.6359999999</v>
          </cell>
          <cell r="BP9">
            <v>2749572.1979999999</v>
          </cell>
          <cell r="BQ9">
            <v>1013786.801</v>
          </cell>
          <cell r="BR9">
            <v>5152812.1830000002</v>
          </cell>
          <cell r="BS9">
            <v>12307406.818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7154594.6349999998</v>
          </cell>
          <cell r="CA9">
            <v>0</v>
          </cell>
          <cell r="CB9">
            <v>5472077</v>
          </cell>
          <cell r="CC9">
            <v>7161032</v>
          </cell>
          <cell r="CD9">
            <v>608380</v>
          </cell>
          <cell r="CE9">
            <v>893230.45199999958</v>
          </cell>
          <cell r="CF9">
            <v>0</v>
          </cell>
          <cell r="CG9">
            <v>2808001</v>
          </cell>
          <cell r="CH9">
            <v>6718</v>
          </cell>
          <cell r="CI9">
            <v>4100213</v>
          </cell>
          <cell r="CJ9">
            <v>0</v>
          </cell>
          <cell r="CK9">
            <v>0</v>
          </cell>
          <cell r="CL9">
            <v>6914932</v>
          </cell>
          <cell r="CM9">
            <v>0</v>
          </cell>
          <cell r="CN9">
            <v>6914932</v>
          </cell>
          <cell r="CO9">
            <v>5316789</v>
          </cell>
          <cell r="CP9">
            <v>3750257</v>
          </cell>
          <cell r="CQ9">
            <v>13302446.818</v>
          </cell>
          <cell r="CR9">
            <v>13236023</v>
          </cell>
          <cell r="CS9">
            <v>13302447</v>
          </cell>
          <cell r="CT9">
            <v>13236023</v>
          </cell>
          <cell r="CU9">
            <v>-0.18200000002980232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7809363.6349999998</v>
          </cell>
          <cell r="DA9">
            <v>13236023</v>
          </cell>
          <cell r="DB9">
            <v>-5426659.3650000002</v>
          </cell>
          <cell r="DC9">
            <v>5154884.1830000002</v>
          </cell>
          <cell r="DD9">
            <v>0</v>
          </cell>
          <cell r="DE9">
            <v>5154884.1830000002</v>
          </cell>
          <cell r="DF9">
            <v>0</v>
          </cell>
          <cell r="DG9">
            <v>0</v>
          </cell>
          <cell r="DH9">
            <v>4812557</v>
          </cell>
          <cell r="DI9">
            <v>2971549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369136</v>
          </cell>
          <cell r="DQ9">
            <v>21001</v>
          </cell>
          <cell r="DR9">
            <v>20905</v>
          </cell>
          <cell r="DS9">
            <v>96</v>
          </cell>
          <cell r="DT9">
            <v>247344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3578124.6370000001</v>
          </cell>
          <cell r="G10">
            <v>872885.44099999999</v>
          </cell>
          <cell r="H10">
            <v>3847592.6529999999</v>
          </cell>
          <cell r="I10">
            <v>2847293.2650000001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2274</v>
          </cell>
          <cell r="P10">
            <v>146371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99583</v>
          </cell>
          <cell r="V10">
            <v>65883</v>
          </cell>
          <cell r="W10">
            <v>25643</v>
          </cell>
          <cell r="X10">
            <v>8057</v>
          </cell>
          <cell r="Y10">
            <v>0</v>
          </cell>
          <cell r="Z10">
            <v>0</v>
          </cell>
          <cell r="AA10">
            <v>0</v>
          </cell>
          <cell r="AB10">
            <v>180069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5221260</v>
          </cell>
          <cell r="AH10">
            <v>3935234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3968484</v>
          </cell>
          <cell r="AP10">
            <v>0</v>
          </cell>
          <cell r="AQ10">
            <v>0</v>
          </cell>
          <cell r="AR10">
            <v>0</v>
          </cell>
          <cell r="AS10">
            <v>10500</v>
          </cell>
          <cell r="AT10">
            <v>0</v>
          </cell>
          <cell r="AU10">
            <v>0</v>
          </cell>
          <cell r="AV10">
            <v>0</v>
          </cell>
          <cell r="AW10">
            <v>19426</v>
          </cell>
          <cell r="AX10">
            <v>0</v>
          </cell>
          <cell r="AY10">
            <v>3911</v>
          </cell>
          <cell r="AZ10">
            <v>165</v>
          </cell>
          <cell r="BA10">
            <v>0</v>
          </cell>
          <cell r="BB10">
            <v>0</v>
          </cell>
          <cell r="BC10">
            <v>0</v>
          </cell>
          <cell r="BD10">
            <v>-6744</v>
          </cell>
          <cell r="BE10">
            <v>0</v>
          </cell>
          <cell r="BF10">
            <v>-10836</v>
          </cell>
          <cell r="BG10">
            <v>508349</v>
          </cell>
          <cell r="BH10">
            <v>7996068.3589999992</v>
          </cell>
          <cell r="BI10">
            <v>9183752</v>
          </cell>
          <cell r="BJ10">
            <v>-1187683.6410000008</v>
          </cell>
          <cell r="BK10">
            <v>3578124.6370000001</v>
          </cell>
          <cell r="BL10">
            <v>3968484</v>
          </cell>
          <cell r="BM10">
            <v>-390359.3629999999</v>
          </cell>
          <cell r="BN10">
            <v>-1588879.0040000007</v>
          </cell>
          <cell r="BO10">
            <v>2847293.2650000001</v>
          </cell>
          <cell r="BP10">
            <v>3847592.6529999999</v>
          </cell>
          <cell r="BQ10">
            <v>872885.44099999999</v>
          </cell>
          <cell r="BR10">
            <v>3578124.6370000001</v>
          </cell>
          <cell r="BS10">
            <v>11145895.995999999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7567771.3589999992</v>
          </cell>
          <cell r="CA10">
            <v>25643</v>
          </cell>
          <cell r="CB10">
            <v>5221260</v>
          </cell>
          <cell r="CC10">
            <v>7903718</v>
          </cell>
          <cell r="CD10">
            <v>34002</v>
          </cell>
          <cell r="CE10">
            <v>508348.57499999972</v>
          </cell>
          <cell r="CF10">
            <v>0</v>
          </cell>
          <cell r="CG10">
            <v>2213711</v>
          </cell>
          <cell r="CH10">
            <v>13257</v>
          </cell>
          <cell r="CI10">
            <v>1263787</v>
          </cell>
          <cell r="CJ10">
            <v>0</v>
          </cell>
          <cell r="CK10">
            <v>0</v>
          </cell>
          <cell r="CL10">
            <v>3490755</v>
          </cell>
          <cell r="CM10">
            <v>0</v>
          </cell>
          <cell r="CN10">
            <v>3490755</v>
          </cell>
          <cell r="CO10">
            <v>2269804</v>
          </cell>
          <cell r="CP10">
            <v>2091568</v>
          </cell>
          <cell r="CQ10">
            <v>11574192.995999999</v>
          </cell>
          <cell r="CR10">
            <v>13152236</v>
          </cell>
          <cell r="CS10">
            <v>11574193</v>
          </cell>
          <cell r="CT10">
            <v>13152236</v>
          </cell>
          <cell r="CU10">
            <v>-4.0000006556510925E-3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7941223.3589999992</v>
          </cell>
          <cell r="DA10">
            <v>13152236</v>
          </cell>
          <cell r="DB10">
            <v>-5211012.6410000008</v>
          </cell>
          <cell r="DC10">
            <v>3586181.6370000001</v>
          </cell>
          <cell r="DD10">
            <v>0</v>
          </cell>
          <cell r="DE10">
            <v>3586181.6370000001</v>
          </cell>
          <cell r="DF10">
            <v>0</v>
          </cell>
          <cell r="DG10">
            <v>0</v>
          </cell>
          <cell r="DH10">
            <v>4621072</v>
          </cell>
          <cell r="DI10">
            <v>2842567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123256</v>
          </cell>
          <cell r="DQ10">
            <v>41534</v>
          </cell>
          <cell r="DR10">
            <v>35691</v>
          </cell>
          <cell r="DS10">
            <v>5843</v>
          </cell>
          <cell r="DT10">
            <v>32232</v>
          </cell>
          <cell r="DU10">
            <v>2378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5693504.034</v>
          </cell>
          <cell r="G11">
            <v>933222.89099999995</v>
          </cell>
          <cell r="H11">
            <v>4788788.8909999998</v>
          </cell>
          <cell r="I11">
            <v>3992432.8400000003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406</v>
          </cell>
          <cell r="P11">
            <v>148428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43655</v>
          </cell>
          <cell r="V11">
            <v>32503</v>
          </cell>
          <cell r="W11">
            <v>0</v>
          </cell>
          <cell r="X11">
            <v>11152</v>
          </cell>
          <cell r="Y11">
            <v>0</v>
          </cell>
          <cell r="Z11">
            <v>0</v>
          </cell>
          <cell r="AA11">
            <v>0</v>
          </cell>
          <cell r="AB11">
            <v>127976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6785950</v>
          </cell>
          <cell r="AH11">
            <v>4390922</v>
          </cell>
          <cell r="AI11">
            <v>1343</v>
          </cell>
          <cell r="AJ11">
            <v>193299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5693478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32946</v>
          </cell>
          <cell r="AY11">
            <v>3933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-8347</v>
          </cell>
          <cell r="BE11">
            <v>0</v>
          </cell>
          <cell r="BF11">
            <v>225181</v>
          </cell>
          <cell r="BG11">
            <v>1036932</v>
          </cell>
          <cell r="BH11">
            <v>10034909.622</v>
          </cell>
          <cell r="BI11">
            <v>11400046</v>
          </cell>
          <cell r="BJ11">
            <v>-1365136.3780000005</v>
          </cell>
          <cell r="BK11">
            <v>5693504.034</v>
          </cell>
          <cell r="BL11">
            <v>5693478</v>
          </cell>
          <cell r="BM11">
            <v>26.033999999985099</v>
          </cell>
          <cell r="BN11">
            <v>-1139929.3440000005</v>
          </cell>
          <cell r="BO11">
            <v>3992432.8400000003</v>
          </cell>
          <cell r="BP11">
            <v>4788788.8909999998</v>
          </cell>
          <cell r="BQ11">
            <v>933222.89099999995</v>
          </cell>
          <cell r="BR11">
            <v>5693504.034</v>
          </cell>
          <cell r="BS11">
            <v>15407948.656000001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9714444.6219999995</v>
          </cell>
          <cell r="CA11">
            <v>0</v>
          </cell>
          <cell r="CB11">
            <v>6785950</v>
          </cell>
          <cell r="CC11">
            <v>10279042</v>
          </cell>
          <cell r="CD11">
            <v>36879</v>
          </cell>
          <cell r="CE11">
            <v>1036932.3609999986</v>
          </cell>
          <cell r="CF11">
            <v>0</v>
          </cell>
          <cell r="CG11">
            <v>3850030</v>
          </cell>
          <cell r="CH11">
            <v>39543</v>
          </cell>
          <cell r="CI11">
            <v>4250786</v>
          </cell>
          <cell r="CJ11">
            <v>0</v>
          </cell>
          <cell r="CK11">
            <v>0</v>
          </cell>
          <cell r="CL11">
            <v>8140359</v>
          </cell>
          <cell r="CM11">
            <v>0</v>
          </cell>
          <cell r="CN11">
            <v>8140359</v>
          </cell>
          <cell r="CO11">
            <v>14220</v>
          </cell>
          <cell r="CP11">
            <v>3758314</v>
          </cell>
          <cell r="CQ11">
            <v>15728413.655999999</v>
          </cell>
          <cell r="CR11">
            <v>17093524</v>
          </cell>
          <cell r="CS11">
            <v>15728414</v>
          </cell>
          <cell r="CT11">
            <v>17093523</v>
          </cell>
          <cell r="CU11">
            <v>-0.34400000050663948</v>
          </cell>
          <cell r="CV11">
            <v>1</v>
          </cell>
          <cell r="CW11">
            <v>0</v>
          </cell>
          <cell r="CX11">
            <v>0</v>
          </cell>
          <cell r="CY11">
            <v>0</v>
          </cell>
          <cell r="CZ11">
            <v>9918984.6219999995</v>
          </cell>
          <cell r="DA11">
            <v>17093524</v>
          </cell>
          <cell r="DB11">
            <v>-7174539.3780000005</v>
          </cell>
          <cell r="DC11">
            <v>5704656.034</v>
          </cell>
          <cell r="DD11">
            <v>0</v>
          </cell>
          <cell r="DE11">
            <v>5704656.034</v>
          </cell>
          <cell r="DF11">
            <v>0</v>
          </cell>
          <cell r="DG11">
            <v>0</v>
          </cell>
          <cell r="DH11">
            <v>5783258</v>
          </cell>
          <cell r="DI11">
            <v>3637657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132528</v>
          </cell>
          <cell r="DQ11">
            <v>90272</v>
          </cell>
          <cell r="DR11">
            <v>78668</v>
          </cell>
          <cell r="DS11">
            <v>11604</v>
          </cell>
          <cell r="DT11">
            <v>196631</v>
          </cell>
          <cell r="DU11">
            <v>437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1795720.1610000001</v>
          </cell>
          <cell r="G12">
            <v>584881.57200000004</v>
          </cell>
          <cell r="H12">
            <v>1633616.929</v>
          </cell>
          <cell r="I12">
            <v>2060635.1259999999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1133</v>
          </cell>
          <cell r="P12">
            <v>218060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93867</v>
          </cell>
          <cell r="V12">
            <v>92964</v>
          </cell>
          <cell r="W12">
            <v>0</v>
          </cell>
          <cell r="X12">
            <v>903</v>
          </cell>
          <cell r="Y12">
            <v>0</v>
          </cell>
          <cell r="Z12">
            <v>0</v>
          </cell>
          <cell r="AA12">
            <v>0</v>
          </cell>
          <cell r="AB12">
            <v>11966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2868028</v>
          </cell>
          <cell r="AH12">
            <v>1507957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1736053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1106</v>
          </cell>
          <cell r="AX12">
            <v>48553</v>
          </cell>
          <cell r="AY12">
            <v>21139</v>
          </cell>
          <cell r="AZ12">
            <v>35786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-20364</v>
          </cell>
          <cell r="BG12">
            <v>-81040</v>
          </cell>
          <cell r="BH12">
            <v>4604159.6270000003</v>
          </cell>
          <cell r="BI12">
            <v>4482569</v>
          </cell>
          <cell r="BJ12">
            <v>121590.62700000033</v>
          </cell>
          <cell r="BK12">
            <v>1795720.1610000001</v>
          </cell>
          <cell r="BL12">
            <v>1736053</v>
          </cell>
          <cell r="BM12">
            <v>59667.16100000008</v>
          </cell>
          <cell r="BN12">
            <v>160893.78800000064</v>
          </cell>
          <cell r="BO12">
            <v>2060635.1259999999</v>
          </cell>
          <cell r="BP12">
            <v>1633616.929</v>
          </cell>
          <cell r="BQ12">
            <v>584881.57200000004</v>
          </cell>
          <cell r="BR12">
            <v>1795720.1610000001</v>
          </cell>
          <cell r="BS12">
            <v>6074853.7879999997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4279133.6270000003</v>
          </cell>
          <cell r="CA12">
            <v>0</v>
          </cell>
          <cell r="CB12">
            <v>2868028</v>
          </cell>
          <cell r="CC12">
            <v>3244010</v>
          </cell>
          <cell r="CD12">
            <v>106584</v>
          </cell>
          <cell r="CE12">
            <v>-81039.808000000019</v>
          </cell>
          <cell r="CF12">
            <v>154072</v>
          </cell>
          <cell r="CG12">
            <v>204778</v>
          </cell>
          <cell r="CH12">
            <v>517</v>
          </cell>
          <cell r="CI12">
            <v>0</v>
          </cell>
          <cell r="CJ12">
            <v>0</v>
          </cell>
          <cell r="CK12">
            <v>0</v>
          </cell>
          <cell r="CL12">
            <v>359367</v>
          </cell>
          <cell r="CM12">
            <v>0</v>
          </cell>
          <cell r="CN12">
            <v>359367</v>
          </cell>
          <cell r="CO12">
            <v>312666</v>
          </cell>
          <cell r="CP12">
            <v>284165</v>
          </cell>
          <cell r="CQ12">
            <v>6399879.7879999997</v>
          </cell>
          <cell r="CR12">
            <v>6218622</v>
          </cell>
          <cell r="CS12">
            <v>6399880</v>
          </cell>
          <cell r="CT12">
            <v>6218621</v>
          </cell>
          <cell r="CU12">
            <v>-0.21200000029057264</v>
          </cell>
          <cell r="CV12">
            <v>1</v>
          </cell>
          <cell r="CW12">
            <v>0</v>
          </cell>
          <cell r="CX12">
            <v>0</v>
          </cell>
          <cell r="CY12">
            <v>0</v>
          </cell>
          <cell r="CZ12">
            <v>4479063.6270000003</v>
          </cell>
          <cell r="DA12">
            <v>6218622</v>
          </cell>
          <cell r="DB12">
            <v>-1739558.3729999997</v>
          </cell>
          <cell r="DC12">
            <v>1796623.1610000001</v>
          </cell>
          <cell r="DD12">
            <v>0</v>
          </cell>
          <cell r="DE12">
            <v>1796623.1610000001</v>
          </cell>
          <cell r="DF12">
            <v>0</v>
          </cell>
          <cell r="DG12">
            <v>0</v>
          </cell>
          <cell r="DH12">
            <v>2572916</v>
          </cell>
          <cell r="DI12">
            <v>1312683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184815</v>
          </cell>
          <cell r="DQ12">
            <v>92429</v>
          </cell>
          <cell r="DR12">
            <v>92197</v>
          </cell>
          <cell r="DS12">
            <v>232</v>
          </cell>
          <cell r="DT12">
            <v>16285</v>
          </cell>
          <cell r="DU12">
            <v>1613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6880919.9309999999</v>
          </cell>
          <cell r="G13">
            <v>1175268.656</v>
          </cell>
          <cell r="H13">
            <v>3240352.966</v>
          </cell>
          <cell r="I13">
            <v>3915707.0079999999</v>
          </cell>
          <cell r="J13">
            <v>0</v>
          </cell>
          <cell r="K13">
            <v>5248</v>
          </cell>
          <cell r="L13">
            <v>0</v>
          </cell>
          <cell r="M13">
            <v>0</v>
          </cell>
          <cell r="N13">
            <v>0</v>
          </cell>
          <cell r="O13">
            <v>1261</v>
          </cell>
          <cell r="P13">
            <v>267046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54769</v>
          </cell>
          <cell r="V13">
            <v>38700</v>
          </cell>
          <cell r="W13">
            <v>0</v>
          </cell>
          <cell r="X13">
            <v>16069</v>
          </cell>
          <cell r="Y13">
            <v>0</v>
          </cell>
          <cell r="Z13">
            <v>0</v>
          </cell>
          <cell r="AA13">
            <v>0</v>
          </cell>
          <cell r="AB13">
            <v>374504.81099999999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5875315</v>
          </cell>
          <cell r="AH13">
            <v>3561797</v>
          </cell>
          <cell r="AI13">
            <v>0</v>
          </cell>
          <cell r="AJ13">
            <v>109401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6876463</v>
          </cell>
          <cell r="AP13">
            <v>0</v>
          </cell>
          <cell r="AQ13">
            <v>0</v>
          </cell>
          <cell r="AR13">
            <v>0</v>
          </cell>
          <cell r="AS13">
            <v>3250</v>
          </cell>
          <cell r="AT13">
            <v>0</v>
          </cell>
          <cell r="AU13">
            <v>0</v>
          </cell>
          <cell r="AV13">
            <v>0</v>
          </cell>
          <cell r="AW13">
            <v>228</v>
          </cell>
          <cell r="AX13">
            <v>5084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-609</v>
          </cell>
          <cell r="BE13">
            <v>0</v>
          </cell>
          <cell r="BF13">
            <v>-149173.44800000079</v>
          </cell>
          <cell r="BG13">
            <v>415943</v>
          </cell>
          <cell r="BH13">
            <v>9034157.4409999996</v>
          </cell>
          <cell r="BI13">
            <v>9554466</v>
          </cell>
          <cell r="BJ13">
            <v>-520308.55900000036</v>
          </cell>
          <cell r="BK13">
            <v>6880919.9309999999</v>
          </cell>
          <cell r="BL13">
            <v>6876463</v>
          </cell>
          <cell r="BM13">
            <v>4456.9309999998659</v>
          </cell>
          <cell r="BN13">
            <v>-665025.07600000128</v>
          </cell>
          <cell r="BO13">
            <v>3915707.0079999999</v>
          </cell>
          <cell r="BP13">
            <v>3240352.966</v>
          </cell>
          <cell r="BQ13">
            <v>1175268.656</v>
          </cell>
          <cell r="BR13">
            <v>6880919.9309999999</v>
          </cell>
          <cell r="BS13">
            <v>15212248.560999999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8331328.629999999</v>
          </cell>
          <cell r="CA13">
            <v>5248</v>
          </cell>
          <cell r="CB13">
            <v>5875315</v>
          </cell>
          <cell r="CC13">
            <v>10547661</v>
          </cell>
          <cell r="CD13">
            <v>8562</v>
          </cell>
          <cell r="CE13">
            <v>415942.89500000002</v>
          </cell>
          <cell r="CF13">
            <v>0</v>
          </cell>
          <cell r="CG13">
            <v>2052278</v>
          </cell>
          <cell r="CH13">
            <v>5312</v>
          </cell>
          <cell r="CI13">
            <v>1117408</v>
          </cell>
          <cell r="CJ13">
            <v>0</v>
          </cell>
          <cell r="CK13">
            <v>0</v>
          </cell>
          <cell r="CL13">
            <v>3174998</v>
          </cell>
          <cell r="CM13">
            <v>0</v>
          </cell>
          <cell r="CN13">
            <v>3174998</v>
          </cell>
          <cell r="CO13">
            <v>3259674</v>
          </cell>
          <cell r="CP13">
            <v>1901473</v>
          </cell>
          <cell r="CQ13">
            <v>15915077.372</v>
          </cell>
          <cell r="CR13">
            <v>16430929</v>
          </cell>
          <cell r="CS13">
            <v>15915078</v>
          </cell>
          <cell r="CT13">
            <v>16430928</v>
          </cell>
          <cell r="CU13">
            <v>-0.62800000049173832</v>
          </cell>
          <cell r="CV13">
            <v>1</v>
          </cell>
          <cell r="CW13">
            <v>0</v>
          </cell>
          <cell r="CX13">
            <v>0</v>
          </cell>
          <cell r="CY13">
            <v>0</v>
          </cell>
          <cell r="CZ13">
            <v>8805811.4409999996</v>
          </cell>
          <cell r="DA13">
            <v>16430929</v>
          </cell>
          <cell r="DB13">
            <v>-7625117.5590000004</v>
          </cell>
          <cell r="DC13">
            <v>6896988.9309999999</v>
          </cell>
          <cell r="DD13">
            <v>0</v>
          </cell>
          <cell r="DE13">
            <v>6896988.9309999999</v>
          </cell>
          <cell r="DF13">
            <v>0</v>
          </cell>
          <cell r="DG13">
            <v>0</v>
          </cell>
          <cell r="DH13">
            <v>4868359</v>
          </cell>
          <cell r="DI13">
            <v>3172417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249495</v>
          </cell>
          <cell r="DQ13">
            <v>89613</v>
          </cell>
          <cell r="DR13">
            <v>76463</v>
          </cell>
          <cell r="DS13">
            <v>13150</v>
          </cell>
          <cell r="DT13">
            <v>191418</v>
          </cell>
          <cell r="DU13">
            <v>894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8945296.7290000003</v>
          </cell>
          <cell r="G14">
            <v>1611266.997</v>
          </cell>
          <cell r="H14">
            <v>6026715.6720000003</v>
          </cell>
          <cell r="I14">
            <v>2870986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3753</v>
          </cell>
          <cell r="P14">
            <v>496492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250212</v>
          </cell>
          <cell r="V14">
            <v>238677</v>
          </cell>
          <cell r="W14">
            <v>11535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180133</v>
          </cell>
          <cell r="AC14">
            <v>0</v>
          </cell>
          <cell r="AD14">
            <v>1018309</v>
          </cell>
          <cell r="AE14">
            <v>0</v>
          </cell>
          <cell r="AF14">
            <v>0</v>
          </cell>
          <cell r="AG14">
            <v>7459196</v>
          </cell>
          <cell r="AH14">
            <v>4832578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9356990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299</v>
          </cell>
          <cell r="AX14">
            <v>15808</v>
          </cell>
          <cell r="AY14">
            <v>2205</v>
          </cell>
          <cell r="AZ14">
            <v>3406</v>
          </cell>
          <cell r="BA14">
            <v>0</v>
          </cell>
          <cell r="BB14">
            <v>0</v>
          </cell>
          <cell r="BC14">
            <v>0</v>
          </cell>
          <cell r="BD14">
            <v>-13092</v>
          </cell>
          <cell r="BE14">
            <v>0</v>
          </cell>
          <cell r="BF14">
            <v>-44077</v>
          </cell>
          <cell r="BG14">
            <v>1928765</v>
          </cell>
          <cell r="BH14">
            <v>11439558.669</v>
          </cell>
          <cell r="BI14">
            <v>12300400</v>
          </cell>
          <cell r="BJ14">
            <v>-860841.33100000024</v>
          </cell>
          <cell r="BK14">
            <v>9963605.7290000003</v>
          </cell>
          <cell r="BL14">
            <v>9356990</v>
          </cell>
          <cell r="BM14">
            <v>606615.72900000028</v>
          </cell>
          <cell r="BN14">
            <v>-298302.60199999809</v>
          </cell>
          <cell r="BO14">
            <v>4580481</v>
          </cell>
          <cell r="BP14">
            <v>4317220.6720000003</v>
          </cell>
          <cell r="BQ14">
            <v>1403096.801</v>
          </cell>
          <cell r="BR14">
            <v>9153466.9250000007</v>
          </cell>
          <cell r="BS14">
            <v>19454265.398000002</v>
          </cell>
          <cell r="BT14">
            <v>208170.19600000046</v>
          </cell>
          <cell r="BU14">
            <v>-208170.196</v>
          </cell>
          <cell r="BV14">
            <v>-1709495</v>
          </cell>
          <cell r="BW14">
            <v>1709495</v>
          </cell>
          <cell r="BX14">
            <v>0</v>
          </cell>
          <cell r="BY14">
            <v>0</v>
          </cell>
          <cell r="BZ14">
            <v>10508968.669</v>
          </cell>
          <cell r="CA14">
            <v>11535</v>
          </cell>
          <cell r="CB14">
            <v>7459196</v>
          </cell>
          <cell r="CC14">
            <v>14189568</v>
          </cell>
          <cell r="CD14">
            <v>21718</v>
          </cell>
          <cell r="CE14">
            <v>1928764.87</v>
          </cell>
          <cell r="CF14">
            <v>27963</v>
          </cell>
          <cell r="CG14">
            <v>5581752</v>
          </cell>
          <cell r="CH14">
            <v>2553</v>
          </cell>
          <cell r="CI14">
            <v>4175594</v>
          </cell>
          <cell r="CJ14">
            <v>0</v>
          </cell>
          <cell r="CK14">
            <v>0</v>
          </cell>
          <cell r="CL14">
            <v>9787862</v>
          </cell>
          <cell r="CM14">
            <v>0</v>
          </cell>
          <cell r="CN14">
            <v>9787862</v>
          </cell>
          <cell r="CO14">
            <v>4987462</v>
          </cell>
          <cell r="CP14">
            <v>1915556</v>
          </cell>
          <cell r="CQ14">
            <v>21403164.398000002</v>
          </cell>
          <cell r="CR14">
            <v>21657390</v>
          </cell>
          <cell r="CS14">
            <v>21403164</v>
          </cell>
          <cell r="CT14">
            <v>21657389</v>
          </cell>
          <cell r="CU14">
            <v>0.39800000190734863</v>
          </cell>
          <cell r="CV14">
            <v>1</v>
          </cell>
          <cell r="CW14">
            <v>0</v>
          </cell>
          <cell r="CX14">
            <v>0</v>
          </cell>
          <cell r="CY14">
            <v>0</v>
          </cell>
          <cell r="CZ14">
            <v>12211587.669</v>
          </cell>
          <cell r="DA14">
            <v>21657390</v>
          </cell>
          <cell r="DB14">
            <v>-9445802.3310000002</v>
          </cell>
          <cell r="DC14">
            <v>8945296.7290000003</v>
          </cell>
          <cell r="DD14">
            <v>0</v>
          </cell>
          <cell r="DE14">
            <v>8945296.7290000003</v>
          </cell>
          <cell r="DF14">
            <v>0</v>
          </cell>
          <cell r="DG14">
            <v>0</v>
          </cell>
          <cell r="DH14">
            <v>6277823</v>
          </cell>
          <cell r="DI14">
            <v>4501655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526310</v>
          </cell>
          <cell r="DQ14">
            <v>49169</v>
          </cell>
          <cell r="DR14">
            <v>45428</v>
          </cell>
          <cell r="DS14">
            <v>3741</v>
          </cell>
          <cell r="DT14">
            <v>173917</v>
          </cell>
          <cell r="DU14">
            <v>493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3694428.372</v>
          </cell>
          <cell r="G15">
            <v>750732.603</v>
          </cell>
          <cell r="H15">
            <v>2377615.8169999998</v>
          </cell>
          <cell r="I15">
            <v>2677870.5150000001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277</v>
          </cell>
          <cell r="P15">
            <v>114527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77437</v>
          </cell>
          <cell r="V15">
            <v>45316</v>
          </cell>
          <cell r="W15">
            <v>0</v>
          </cell>
          <cell r="X15">
            <v>32121</v>
          </cell>
          <cell r="Y15">
            <v>0</v>
          </cell>
          <cell r="Z15">
            <v>0</v>
          </cell>
          <cell r="AA15">
            <v>0</v>
          </cell>
          <cell r="AB15">
            <v>69881</v>
          </cell>
          <cell r="AC15">
            <v>0</v>
          </cell>
          <cell r="AD15">
            <v>209383</v>
          </cell>
          <cell r="AE15">
            <v>0</v>
          </cell>
          <cell r="AF15">
            <v>0</v>
          </cell>
          <cell r="AG15">
            <v>4755796</v>
          </cell>
          <cell r="AH15">
            <v>2064780</v>
          </cell>
          <cell r="AI15">
            <v>0</v>
          </cell>
          <cell r="AJ15">
            <v>104699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3375484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11454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209383</v>
          </cell>
          <cell r="BC15">
            <v>0</v>
          </cell>
          <cell r="BD15">
            <v>-71</v>
          </cell>
          <cell r="BE15">
            <v>0</v>
          </cell>
          <cell r="BF15">
            <v>115353</v>
          </cell>
          <cell r="BG15">
            <v>812716</v>
          </cell>
          <cell r="BH15">
            <v>6068340.9350000005</v>
          </cell>
          <cell r="BI15">
            <v>6936658</v>
          </cell>
          <cell r="BJ15">
            <v>-868317.06499999948</v>
          </cell>
          <cell r="BK15">
            <v>3903811.372</v>
          </cell>
          <cell r="BL15">
            <v>3584867</v>
          </cell>
          <cell r="BM15">
            <v>318944.37199999997</v>
          </cell>
          <cell r="BN15">
            <v>-434019.69299999997</v>
          </cell>
          <cell r="BO15">
            <v>2677870.5150000001</v>
          </cell>
          <cell r="BP15">
            <v>2377615.8169999998</v>
          </cell>
          <cell r="BQ15">
            <v>750732.603</v>
          </cell>
          <cell r="BR15">
            <v>3694428.372</v>
          </cell>
          <cell r="BS15">
            <v>9500647.307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5806218.9350000005</v>
          </cell>
          <cell r="CA15">
            <v>0</v>
          </cell>
          <cell r="CB15">
            <v>4755796</v>
          </cell>
          <cell r="CC15">
            <v>5544963</v>
          </cell>
          <cell r="CD15">
            <v>11454</v>
          </cell>
          <cell r="CE15">
            <v>812716.27600000007</v>
          </cell>
          <cell r="CF15">
            <v>0</v>
          </cell>
          <cell r="CG15">
            <v>2421447</v>
          </cell>
          <cell r="CH15">
            <v>9526</v>
          </cell>
          <cell r="CI15">
            <v>1215399</v>
          </cell>
          <cell r="CJ15">
            <v>0</v>
          </cell>
          <cell r="CK15">
            <v>0</v>
          </cell>
          <cell r="CL15">
            <v>3646372</v>
          </cell>
          <cell r="CM15">
            <v>0</v>
          </cell>
          <cell r="CN15">
            <v>3646372</v>
          </cell>
          <cell r="CO15">
            <v>2586746</v>
          </cell>
          <cell r="CP15">
            <v>1482280</v>
          </cell>
          <cell r="CQ15">
            <v>9972152.307</v>
          </cell>
          <cell r="CR15">
            <v>10521525</v>
          </cell>
          <cell r="CS15">
            <v>9972153</v>
          </cell>
          <cell r="CT15">
            <v>10521526</v>
          </cell>
          <cell r="CU15">
            <v>-0.69299999997019768</v>
          </cell>
          <cell r="CV15">
            <v>-1</v>
          </cell>
          <cell r="CW15">
            <v>0</v>
          </cell>
          <cell r="CX15">
            <v>0</v>
          </cell>
          <cell r="CY15">
            <v>0</v>
          </cell>
          <cell r="CZ15">
            <v>6208512.9350000005</v>
          </cell>
          <cell r="DA15">
            <v>10312142</v>
          </cell>
          <cell r="DB15">
            <v>-4103629.0649999995</v>
          </cell>
          <cell r="DC15">
            <v>3726549.372</v>
          </cell>
          <cell r="DD15">
            <v>209383</v>
          </cell>
          <cell r="DE15">
            <v>3517166.372</v>
          </cell>
          <cell r="DF15">
            <v>0</v>
          </cell>
          <cell r="DG15">
            <v>0</v>
          </cell>
          <cell r="DH15">
            <v>3968433</v>
          </cell>
          <cell r="DI15">
            <v>2110331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77806</v>
          </cell>
          <cell r="DQ15">
            <v>117935</v>
          </cell>
          <cell r="DR15">
            <v>94314</v>
          </cell>
          <cell r="DS15">
            <v>23621</v>
          </cell>
          <cell r="DT15">
            <v>57836</v>
          </cell>
          <cell r="DU15">
            <v>424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3934135.6910000001</v>
          </cell>
          <cell r="G16">
            <v>1356441</v>
          </cell>
          <cell r="H16">
            <v>5280532.432</v>
          </cell>
          <cell r="I16">
            <v>4224802.0310000004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169698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102412</v>
          </cell>
          <cell r="V16">
            <v>66667</v>
          </cell>
          <cell r="W16">
            <v>18401</v>
          </cell>
          <cell r="X16">
            <v>17344</v>
          </cell>
          <cell r="Y16">
            <v>0</v>
          </cell>
          <cell r="Z16">
            <v>0</v>
          </cell>
          <cell r="AA16">
            <v>0</v>
          </cell>
          <cell r="AB16">
            <v>501515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7505139</v>
          </cell>
          <cell r="AH16">
            <v>6218657</v>
          </cell>
          <cell r="AI16">
            <v>1294</v>
          </cell>
          <cell r="AJ16">
            <v>85829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4787145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11624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-27219</v>
          </cell>
          <cell r="BE16">
            <v>0</v>
          </cell>
          <cell r="BF16">
            <v>-219640</v>
          </cell>
          <cell r="BG16">
            <v>2100975</v>
          </cell>
          <cell r="BH16">
            <v>11635400.463</v>
          </cell>
          <cell r="BI16">
            <v>13795324</v>
          </cell>
          <cell r="BJ16">
            <v>-2159923.5370000005</v>
          </cell>
          <cell r="BK16">
            <v>3934135.6910000001</v>
          </cell>
          <cell r="BL16">
            <v>4787145</v>
          </cell>
          <cell r="BM16">
            <v>-853009.30899999989</v>
          </cell>
          <cell r="BN16">
            <v>-3232572.8460000008</v>
          </cell>
          <cell r="BO16">
            <v>4224802.0310000004</v>
          </cell>
          <cell r="BP16">
            <v>5280532.432</v>
          </cell>
          <cell r="BQ16">
            <v>1356441</v>
          </cell>
          <cell r="BR16">
            <v>3934135.6910000001</v>
          </cell>
          <cell r="BS16">
            <v>14795911.153999999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10861775.463</v>
          </cell>
          <cell r="CA16">
            <v>18401</v>
          </cell>
          <cell r="CB16">
            <v>7505139</v>
          </cell>
          <cell r="CC16">
            <v>11092925</v>
          </cell>
          <cell r="CD16">
            <v>11624</v>
          </cell>
          <cell r="CE16">
            <v>2100974.8109999988</v>
          </cell>
          <cell r="CF16">
            <v>0</v>
          </cell>
          <cell r="CG16">
            <v>4845149</v>
          </cell>
          <cell r="CH16">
            <v>2905</v>
          </cell>
          <cell r="CI16">
            <v>5156662</v>
          </cell>
          <cell r="CJ16">
            <v>630</v>
          </cell>
          <cell r="CK16">
            <v>0</v>
          </cell>
          <cell r="CL16">
            <v>10005346</v>
          </cell>
          <cell r="CM16">
            <v>0</v>
          </cell>
          <cell r="CN16">
            <v>10005346</v>
          </cell>
          <cell r="CO16">
            <v>2400689</v>
          </cell>
          <cell r="CP16">
            <v>3224673</v>
          </cell>
          <cell r="CQ16">
            <v>15569536.153999999</v>
          </cell>
          <cell r="CR16">
            <v>18582469</v>
          </cell>
          <cell r="CS16">
            <v>15569535</v>
          </cell>
          <cell r="CT16">
            <v>18582469</v>
          </cell>
          <cell r="CU16">
            <v>1.153999999165535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11550770.463</v>
          </cell>
          <cell r="DA16">
            <v>18582469</v>
          </cell>
          <cell r="DB16">
            <v>-7031698.5370000005</v>
          </cell>
          <cell r="DC16">
            <v>3951479.6910000001</v>
          </cell>
          <cell r="DD16">
            <v>0</v>
          </cell>
          <cell r="DE16">
            <v>3951479.6910000001</v>
          </cell>
          <cell r="DF16">
            <v>0</v>
          </cell>
          <cell r="DG16">
            <v>0</v>
          </cell>
          <cell r="DH16">
            <v>6661963</v>
          </cell>
          <cell r="DI16">
            <v>3469377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198652</v>
          </cell>
          <cell r="DQ16">
            <v>143060</v>
          </cell>
          <cell r="DR16">
            <v>120644</v>
          </cell>
          <cell r="DS16">
            <v>22416</v>
          </cell>
          <cell r="DT16">
            <v>214190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3103607.3119999999</v>
          </cell>
          <cell r="G17">
            <v>475678.7</v>
          </cell>
          <cell r="H17">
            <v>2344982.429</v>
          </cell>
          <cell r="I17">
            <v>2431055.9169999999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105618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29830</v>
          </cell>
          <cell r="V17">
            <v>25015</v>
          </cell>
          <cell r="W17">
            <v>0</v>
          </cell>
          <cell r="X17">
            <v>4815</v>
          </cell>
          <cell r="Y17">
            <v>0</v>
          </cell>
          <cell r="Z17">
            <v>0</v>
          </cell>
          <cell r="AA17">
            <v>0</v>
          </cell>
          <cell r="AB17">
            <v>217933</v>
          </cell>
          <cell r="AC17">
            <v>0</v>
          </cell>
          <cell r="AD17">
            <v>932573</v>
          </cell>
          <cell r="AE17">
            <v>0</v>
          </cell>
          <cell r="AF17">
            <v>0</v>
          </cell>
          <cell r="AG17">
            <v>3810886</v>
          </cell>
          <cell r="AH17">
            <v>2295067</v>
          </cell>
          <cell r="AI17">
            <v>0</v>
          </cell>
          <cell r="AJ17">
            <v>241093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2784200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3831</v>
          </cell>
          <cell r="AX17">
            <v>304</v>
          </cell>
          <cell r="AY17">
            <v>0</v>
          </cell>
          <cell r="AZ17">
            <v>0</v>
          </cell>
          <cell r="BA17">
            <v>0</v>
          </cell>
          <cell r="BB17">
            <v>945414</v>
          </cell>
          <cell r="BC17">
            <v>0</v>
          </cell>
          <cell r="BD17">
            <v>-803</v>
          </cell>
          <cell r="BE17">
            <v>0</v>
          </cell>
          <cell r="BF17">
            <v>-21981</v>
          </cell>
          <cell r="BG17">
            <v>494003.59800000116</v>
          </cell>
          <cell r="BH17">
            <v>5605098.0460000001</v>
          </cell>
          <cell r="BI17">
            <v>6350378</v>
          </cell>
          <cell r="BJ17">
            <v>-745279.95399999991</v>
          </cell>
          <cell r="BK17">
            <v>4036180.3119999999</v>
          </cell>
          <cell r="BL17">
            <v>3729614</v>
          </cell>
          <cell r="BM17">
            <v>306566.31199999992</v>
          </cell>
          <cell r="BN17">
            <v>-460694.64200000092</v>
          </cell>
          <cell r="BO17">
            <v>2431055.9169999999</v>
          </cell>
          <cell r="BP17">
            <v>2344982.429</v>
          </cell>
          <cell r="BQ17">
            <v>475678.7</v>
          </cell>
          <cell r="BR17">
            <v>3103607.3119999999</v>
          </cell>
          <cell r="BS17">
            <v>8355324.358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5251717.0460000001</v>
          </cell>
          <cell r="CA17">
            <v>0</v>
          </cell>
          <cell r="CB17">
            <v>3810886</v>
          </cell>
          <cell r="CC17">
            <v>5320360</v>
          </cell>
          <cell r="CD17">
            <v>4135</v>
          </cell>
          <cell r="CE17">
            <v>494003.59800000023</v>
          </cell>
          <cell r="CF17">
            <v>0</v>
          </cell>
          <cell r="CG17">
            <v>2548705</v>
          </cell>
          <cell r="CH17">
            <v>3609</v>
          </cell>
          <cell r="CI17">
            <v>1439916</v>
          </cell>
          <cell r="CJ17">
            <v>0</v>
          </cell>
          <cell r="CK17">
            <v>0</v>
          </cell>
          <cell r="CL17">
            <v>3992230</v>
          </cell>
          <cell r="CM17">
            <v>0</v>
          </cell>
          <cell r="CN17">
            <v>3992230</v>
          </cell>
          <cell r="CO17">
            <v>905146</v>
          </cell>
          <cell r="CP17">
            <v>1960459</v>
          </cell>
          <cell r="CQ17">
            <v>9641278.3579999991</v>
          </cell>
          <cell r="CR17">
            <v>10079992</v>
          </cell>
          <cell r="CS17">
            <v>9641279</v>
          </cell>
          <cell r="CT17">
            <v>10079991</v>
          </cell>
          <cell r="CU17">
            <v>-0.64200000092387199</v>
          </cell>
          <cell r="CV17">
            <v>1</v>
          </cell>
          <cell r="CW17">
            <v>0</v>
          </cell>
          <cell r="CX17">
            <v>0</v>
          </cell>
          <cell r="CY17">
            <v>0</v>
          </cell>
          <cell r="CZ17">
            <v>6457068.0460000001</v>
          </cell>
          <cell r="DA17">
            <v>9134578</v>
          </cell>
          <cell r="DB17">
            <v>-2677509.9539999999</v>
          </cell>
          <cell r="DC17">
            <v>3108422.3119999999</v>
          </cell>
          <cell r="DD17">
            <v>945414</v>
          </cell>
          <cell r="DE17">
            <v>2163008.3119999999</v>
          </cell>
          <cell r="DF17">
            <v>0</v>
          </cell>
          <cell r="DG17">
            <v>0</v>
          </cell>
          <cell r="DH17">
            <v>3234399</v>
          </cell>
          <cell r="DI17">
            <v>2182226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148179</v>
          </cell>
          <cell r="DQ17">
            <v>41101</v>
          </cell>
          <cell r="DR17">
            <v>31060</v>
          </cell>
          <cell r="DS17">
            <v>10041</v>
          </cell>
          <cell r="DT17">
            <v>59981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3144709.7009999999</v>
          </cell>
          <cell r="G18">
            <v>835379.58700000006</v>
          </cell>
          <cell r="H18">
            <v>1957709.899</v>
          </cell>
          <cell r="I18">
            <v>3398292.3509999998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51</v>
          </cell>
          <cell r="P18">
            <v>141984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15587</v>
          </cell>
          <cell r="V18">
            <v>13094</v>
          </cell>
          <cell r="W18">
            <v>725</v>
          </cell>
          <cell r="X18">
            <v>1768</v>
          </cell>
          <cell r="Y18">
            <v>0</v>
          </cell>
          <cell r="Z18">
            <v>0</v>
          </cell>
          <cell r="AA18">
            <v>0</v>
          </cell>
          <cell r="AB18">
            <v>146299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4248791</v>
          </cell>
          <cell r="AH18">
            <v>2614038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3417366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2258</v>
          </cell>
          <cell r="AX18">
            <v>1043</v>
          </cell>
          <cell r="AY18">
            <v>3118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-46706</v>
          </cell>
          <cell r="BG18">
            <v>623143</v>
          </cell>
          <cell r="BH18">
            <v>6495302.8369999994</v>
          </cell>
          <cell r="BI18">
            <v>6869248</v>
          </cell>
          <cell r="BJ18">
            <v>-373945.16300000064</v>
          </cell>
          <cell r="BK18">
            <v>3144709.7009999999</v>
          </cell>
          <cell r="BL18">
            <v>3417366</v>
          </cell>
          <cell r="BM18">
            <v>-272656.29900000012</v>
          </cell>
          <cell r="BN18">
            <v>-693307.46200000122</v>
          </cell>
          <cell r="BO18">
            <v>3398292.3509999998</v>
          </cell>
          <cell r="BP18">
            <v>1957709.899</v>
          </cell>
          <cell r="BQ18">
            <v>835379.58700000006</v>
          </cell>
          <cell r="BR18">
            <v>3144709.7009999999</v>
          </cell>
          <cell r="BS18">
            <v>9336091.5380000006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6191381.8369999994</v>
          </cell>
          <cell r="CA18">
            <v>725</v>
          </cell>
          <cell r="CB18">
            <v>4248791</v>
          </cell>
          <cell r="CC18">
            <v>6031404</v>
          </cell>
          <cell r="CD18">
            <v>6419</v>
          </cell>
          <cell r="CE18">
            <v>623142.55700000026</v>
          </cell>
          <cell r="CF18">
            <v>0</v>
          </cell>
          <cell r="CG18">
            <v>1973811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1973811</v>
          </cell>
          <cell r="CM18">
            <v>0</v>
          </cell>
          <cell r="CN18">
            <v>1973811</v>
          </cell>
          <cell r="CO18">
            <v>1436097</v>
          </cell>
          <cell r="CP18">
            <v>918680</v>
          </cell>
          <cell r="CQ18">
            <v>9640012.5379999988</v>
          </cell>
          <cell r="CR18">
            <v>10286614</v>
          </cell>
          <cell r="CS18">
            <v>9640012</v>
          </cell>
          <cell r="CT18">
            <v>10286614</v>
          </cell>
          <cell r="CU18">
            <v>0.53799999877810478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6367137.8369999994</v>
          </cell>
          <cell r="DA18">
            <v>10286614</v>
          </cell>
          <cell r="DB18">
            <v>-3919476.1630000006</v>
          </cell>
          <cell r="DC18">
            <v>3146477.7009999999</v>
          </cell>
          <cell r="DD18">
            <v>0</v>
          </cell>
          <cell r="DE18">
            <v>3146477.7009999999</v>
          </cell>
          <cell r="DF18">
            <v>0</v>
          </cell>
          <cell r="DG18">
            <v>0</v>
          </cell>
          <cell r="DH18">
            <v>3617793</v>
          </cell>
          <cell r="DI18">
            <v>1973388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120176</v>
          </cell>
          <cell r="DQ18">
            <v>42915</v>
          </cell>
          <cell r="DR18">
            <v>39658</v>
          </cell>
          <cell r="DS18">
            <v>3257</v>
          </cell>
          <cell r="DT18">
            <v>177665</v>
          </cell>
          <cell r="DU18">
            <v>48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1574199.4069999999</v>
          </cell>
          <cell r="G19">
            <v>597054.90399999998</v>
          </cell>
          <cell r="H19">
            <v>506882.91600000003</v>
          </cell>
          <cell r="I19">
            <v>2061902.4620000001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15862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51781</v>
          </cell>
          <cell r="V19">
            <v>6704</v>
          </cell>
          <cell r="W19">
            <v>0</v>
          </cell>
          <cell r="X19">
            <v>45077</v>
          </cell>
          <cell r="Y19">
            <v>0</v>
          </cell>
          <cell r="Z19">
            <v>0</v>
          </cell>
          <cell r="AA19">
            <v>0</v>
          </cell>
          <cell r="AB19">
            <v>2345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2399764</v>
          </cell>
          <cell r="AH19">
            <v>885908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952439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14292</v>
          </cell>
          <cell r="BG19">
            <v>-315886.78800000064</v>
          </cell>
          <cell r="BH19">
            <v>3235828.2820000001</v>
          </cell>
          <cell r="BI19">
            <v>3285672</v>
          </cell>
          <cell r="BJ19">
            <v>-49843.717999999877</v>
          </cell>
          <cell r="BK19">
            <v>1574199.4069999999</v>
          </cell>
          <cell r="BL19">
            <v>952439</v>
          </cell>
          <cell r="BM19">
            <v>621760.40699999989</v>
          </cell>
          <cell r="BN19">
            <v>586208.68900000025</v>
          </cell>
          <cell r="BO19">
            <v>2061902.4620000001</v>
          </cell>
          <cell r="BP19">
            <v>506882.91600000003</v>
          </cell>
          <cell r="BQ19">
            <v>597054.90399999998</v>
          </cell>
          <cell r="BR19">
            <v>1574199.4069999999</v>
          </cell>
          <cell r="BS19">
            <v>4740039.6890000002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3165840.2820000001</v>
          </cell>
          <cell r="CA19">
            <v>0</v>
          </cell>
          <cell r="CB19">
            <v>2399764</v>
          </cell>
          <cell r="CC19">
            <v>1838347</v>
          </cell>
          <cell r="CD19">
            <v>0</v>
          </cell>
          <cell r="CE19">
            <v>-315886.78800000041</v>
          </cell>
          <cell r="CF19">
            <v>250</v>
          </cell>
          <cell r="CG19">
            <v>1087343</v>
          </cell>
          <cell r="CH19">
            <v>0</v>
          </cell>
          <cell r="CI19">
            <v>433575</v>
          </cell>
          <cell r="CJ19">
            <v>0</v>
          </cell>
          <cell r="CK19">
            <v>0</v>
          </cell>
          <cell r="CL19">
            <v>1521168</v>
          </cell>
          <cell r="CM19">
            <v>0</v>
          </cell>
          <cell r="CN19">
            <v>1521168</v>
          </cell>
          <cell r="CO19">
            <v>3936778</v>
          </cell>
          <cell r="CP19">
            <v>202696</v>
          </cell>
          <cell r="CQ19">
            <v>4810027.6890000002</v>
          </cell>
          <cell r="CR19">
            <v>4238111</v>
          </cell>
          <cell r="CS19">
            <v>4810027</v>
          </cell>
          <cell r="CT19">
            <v>4238111</v>
          </cell>
          <cell r="CU19">
            <v>0.68900000024586916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3226670.2820000001</v>
          </cell>
          <cell r="DA19">
            <v>4238111</v>
          </cell>
          <cell r="DB19">
            <v>-1011440.7179999999</v>
          </cell>
          <cell r="DC19">
            <v>1619276.4069999999</v>
          </cell>
          <cell r="DD19">
            <v>0</v>
          </cell>
          <cell r="DE19">
            <v>1619276.4069999999</v>
          </cell>
          <cell r="DF19">
            <v>0</v>
          </cell>
          <cell r="DG19">
            <v>0</v>
          </cell>
          <cell r="DH19">
            <v>2083220</v>
          </cell>
          <cell r="DI19">
            <v>647028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18582</v>
          </cell>
          <cell r="DQ19">
            <v>26209</v>
          </cell>
          <cell r="DR19">
            <v>20958</v>
          </cell>
          <cell r="DS19">
            <v>5251</v>
          </cell>
          <cell r="DT19">
            <v>33389</v>
          </cell>
          <cell r="DU19">
            <v>73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2401280.6660000002</v>
          </cell>
          <cell r="G20">
            <v>736977.473</v>
          </cell>
          <cell r="H20">
            <v>855853.53899999999</v>
          </cell>
          <cell r="I20">
            <v>1941586.84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63368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72359</v>
          </cell>
          <cell r="V20">
            <v>71009</v>
          </cell>
          <cell r="W20">
            <v>0</v>
          </cell>
          <cell r="X20">
            <v>1350</v>
          </cell>
          <cell r="Y20">
            <v>0</v>
          </cell>
          <cell r="Z20">
            <v>0</v>
          </cell>
          <cell r="AA20">
            <v>0</v>
          </cell>
          <cell r="AB20">
            <v>64119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2887915</v>
          </cell>
          <cell r="AH20">
            <v>1104598</v>
          </cell>
          <cell r="AI20">
            <v>0</v>
          </cell>
          <cell r="AJ20">
            <v>95092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2403163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23227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-4356.6679999995977</v>
          </cell>
          <cell r="BG20">
            <v>-278828.78399999999</v>
          </cell>
          <cell r="BH20">
            <v>3734263.852</v>
          </cell>
          <cell r="BI20">
            <v>4110832</v>
          </cell>
          <cell r="BJ20">
            <v>-376568.14800000004</v>
          </cell>
          <cell r="BK20">
            <v>2401280.6660000002</v>
          </cell>
          <cell r="BL20">
            <v>2403163</v>
          </cell>
          <cell r="BM20">
            <v>-1882.3339999997988</v>
          </cell>
          <cell r="BN20">
            <v>-382807.14999999944</v>
          </cell>
          <cell r="BO20">
            <v>1941586.84</v>
          </cell>
          <cell r="BP20">
            <v>855853.53899999999</v>
          </cell>
          <cell r="BQ20">
            <v>736977.473</v>
          </cell>
          <cell r="BR20">
            <v>2401280.6660000002</v>
          </cell>
          <cell r="BS20">
            <v>5935698.5180000002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3534417.852</v>
          </cell>
          <cell r="CA20">
            <v>0</v>
          </cell>
          <cell r="CB20">
            <v>2887915</v>
          </cell>
          <cell r="CC20">
            <v>3602853</v>
          </cell>
          <cell r="CD20">
            <v>23227</v>
          </cell>
          <cell r="CE20">
            <v>-278828.78400000045</v>
          </cell>
          <cell r="CF20">
            <v>0</v>
          </cell>
          <cell r="CG20">
            <v>1224644</v>
          </cell>
          <cell r="CH20">
            <v>21239</v>
          </cell>
          <cell r="CI20">
            <v>462677</v>
          </cell>
          <cell r="CJ20">
            <v>0</v>
          </cell>
          <cell r="CK20">
            <v>0</v>
          </cell>
          <cell r="CL20">
            <v>1708560</v>
          </cell>
          <cell r="CM20">
            <v>0</v>
          </cell>
          <cell r="CN20">
            <v>1708560</v>
          </cell>
          <cell r="CO20">
            <v>750903</v>
          </cell>
          <cell r="CP20">
            <v>295038</v>
          </cell>
          <cell r="CQ20">
            <v>6135544.5180000002</v>
          </cell>
          <cell r="CR20">
            <v>6513995</v>
          </cell>
          <cell r="CS20">
            <v>6135545</v>
          </cell>
          <cell r="CT20">
            <v>6513995</v>
          </cell>
          <cell r="CU20">
            <v>-0.48199999984353781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3741904.852</v>
          </cell>
          <cell r="DA20">
            <v>6513995</v>
          </cell>
          <cell r="DB20">
            <v>-2772090.148</v>
          </cell>
          <cell r="DC20">
            <v>2402630.6660000002</v>
          </cell>
          <cell r="DD20">
            <v>0</v>
          </cell>
          <cell r="DE20">
            <v>2402630.6660000002</v>
          </cell>
          <cell r="DF20">
            <v>0</v>
          </cell>
          <cell r="DG20">
            <v>0</v>
          </cell>
          <cell r="DH20">
            <v>2388008</v>
          </cell>
          <cell r="DI20">
            <v>700144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85521</v>
          </cell>
          <cell r="DQ20">
            <v>31996</v>
          </cell>
          <cell r="DR20">
            <v>31475</v>
          </cell>
          <cell r="DS20">
            <v>521</v>
          </cell>
          <cell r="DT20">
            <v>20866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6092123.9950000001</v>
          </cell>
          <cell r="G21">
            <v>1600025.145</v>
          </cell>
          <cell r="H21">
            <v>4354000.0630000001</v>
          </cell>
          <cell r="I21">
            <v>4280732.4479999999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22</v>
          </cell>
          <cell r="P21">
            <v>191432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205521</v>
          </cell>
          <cell r="V21">
            <v>193588</v>
          </cell>
          <cell r="W21">
            <v>11933</v>
          </cell>
          <cell r="X21">
            <v>0</v>
          </cell>
          <cell r="Y21">
            <v>0</v>
          </cell>
          <cell r="Z21">
            <v>7372</v>
          </cell>
          <cell r="AA21">
            <v>0</v>
          </cell>
          <cell r="AB21">
            <v>46109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6649835</v>
          </cell>
          <cell r="AH21">
            <v>4265840</v>
          </cell>
          <cell r="AI21">
            <v>0</v>
          </cell>
          <cell r="AJ21">
            <v>15493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6488490</v>
          </cell>
          <cell r="AP21">
            <v>0</v>
          </cell>
          <cell r="AQ21">
            <v>213</v>
          </cell>
          <cell r="AR21">
            <v>0</v>
          </cell>
          <cell r="AS21">
            <v>24308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255</v>
          </cell>
          <cell r="AY21">
            <v>2151</v>
          </cell>
          <cell r="AZ21">
            <v>0</v>
          </cell>
          <cell r="BA21">
            <v>0</v>
          </cell>
          <cell r="BB21">
            <v>465115</v>
          </cell>
          <cell r="BC21">
            <v>0</v>
          </cell>
          <cell r="BD21">
            <v>-249</v>
          </cell>
          <cell r="BE21">
            <v>0</v>
          </cell>
          <cell r="BF21">
            <v>-10686</v>
          </cell>
          <cell r="BG21">
            <v>-60495</v>
          </cell>
          <cell r="BH21">
            <v>10685213.655999999</v>
          </cell>
          <cell r="BI21">
            <v>10957846</v>
          </cell>
          <cell r="BJ21">
            <v>-272632.34400000051</v>
          </cell>
          <cell r="BK21">
            <v>6092123.9950000001</v>
          </cell>
          <cell r="BL21">
            <v>6953605</v>
          </cell>
          <cell r="BM21">
            <v>-861481.00499999989</v>
          </cell>
          <cell r="BN21">
            <v>-1144799.3489999995</v>
          </cell>
          <cell r="BO21">
            <v>4280732.4479999999</v>
          </cell>
          <cell r="BP21">
            <v>4354000.0630000001</v>
          </cell>
          <cell r="BQ21">
            <v>1600025.145</v>
          </cell>
          <cell r="BR21">
            <v>6092123.9950000001</v>
          </cell>
          <cell r="BS21">
            <v>16326881.651000001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10234757.655999999</v>
          </cell>
          <cell r="CA21">
            <v>11933</v>
          </cell>
          <cell r="CB21">
            <v>6649835</v>
          </cell>
          <cell r="CC21">
            <v>10770036</v>
          </cell>
          <cell r="CD21">
            <v>26714</v>
          </cell>
          <cell r="CE21">
            <v>-60495.213000000454</v>
          </cell>
          <cell r="CF21">
            <v>0</v>
          </cell>
          <cell r="CG21">
            <v>3875846</v>
          </cell>
          <cell r="CH21">
            <v>0</v>
          </cell>
          <cell r="CI21">
            <v>3166944</v>
          </cell>
          <cell r="CJ21">
            <v>0</v>
          </cell>
          <cell r="CK21">
            <v>0</v>
          </cell>
          <cell r="CL21">
            <v>7042790</v>
          </cell>
          <cell r="CM21">
            <v>0</v>
          </cell>
          <cell r="CN21">
            <v>7042790</v>
          </cell>
          <cell r="CO21">
            <v>3849433</v>
          </cell>
          <cell r="CP21">
            <v>815828</v>
          </cell>
          <cell r="CQ21">
            <v>16777337.651000001</v>
          </cell>
          <cell r="CR21">
            <v>17911451</v>
          </cell>
          <cell r="CS21">
            <v>16777336</v>
          </cell>
          <cell r="CT21">
            <v>17911451</v>
          </cell>
          <cell r="CU21">
            <v>1.6510000005364418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10699302.655999999</v>
          </cell>
          <cell r="DA21">
            <v>17446336</v>
          </cell>
          <cell r="DB21">
            <v>-6747033.3440000005</v>
          </cell>
          <cell r="DC21">
            <v>6092123.9950000001</v>
          </cell>
          <cell r="DD21">
            <v>465115</v>
          </cell>
          <cell r="DE21">
            <v>5627008.9950000001</v>
          </cell>
          <cell r="DF21">
            <v>0</v>
          </cell>
          <cell r="DG21">
            <v>0</v>
          </cell>
          <cell r="DH21">
            <v>5751808</v>
          </cell>
          <cell r="DI21">
            <v>3843129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132515</v>
          </cell>
          <cell r="DQ21">
            <v>239782</v>
          </cell>
          <cell r="DR21">
            <v>217973</v>
          </cell>
          <cell r="DS21">
            <v>21809</v>
          </cell>
          <cell r="DT21">
            <v>112048</v>
          </cell>
          <cell r="DU21">
            <v>25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2923790.432</v>
          </cell>
          <cell r="G22">
            <v>620174.81799999997</v>
          </cell>
          <cell r="H22">
            <v>2334505.5279999999</v>
          </cell>
          <cell r="I22">
            <v>2810970.497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1146</v>
          </cell>
          <cell r="P22">
            <v>81415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8605</v>
          </cell>
          <cell r="V22">
            <v>7250</v>
          </cell>
          <cell r="W22">
            <v>0</v>
          </cell>
          <cell r="X22">
            <v>1355</v>
          </cell>
          <cell r="Y22">
            <v>0</v>
          </cell>
          <cell r="Z22">
            <v>0</v>
          </cell>
          <cell r="AA22">
            <v>0</v>
          </cell>
          <cell r="AB22">
            <v>124838</v>
          </cell>
          <cell r="AC22">
            <v>0</v>
          </cell>
          <cell r="AD22">
            <v>69757</v>
          </cell>
          <cell r="AE22">
            <v>0</v>
          </cell>
          <cell r="AF22">
            <v>0</v>
          </cell>
          <cell r="AG22">
            <v>3971476</v>
          </cell>
          <cell r="AH22">
            <v>2057804</v>
          </cell>
          <cell r="AI22">
            <v>0</v>
          </cell>
          <cell r="AJ22">
            <v>266113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2633465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137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16984</v>
          </cell>
          <cell r="BG22">
            <v>791901</v>
          </cell>
          <cell r="BH22">
            <v>5981654.8430000003</v>
          </cell>
          <cell r="BI22">
            <v>6295530</v>
          </cell>
          <cell r="BJ22">
            <v>-313875.15699999966</v>
          </cell>
          <cell r="BK22">
            <v>2993547.432</v>
          </cell>
          <cell r="BL22">
            <v>2633465</v>
          </cell>
          <cell r="BM22">
            <v>360082.43200000003</v>
          </cell>
          <cell r="BN22">
            <v>63191.275000000373</v>
          </cell>
          <cell r="BO22">
            <v>2810970.497</v>
          </cell>
          <cell r="BP22">
            <v>2334505.5279999999</v>
          </cell>
          <cell r="BQ22">
            <v>620174.81799999997</v>
          </cell>
          <cell r="BR22">
            <v>2923790.432</v>
          </cell>
          <cell r="BS22">
            <v>8689441.2750000004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5765650.8430000003</v>
          </cell>
          <cell r="CA22">
            <v>0</v>
          </cell>
          <cell r="CB22">
            <v>3971476</v>
          </cell>
          <cell r="CC22">
            <v>4957382</v>
          </cell>
          <cell r="CD22">
            <v>137</v>
          </cell>
          <cell r="CE22">
            <v>791901.04999999981</v>
          </cell>
          <cell r="CF22">
            <v>0</v>
          </cell>
          <cell r="CG22">
            <v>2245857</v>
          </cell>
          <cell r="CH22">
            <v>137</v>
          </cell>
          <cell r="CI22">
            <v>905259</v>
          </cell>
          <cell r="CJ22">
            <v>0</v>
          </cell>
          <cell r="CK22">
            <v>0</v>
          </cell>
          <cell r="CL22">
            <v>3151253</v>
          </cell>
          <cell r="CM22">
            <v>0</v>
          </cell>
          <cell r="CN22">
            <v>3151253</v>
          </cell>
          <cell r="CO22">
            <v>2637516</v>
          </cell>
          <cell r="CP22">
            <v>1241583</v>
          </cell>
          <cell r="CQ22">
            <v>8975202.2750000004</v>
          </cell>
          <cell r="CR22">
            <v>8928995</v>
          </cell>
          <cell r="CS22">
            <v>8975202</v>
          </cell>
          <cell r="CT22">
            <v>8928996</v>
          </cell>
          <cell r="CU22">
            <v>0.27500000037252903</v>
          </cell>
          <cell r="CV22">
            <v>-1</v>
          </cell>
          <cell r="CW22">
            <v>0</v>
          </cell>
          <cell r="CX22">
            <v>0</v>
          </cell>
          <cell r="CY22">
            <v>0</v>
          </cell>
          <cell r="CZ22">
            <v>5977246.8430000003</v>
          </cell>
          <cell r="DA22">
            <v>8928995</v>
          </cell>
          <cell r="DB22">
            <v>-2951748.1569999997</v>
          </cell>
          <cell r="DC22">
            <v>2925145.432</v>
          </cell>
          <cell r="DD22">
            <v>0</v>
          </cell>
          <cell r="DE22">
            <v>2925145.432</v>
          </cell>
          <cell r="DF22">
            <v>0</v>
          </cell>
          <cell r="DG22">
            <v>0</v>
          </cell>
          <cell r="DH22">
            <v>3563919</v>
          </cell>
          <cell r="DI22">
            <v>2211523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77628</v>
          </cell>
          <cell r="DQ22">
            <v>54430</v>
          </cell>
          <cell r="DR22">
            <v>40824</v>
          </cell>
          <cell r="DS22">
            <v>13606</v>
          </cell>
          <cell r="DT22">
            <v>87247</v>
          </cell>
          <cell r="DU22">
            <v>1157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1832310.3289999999</v>
          </cell>
          <cell r="G23">
            <v>328111.565</v>
          </cell>
          <cell r="H23">
            <v>1530167.0060000001</v>
          </cell>
          <cell r="I23">
            <v>2269782.3730000001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292</v>
          </cell>
          <cell r="P23">
            <v>49285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120425</v>
          </cell>
          <cell r="V23">
            <v>99890</v>
          </cell>
          <cell r="W23">
            <v>0</v>
          </cell>
          <cell r="X23">
            <v>20535</v>
          </cell>
          <cell r="Y23">
            <v>0</v>
          </cell>
          <cell r="Z23">
            <v>0</v>
          </cell>
          <cell r="AA23">
            <v>0</v>
          </cell>
          <cell r="AB23">
            <v>34285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3198724</v>
          </cell>
          <cell r="AH23">
            <v>1697433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1629472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7592</v>
          </cell>
          <cell r="AX23">
            <v>4221</v>
          </cell>
          <cell r="AY23">
            <v>1308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50696</v>
          </cell>
          <cell r="BG23">
            <v>262073</v>
          </cell>
          <cell r="BH23">
            <v>4332347.9440000001</v>
          </cell>
          <cell r="BI23">
            <v>4909278</v>
          </cell>
          <cell r="BJ23">
            <v>-576930.05599999987</v>
          </cell>
          <cell r="BK23">
            <v>1832310.3289999999</v>
          </cell>
          <cell r="BL23">
            <v>1629472</v>
          </cell>
          <cell r="BM23">
            <v>202838.32899999991</v>
          </cell>
          <cell r="BN23">
            <v>-323395.72699999996</v>
          </cell>
          <cell r="BO23">
            <v>2269782.3730000001</v>
          </cell>
          <cell r="BP23">
            <v>1530167.0060000001</v>
          </cell>
          <cell r="BQ23">
            <v>328111.565</v>
          </cell>
          <cell r="BR23">
            <v>1832310.3289999999</v>
          </cell>
          <cell r="BS23">
            <v>5960371.273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4128060.9440000001</v>
          </cell>
          <cell r="CA23">
            <v>0</v>
          </cell>
          <cell r="CB23">
            <v>3198724</v>
          </cell>
          <cell r="CC23">
            <v>3326905</v>
          </cell>
          <cell r="CD23">
            <v>13121</v>
          </cell>
          <cell r="CE23">
            <v>262073.14000000036</v>
          </cell>
          <cell r="CF23">
            <v>0</v>
          </cell>
          <cell r="CG23">
            <v>1438049</v>
          </cell>
          <cell r="CH23">
            <v>7751</v>
          </cell>
          <cell r="CI23">
            <v>0</v>
          </cell>
          <cell r="CJ23">
            <v>0</v>
          </cell>
          <cell r="CK23">
            <v>0</v>
          </cell>
          <cell r="CL23">
            <v>1445800</v>
          </cell>
          <cell r="CM23">
            <v>0</v>
          </cell>
          <cell r="CN23">
            <v>1445800</v>
          </cell>
          <cell r="CO23">
            <v>643973</v>
          </cell>
          <cell r="CP23">
            <v>343938</v>
          </cell>
          <cell r="CQ23">
            <v>6164658.273</v>
          </cell>
          <cell r="CR23">
            <v>6538750</v>
          </cell>
          <cell r="CS23">
            <v>6164658</v>
          </cell>
          <cell r="CT23">
            <v>6538751</v>
          </cell>
          <cell r="CU23">
            <v>0.27300000004470348</v>
          </cell>
          <cell r="CV23">
            <v>-1</v>
          </cell>
          <cell r="CW23">
            <v>0</v>
          </cell>
          <cell r="CX23">
            <v>0</v>
          </cell>
          <cell r="CY23">
            <v>0</v>
          </cell>
          <cell r="CZ23">
            <v>4382952.9440000001</v>
          </cell>
          <cell r="DA23">
            <v>6538750</v>
          </cell>
          <cell r="DB23">
            <v>-2155797.0559999999</v>
          </cell>
          <cell r="DC23">
            <v>1852845.3289999999</v>
          </cell>
          <cell r="DD23">
            <v>0</v>
          </cell>
          <cell r="DE23">
            <v>1852845.3289999999</v>
          </cell>
          <cell r="DF23">
            <v>0</v>
          </cell>
          <cell r="DG23">
            <v>0</v>
          </cell>
          <cell r="DH23">
            <v>2840164</v>
          </cell>
          <cell r="DI23">
            <v>1259435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42150</v>
          </cell>
          <cell r="DQ23">
            <v>109048</v>
          </cell>
          <cell r="DR23">
            <v>108658</v>
          </cell>
          <cell r="DS23">
            <v>390</v>
          </cell>
          <cell r="DT23">
            <v>35411</v>
          </cell>
          <cell r="DU23">
            <v>511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3720671.122</v>
          </cell>
          <cell r="G24">
            <v>1044268.893</v>
          </cell>
          <cell r="H24">
            <v>1994096.2250000001</v>
          </cell>
          <cell r="I24">
            <v>3683896.753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47490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24517</v>
          </cell>
          <cell r="V24">
            <v>18969</v>
          </cell>
          <cell r="W24">
            <v>0</v>
          </cell>
          <cell r="X24">
            <v>5548</v>
          </cell>
          <cell r="Y24">
            <v>0</v>
          </cell>
          <cell r="Z24">
            <v>0</v>
          </cell>
          <cell r="AA24">
            <v>0</v>
          </cell>
          <cell r="AB24">
            <v>96566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4326076</v>
          </cell>
          <cell r="AH24">
            <v>2881625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2296399</v>
          </cell>
          <cell r="AP24">
            <v>0</v>
          </cell>
          <cell r="AQ24">
            <v>0</v>
          </cell>
          <cell r="AR24">
            <v>0</v>
          </cell>
          <cell r="AS24">
            <v>50000</v>
          </cell>
          <cell r="AT24">
            <v>0</v>
          </cell>
          <cell r="AU24">
            <v>0</v>
          </cell>
          <cell r="AV24">
            <v>0</v>
          </cell>
          <cell r="AW24">
            <v>12856</v>
          </cell>
          <cell r="AX24">
            <v>366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14162</v>
          </cell>
          <cell r="BG24">
            <v>316223</v>
          </cell>
          <cell r="BH24">
            <v>6890834.8710000003</v>
          </cell>
          <cell r="BI24">
            <v>7270923</v>
          </cell>
          <cell r="BJ24">
            <v>-380088.12899999972</v>
          </cell>
          <cell r="BK24">
            <v>3720671.122</v>
          </cell>
          <cell r="BL24">
            <v>2296399</v>
          </cell>
          <cell r="BM24">
            <v>1424272.122</v>
          </cell>
          <cell r="BN24">
            <v>1058345.9930000007</v>
          </cell>
          <cell r="BO24">
            <v>3683896.753</v>
          </cell>
          <cell r="BP24">
            <v>1994096.2250000001</v>
          </cell>
          <cell r="BQ24">
            <v>1044268.893</v>
          </cell>
          <cell r="BR24">
            <v>3720671.122</v>
          </cell>
          <cell r="BS24">
            <v>10442932.993000001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6722261.8710000003</v>
          </cell>
          <cell r="CA24">
            <v>0</v>
          </cell>
          <cell r="CB24">
            <v>4326076</v>
          </cell>
          <cell r="CC24">
            <v>5178024</v>
          </cell>
          <cell r="CD24">
            <v>63222</v>
          </cell>
          <cell r="CE24">
            <v>316223.27300000004</v>
          </cell>
          <cell r="CF24">
            <v>811006</v>
          </cell>
          <cell r="CG24">
            <v>662972</v>
          </cell>
          <cell r="CH24">
            <v>0</v>
          </cell>
          <cell r="CI24">
            <v>14861</v>
          </cell>
          <cell r="CJ24">
            <v>0</v>
          </cell>
          <cell r="CK24">
            <v>0</v>
          </cell>
          <cell r="CL24">
            <v>1488839</v>
          </cell>
          <cell r="CM24">
            <v>0</v>
          </cell>
          <cell r="CN24">
            <v>1488839</v>
          </cell>
          <cell r="CO24">
            <v>3439694</v>
          </cell>
          <cell r="CP24">
            <v>1910833</v>
          </cell>
          <cell r="CQ24">
            <v>10611505.993000001</v>
          </cell>
          <cell r="CR24">
            <v>9567322</v>
          </cell>
          <cell r="CS24">
            <v>10611506</v>
          </cell>
          <cell r="CT24">
            <v>9567321</v>
          </cell>
          <cell r="CU24">
            <v>-6.9999992847442627E-3</v>
          </cell>
          <cell r="CV24">
            <v>1</v>
          </cell>
          <cell r="CW24">
            <v>0</v>
          </cell>
          <cell r="CX24">
            <v>0</v>
          </cell>
          <cell r="CY24">
            <v>0</v>
          </cell>
          <cell r="CZ24">
            <v>6862313.8710000003</v>
          </cell>
          <cell r="DA24">
            <v>9567322</v>
          </cell>
          <cell r="DB24">
            <v>-2705008.1289999997</v>
          </cell>
          <cell r="DC24">
            <v>3726219.122</v>
          </cell>
          <cell r="DD24">
            <v>0</v>
          </cell>
          <cell r="DE24">
            <v>3726219.122</v>
          </cell>
          <cell r="DF24">
            <v>0</v>
          </cell>
          <cell r="DG24">
            <v>0</v>
          </cell>
          <cell r="DH24">
            <v>3426216</v>
          </cell>
          <cell r="DI24">
            <v>1875425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52426</v>
          </cell>
          <cell r="DQ24">
            <v>35907</v>
          </cell>
          <cell r="DR24">
            <v>34312</v>
          </cell>
          <cell r="DS24">
            <v>1595</v>
          </cell>
          <cell r="DT24">
            <v>84960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</v>
          </cell>
          <cell r="G25">
            <v>748154.01</v>
          </cell>
          <cell r="H25">
            <v>512601.315</v>
          </cell>
          <cell r="I25">
            <v>2322001.1239999998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322</v>
          </cell>
          <cell r="P25">
            <v>70317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18617</v>
          </cell>
          <cell r="V25">
            <v>14522</v>
          </cell>
          <cell r="W25">
            <v>0</v>
          </cell>
          <cell r="X25">
            <v>4095</v>
          </cell>
          <cell r="Y25">
            <v>0</v>
          </cell>
          <cell r="Z25">
            <v>0</v>
          </cell>
          <cell r="AA25">
            <v>0</v>
          </cell>
          <cell r="AB25">
            <v>129823</v>
          </cell>
          <cell r="AC25">
            <v>0</v>
          </cell>
          <cell r="AD25">
            <v>285434</v>
          </cell>
          <cell r="AE25">
            <v>0</v>
          </cell>
          <cell r="AF25">
            <v>0</v>
          </cell>
          <cell r="AG25">
            <v>3369569</v>
          </cell>
          <cell r="AH25">
            <v>1098358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125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302461</v>
          </cell>
          <cell r="BC25">
            <v>0</v>
          </cell>
          <cell r="BD25">
            <v>0</v>
          </cell>
          <cell r="BE25">
            <v>0</v>
          </cell>
          <cell r="BF25">
            <v>-48825</v>
          </cell>
          <cell r="BG25">
            <v>4776.3810000000003</v>
          </cell>
          <cell r="BH25">
            <v>3801835.449</v>
          </cell>
          <cell r="BI25">
            <v>4468052</v>
          </cell>
          <cell r="BJ25">
            <v>-666216.55099999998</v>
          </cell>
          <cell r="BK25">
            <v>289480.598</v>
          </cell>
          <cell r="BL25">
            <v>302461</v>
          </cell>
          <cell r="BM25">
            <v>-12980.402000000002</v>
          </cell>
          <cell r="BN25">
            <v>-728021.95299999975</v>
          </cell>
          <cell r="BO25">
            <v>2322001.1239999998</v>
          </cell>
          <cell r="BP25">
            <v>512601.315</v>
          </cell>
          <cell r="BQ25">
            <v>748154.01</v>
          </cell>
          <cell r="BR25">
            <v>4046.598</v>
          </cell>
          <cell r="BS25">
            <v>3586803.0470000003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3582756.449</v>
          </cell>
          <cell r="CA25">
            <v>0</v>
          </cell>
          <cell r="CB25">
            <v>3369569</v>
          </cell>
          <cell r="CC25">
            <v>1098358</v>
          </cell>
          <cell r="CD25">
            <v>125</v>
          </cell>
          <cell r="CE25">
            <v>4776.3810000000012</v>
          </cell>
          <cell r="CF25">
            <v>0</v>
          </cell>
          <cell r="CG25">
            <v>25495</v>
          </cell>
          <cell r="CH25">
            <v>0</v>
          </cell>
          <cell r="CI25">
            <v>16969</v>
          </cell>
          <cell r="CJ25">
            <v>0</v>
          </cell>
          <cell r="CK25">
            <v>0</v>
          </cell>
          <cell r="CL25">
            <v>42464</v>
          </cell>
          <cell r="CM25">
            <v>0</v>
          </cell>
          <cell r="CN25">
            <v>42464</v>
          </cell>
          <cell r="CO25">
            <v>1222373</v>
          </cell>
          <cell r="CP25">
            <v>826375</v>
          </cell>
          <cell r="CQ25">
            <v>4091316.0469999998</v>
          </cell>
          <cell r="CR25">
            <v>4770513</v>
          </cell>
          <cell r="CS25">
            <v>4091316</v>
          </cell>
          <cell r="CT25">
            <v>4770514</v>
          </cell>
          <cell r="CU25">
            <v>4.6999999787658453E-2</v>
          </cell>
          <cell r="CV25">
            <v>-1</v>
          </cell>
          <cell r="CW25">
            <v>0</v>
          </cell>
          <cell r="CX25">
            <v>0</v>
          </cell>
          <cell r="CY25">
            <v>0</v>
          </cell>
          <cell r="CZ25">
            <v>4031474.449</v>
          </cell>
          <cell r="DA25">
            <v>4468052</v>
          </cell>
          <cell r="DB25">
            <v>-436577.55099999998</v>
          </cell>
          <cell r="DC25">
            <v>8141.598</v>
          </cell>
          <cell r="DD25">
            <v>302461</v>
          </cell>
          <cell r="DE25">
            <v>-294319.402</v>
          </cell>
          <cell r="DF25">
            <v>0</v>
          </cell>
          <cell r="DG25">
            <v>0</v>
          </cell>
          <cell r="DH25">
            <v>2887781</v>
          </cell>
          <cell r="DI25">
            <v>1159412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75285</v>
          </cell>
          <cell r="DQ25">
            <v>33990</v>
          </cell>
          <cell r="DR25">
            <v>33207</v>
          </cell>
          <cell r="DS25">
            <v>783</v>
          </cell>
          <cell r="DT25">
            <v>56509</v>
          </cell>
          <cell r="DU25">
            <v>531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1197974.486</v>
          </cell>
          <cell r="G26">
            <v>194347.73499999999</v>
          </cell>
          <cell r="H26">
            <v>1217054.0619999999</v>
          </cell>
          <cell r="I26">
            <v>2081081.855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119150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17447</v>
          </cell>
          <cell r="V26">
            <v>13591</v>
          </cell>
          <cell r="W26">
            <v>0</v>
          </cell>
          <cell r="X26">
            <v>3856</v>
          </cell>
          <cell r="Y26">
            <v>0</v>
          </cell>
          <cell r="Z26">
            <v>0</v>
          </cell>
          <cell r="AA26">
            <v>0</v>
          </cell>
          <cell r="AB26">
            <v>108591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2671400</v>
          </cell>
          <cell r="AH26">
            <v>1442279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1257303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1422</v>
          </cell>
          <cell r="AX26">
            <v>2304</v>
          </cell>
          <cell r="AY26">
            <v>3893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-609</v>
          </cell>
          <cell r="BE26">
            <v>0</v>
          </cell>
          <cell r="BF26">
            <v>-29662</v>
          </cell>
          <cell r="BG26">
            <v>448108</v>
          </cell>
          <cell r="BH26">
            <v>3737671.6519999998</v>
          </cell>
          <cell r="BI26">
            <v>4120689</v>
          </cell>
          <cell r="BJ26">
            <v>-383017.34800000023</v>
          </cell>
          <cell r="BK26">
            <v>1197974.486</v>
          </cell>
          <cell r="BL26">
            <v>1257303</v>
          </cell>
          <cell r="BM26">
            <v>-59328.513999999966</v>
          </cell>
          <cell r="BN26">
            <v>-472007.86199999973</v>
          </cell>
          <cell r="BO26">
            <v>2081081.855</v>
          </cell>
          <cell r="BP26">
            <v>1217054.0619999999</v>
          </cell>
          <cell r="BQ26">
            <v>194347.73499999999</v>
          </cell>
          <cell r="BR26">
            <v>1197974.486</v>
          </cell>
          <cell r="BS26">
            <v>4690458.1380000003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3492483.6519999998</v>
          </cell>
          <cell r="CA26">
            <v>0</v>
          </cell>
          <cell r="CB26">
            <v>2671400</v>
          </cell>
          <cell r="CC26">
            <v>2699582</v>
          </cell>
          <cell r="CD26">
            <v>7619</v>
          </cell>
          <cell r="CE26">
            <v>448107.75299999979</v>
          </cell>
          <cell r="CF26">
            <v>439844</v>
          </cell>
          <cell r="CG26">
            <v>1023454</v>
          </cell>
          <cell r="CH26">
            <v>304</v>
          </cell>
          <cell r="CI26">
            <v>736572</v>
          </cell>
          <cell r="CJ26">
            <v>0</v>
          </cell>
          <cell r="CK26">
            <v>0</v>
          </cell>
          <cell r="CL26">
            <v>2200174</v>
          </cell>
          <cell r="CM26">
            <v>0</v>
          </cell>
          <cell r="CN26">
            <v>2200174</v>
          </cell>
          <cell r="CO26">
            <v>2095885</v>
          </cell>
          <cell r="CP26">
            <v>1059117</v>
          </cell>
          <cell r="CQ26">
            <v>4935646.1380000003</v>
          </cell>
          <cell r="CR26">
            <v>5377992</v>
          </cell>
          <cell r="CS26">
            <v>4935646</v>
          </cell>
          <cell r="CT26">
            <v>5377992</v>
          </cell>
          <cell r="CU26">
            <v>0.1380000002682209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3632112.6519999998</v>
          </cell>
          <cell r="DA26">
            <v>5377992</v>
          </cell>
          <cell r="DB26">
            <v>-1745879.3480000002</v>
          </cell>
          <cell r="DC26">
            <v>1201830.486</v>
          </cell>
          <cell r="DD26">
            <v>0</v>
          </cell>
          <cell r="DE26">
            <v>1201830.486</v>
          </cell>
          <cell r="DF26">
            <v>0</v>
          </cell>
          <cell r="DG26">
            <v>0</v>
          </cell>
          <cell r="DH26">
            <v>2392237.9909999999</v>
          </cell>
          <cell r="DI26">
            <v>901696.92099999997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78292</v>
          </cell>
          <cell r="DQ26">
            <v>45288</v>
          </cell>
          <cell r="DR26">
            <v>45112</v>
          </cell>
          <cell r="DS26">
            <v>176</v>
          </cell>
          <cell r="DT26">
            <v>138866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5458280.0880000005</v>
          </cell>
          <cell r="G27">
            <v>558568.81799999997</v>
          </cell>
          <cell r="H27">
            <v>7985325.8210000005</v>
          </cell>
          <cell r="I27">
            <v>4843258.8760000002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3925</v>
          </cell>
          <cell r="P27">
            <v>250661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99815</v>
          </cell>
          <cell r="V27">
            <v>35869</v>
          </cell>
          <cell r="W27">
            <v>0</v>
          </cell>
          <cell r="X27">
            <v>63946</v>
          </cell>
          <cell r="Y27">
            <v>0</v>
          </cell>
          <cell r="Z27">
            <v>0</v>
          </cell>
          <cell r="AA27">
            <v>0</v>
          </cell>
          <cell r="AB27">
            <v>157213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7266521</v>
          </cell>
          <cell r="AH27">
            <v>7686076</v>
          </cell>
          <cell r="AI27">
            <v>74</v>
          </cell>
          <cell r="AJ27">
            <v>129806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4770760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7126</v>
          </cell>
          <cell r="AX27">
            <v>13596</v>
          </cell>
          <cell r="AY27">
            <v>7729</v>
          </cell>
          <cell r="AZ27">
            <v>0</v>
          </cell>
          <cell r="BA27">
            <v>0</v>
          </cell>
          <cell r="BB27">
            <v>455691</v>
          </cell>
          <cell r="BC27">
            <v>0</v>
          </cell>
          <cell r="BD27">
            <v>-1582</v>
          </cell>
          <cell r="BE27">
            <v>0</v>
          </cell>
          <cell r="BF27">
            <v>97797</v>
          </cell>
          <cell r="BG27">
            <v>826854.80000000075</v>
          </cell>
          <cell r="BH27">
            <v>13898767.515000001</v>
          </cell>
          <cell r="BI27">
            <v>15109346</v>
          </cell>
          <cell r="BJ27">
            <v>-1210578.4849999994</v>
          </cell>
          <cell r="BK27">
            <v>5458280.0880000005</v>
          </cell>
          <cell r="BL27">
            <v>5226451</v>
          </cell>
          <cell r="BM27">
            <v>231829.08800000045</v>
          </cell>
          <cell r="BN27">
            <v>-880952.39699999988</v>
          </cell>
          <cell r="BO27">
            <v>4843258.8760000002</v>
          </cell>
          <cell r="BP27">
            <v>7985325.8210000005</v>
          </cell>
          <cell r="BQ27">
            <v>558568.81799999997</v>
          </cell>
          <cell r="BR27">
            <v>5458280.0880000005</v>
          </cell>
          <cell r="BS27">
            <v>18845433.603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13387153.515000001</v>
          </cell>
          <cell r="CA27">
            <v>0</v>
          </cell>
          <cell r="CB27">
            <v>7266521</v>
          </cell>
          <cell r="CC27">
            <v>12586716</v>
          </cell>
          <cell r="CD27">
            <v>28451</v>
          </cell>
          <cell r="CE27">
            <v>826854.79999999888</v>
          </cell>
          <cell r="CF27">
            <v>0</v>
          </cell>
          <cell r="CG27">
            <v>4574477</v>
          </cell>
          <cell r="CH27">
            <v>0</v>
          </cell>
          <cell r="CI27">
            <v>6540896</v>
          </cell>
          <cell r="CJ27">
            <v>0</v>
          </cell>
          <cell r="CK27">
            <v>0</v>
          </cell>
          <cell r="CL27">
            <v>11115373</v>
          </cell>
          <cell r="CM27">
            <v>0</v>
          </cell>
          <cell r="CN27">
            <v>11115373</v>
          </cell>
          <cell r="CO27">
            <v>2980055</v>
          </cell>
          <cell r="CP27">
            <v>3817612</v>
          </cell>
          <cell r="CQ27">
            <v>19357047.603</v>
          </cell>
          <cell r="CR27">
            <v>20335797</v>
          </cell>
          <cell r="CS27">
            <v>19357048</v>
          </cell>
          <cell r="CT27">
            <v>20335796</v>
          </cell>
          <cell r="CU27">
            <v>-0.39699999988079071</v>
          </cell>
          <cell r="CV27">
            <v>1</v>
          </cell>
          <cell r="CW27">
            <v>0</v>
          </cell>
          <cell r="CX27">
            <v>0</v>
          </cell>
          <cell r="CY27">
            <v>0</v>
          </cell>
          <cell r="CZ27">
            <v>13683975.515000001</v>
          </cell>
          <cell r="DA27">
            <v>19880106</v>
          </cell>
          <cell r="DB27">
            <v>-6196130.4849999994</v>
          </cell>
          <cell r="DC27">
            <v>5522226.0880000005</v>
          </cell>
          <cell r="DD27">
            <v>455691</v>
          </cell>
          <cell r="DE27">
            <v>5066535.0880000005</v>
          </cell>
          <cell r="DF27">
            <v>0</v>
          </cell>
          <cell r="DG27">
            <v>0</v>
          </cell>
          <cell r="DH27">
            <v>6534830</v>
          </cell>
          <cell r="DI27">
            <v>6684831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298706</v>
          </cell>
          <cell r="DQ27">
            <v>160548</v>
          </cell>
          <cell r="DR27">
            <v>69554</v>
          </cell>
          <cell r="DS27">
            <v>90994</v>
          </cell>
          <cell r="DT27">
            <v>191345</v>
          </cell>
          <cell r="DU27">
            <v>1083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2577680.929</v>
          </cell>
          <cell r="G28">
            <v>3249351.2050000001</v>
          </cell>
          <cell r="H28">
            <v>6032551.2050000001</v>
          </cell>
          <cell r="I28">
            <v>5745285.5159999998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16595</v>
          </cell>
          <cell r="P28">
            <v>130212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122634</v>
          </cell>
          <cell r="V28">
            <v>112832</v>
          </cell>
          <cell r="W28">
            <v>5627</v>
          </cell>
          <cell r="X28">
            <v>4175</v>
          </cell>
          <cell r="Y28">
            <v>0</v>
          </cell>
          <cell r="Z28">
            <v>0</v>
          </cell>
          <cell r="AA28">
            <v>0</v>
          </cell>
          <cell r="AB28">
            <v>88662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9916991</v>
          </cell>
          <cell r="AH28">
            <v>4797617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2314341</v>
          </cell>
          <cell r="AP28">
            <v>0</v>
          </cell>
          <cell r="AQ28">
            <v>0</v>
          </cell>
          <cell r="AR28">
            <v>0</v>
          </cell>
          <cell r="AS28">
            <v>5518</v>
          </cell>
          <cell r="AT28">
            <v>0</v>
          </cell>
          <cell r="AU28">
            <v>0</v>
          </cell>
          <cell r="AV28">
            <v>0</v>
          </cell>
          <cell r="AW28">
            <v>8146</v>
          </cell>
          <cell r="AX28">
            <v>1392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-351</v>
          </cell>
          <cell r="BE28">
            <v>0</v>
          </cell>
          <cell r="BF28">
            <v>147742</v>
          </cell>
          <cell r="BG28">
            <v>398634</v>
          </cell>
          <cell r="BH28">
            <v>15385290.925999999</v>
          </cell>
          <cell r="BI28">
            <v>14729313</v>
          </cell>
          <cell r="BJ28">
            <v>655977.92599999905</v>
          </cell>
          <cell r="BK28">
            <v>2577680.929</v>
          </cell>
          <cell r="BL28">
            <v>2314341</v>
          </cell>
          <cell r="BM28">
            <v>263339.929</v>
          </cell>
          <cell r="BN28">
            <v>1067059.8550000004</v>
          </cell>
          <cell r="BO28">
            <v>5745285.5159999998</v>
          </cell>
          <cell r="BP28">
            <v>6032551.2050000001</v>
          </cell>
          <cell r="BQ28">
            <v>3249351.2050000001</v>
          </cell>
          <cell r="BR28">
            <v>2577680.929</v>
          </cell>
          <cell r="BS28">
            <v>17604868.855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15027187.925999999</v>
          </cell>
          <cell r="CA28">
            <v>5627</v>
          </cell>
          <cell r="CB28">
            <v>9916991</v>
          </cell>
          <cell r="CC28">
            <v>7111958</v>
          </cell>
          <cell r="CD28">
            <v>15056</v>
          </cell>
          <cell r="CE28">
            <v>398633.93699999945</v>
          </cell>
          <cell r="CF28">
            <v>0</v>
          </cell>
          <cell r="CG28">
            <v>2197314</v>
          </cell>
          <cell r="CH28">
            <v>0</v>
          </cell>
          <cell r="CI28">
            <v>1001221</v>
          </cell>
          <cell r="CJ28">
            <v>0</v>
          </cell>
          <cell r="CK28">
            <v>0</v>
          </cell>
          <cell r="CL28">
            <v>3198535</v>
          </cell>
          <cell r="CM28">
            <v>0</v>
          </cell>
          <cell r="CN28">
            <v>3198535</v>
          </cell>
          <cell r="CO28">
            <v>4388318</v>
          </cell>
          <cell r="CP28">
            <v>2408445</v>
          </cell>
          <cell r="CQ28">
            <v>17962971.855</v>
          </cell>
          <cell r="CR28">
            <v>17043654</v>
          </cell>
          <cell r="CS28">
            <v>17962971</v>
          </cell>
          <cell r="CT28">
            <v>17043655</v>
          </cell>
          <cell r="CU28">
            <v>0.85500000044703484</v>
          </cell>
          <cell r="CV28">
            <v>-1</v>
          </cell>
          <cell r="CW28">
            <v>0</v>
          </cell>
          <cell r="CX28">
            <v>0</v>
          </cell>
          <cell r="CY28">
            <v>0</v>
          </cell>
          <cell r="CZ28">
            <v>15373537.925999999</v>
          </cell>
          <cell r="DA28">
            <v>17043654</v>
          </cell>
          <cell r="DB28">
            <v>-1670116.074000001</v>
          </cell>
          <cell r="DC28">
            <v>2581855.929</v>
          </cell>
          <cell r="DD28">
            <v>0</v>
          </cell>
          <cell r="DE28">
            <v>2581855.929</v>
          </cell>
          <cell r="DF28">
            <v>0</v>
          </cell>
          <cell r="DG28">
            <v>0</v>
          </cell>
          <cell r="DH28">
            <v>7676681</v>
          </cell>
          <cell r="DI28">
            <v>3729020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152371</v>
          </cell>
          <cell r="DQ28">
            <v>135873</v>
          </cell>
          <cell r="DR28">
            <v>128541</v>
          </cell>
          <cell r="DS28">
            <v>7332</v>
          </cell>
          <cell r="DT28">
            <v>104472</v>
          </cell>
          <cell r="DU28">
            <v>13075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6849803.8940000003</v>
          </cell>
          <cell r="G29">
            <v>1717750.665</v>
          </cell>
          <cell r="H29">
            <v>7478167.1540000001</v>
          </cell>
          <cell r="I29">
            <v>3835564.2689999999</v>
          </cell>
          <cell r="J29">
            <v>1.0000001639127731E-3</v>
          </cell>
          <cell r="K29">
            <v>15000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258874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265185</v>
          </cell>
          <cell r="V29">
            <v>262206</v>
          </cell>
          <cell r="W29">
            <v>0</v>
          </cell>
          <cell r="X29">
            <v>2979</v>
          </cell>
          <cell r="Y29">
            <v>0</v>
          </cell>
          <cell r="Z29">
            <v>0</v>
          </cell>
          <cell r="AA29">
            <v>0</v>
          </cell>
          <cell r="AB29">
            <v>97324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7860622</v>
          </cell>
          <cell r="AH29">
            <v>6992681</v>
          </cell>
          <cell r="AI29">
            <v>0</v>
          </cell>
          <cell r="AJ29">
            <v>4610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5963360</v>
          </cell>
          <cell r="AP29">
            <v>0</v>
          </cell>
          <cell r="AQ29">
            <v>0</v>
          </cell>
          <cell r="AR29">
            <v>0</v>
          </cell>
          <cell r="AS29">
            <v>15000</v>
          </cell>
          <cell r="AT29">
            <v>0</v>
          </cell>
          <cell r="AU29">
            <v>0</v>
          </cell>
          <cell r="AV29">
            <v>0</v>
          </cell>
          <cell r="AW29">
            <v>2628</v>
          </cell>
          <cell r="AX29">
            <v>2347</v>
          </cell>
          <cell r="AY29">
            <v>0</v>
          </cell>
          <cell r="AZ29">
            <v>0</v>
          </cell>
          <cell r="BA29">
            <v>0</v>
          </cell>
          <cell r="BB29">
            <v>1413347</v>
          </cell>
          <cell r="BC29">
            <v>0</v>
          </cell>
          <cell r="BD29">
            <v>-1345</v>
          </cell>
          <cell r="BE29">
            <v>0</v>
          </cell>
          <cell r="BF29">
            <v>-17902</v>
          </cell>
          <cell r="BG29">
            <v>1364354</v>
          </cell>
          <cell r="BH29">
            <v>13667865.088</v>
          </cell>
          <cell r="BI29">
            <v>14876543</v>
          </cell>
          <cell r="BJ29">
            <v>-1208677.9120000005</v>
          </cell>
          <cell r="BK29">
            <v>6849803.8940000003</v>
          </cell>
          <cell r="BL29">
            <v>7376707</v>
          </cell>
          <cell r="BM29">
            <v>-526903.10599999968</v>
          </cell>
          <cell r="BN29">
            <v>-1753483.0169999991</v>
          </cell>
          <cell r="BO29">
            <v>3835564.2689999999</v>
          </cell>
          <cell r="BP29">
            <v>7478167.1550000003</v>
          </cell>
          <cell r="BQ29">
            <v>1717750.665</v>
          </cell>
          <cell r="BR29">
            <v>6849803.8940000003</v>
          </cell>
          <cell r="BS29">
            <v>19881285.983000003</v>
          </cell>
          <cell r="BT29">
            <v>0</v>
          </cell>
          <cell r="BU29">
            <v>0</v>
          </cell>
          <cell r="BV29">
            <v>1.0000001639127731E-3</v>
          </cell>
          <cell r="BW29">
            <v>0</v>
          </cell>
          <cell r="BX29">
            <v>1.0000001639127731E-3</v>
          </cell>
          <cell r="BY29">
            <v>0</v>
          </cell>
          <cell r="BZ29">
            <v>13031482.088</v>
          </cell>
          <cell r="CA29">
            <v>15000</v>
          </cell>
          <cell r="CB29">
            <v>7860622</v>
          </cell>
          <cell r="CC29">
            <v>12960651</v>
          </cell>
          <cell r="CD29">
            <v>19975</v>
          </cell>
          <cell r="CE29">
            <v>1364354.2980000004</v>
          </cell>
          <cell r="CF29">
            <v>0</v>
          </cell>
          <cell r="CG29">
            <v>4627301</v>
          </cell>
          <cell r="CH29">
            <v>0</v>
          </cell>
          <cell r="CI29">
            <v>1626836</v>
          </cell>
          <cell r="CJ29">
            <v>0</v>
          </cell>
          <cell r="CK29">
            <v>0</v>
          </cell>
          <cell r="CL29">
            <v>6254137</v>
          </cell>
          <cell r="CM29">
            <v>0</v>
          </cell>
          <cell r="CN29">
            <v>6254137</v>
          </cell>
          <cell r="CO29">
            <v>1346130</v>
          </cell>
          <cell r="CP29">
            <v>1353969</v>
          </cell>
          <cell r="CQ29">
            <v>20517668.983000003</v>
          </cell>
          <cell r="CR29">
            <v>22253250</v>
          </cell>
          <cell r="CS29">
            <v>20517669</v>
          </cell>
          <cell r="CT29">
            <v>22253250</v>
          </cell>
          <cell r="CU29">
            <v>-1.6999997198581696E-2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13671197.088</v>
          </cell>
          <cell r="DA29">
            <v>20839903</v>
          </cell>
          <cell r="DB29">
            <v>-7168705.9120000005</v>
          </cell>
          <cell r="DC29">
            <v>6852782.8940000003</v>
          </cell>
          <cell r="DD29">
            <v>1413347</v>
          </cell>
          <cell r="DE29">
            <v>5439435.8940000003</v>
          </cell>
          <cell r="DF29">
            <v>0</v>
          </cell>
          <cell r="DG29">
            <v>0</v>
          </cell>
          <cell r="DH29">
            <v>7713300</v>
          </cell>
          <cell r="DI29">
            <v>6514212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276727</v>
          </cell>
          <cell r="DQ29">
            <v>254988</v>
          </cell>
          <cell r="DR29">
            <v>240363</v>
          </cell>
          <cell r="DS29">
            <v>14625</v>
          </cell>
          <cell r="DT29">
            <v>34889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6179045.9210000001</v>
          </cell>
          <cell r="G30">
            <v>1220905.7139999999</v>
          </cell>
          <cell r="H30">
            <v>5814995.8279999997</v>
          </cell>
          <cell r="I30">
            <v>2820855.946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127863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285059</v>
          </cell>
          <cell r="V30">
            <v>188804</v>
          </cell>
          <cell r="W30">
            <v>0</v>
          </cell>
          <cell r="X30">
            <v>96255</v>
          </cell>
          <cell r="Y30">
            <v>0</v>
          </cell>
          <cell r="Z30">
            <v>0</v>
          </cell>
          <cell r="AA30">
            <v>0</v>
          </cell>
          <cell r="AB30">
            <v>57567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6851338</v>
          </cell>
          <cell r="AH30">
            <v>4509656</v>
          </cell>
          <cell r="AI30">
            <v>81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5829284</v>
          </cell>
          <cell r="AP30">
            <v>0</v>
          </cell>
          <cell r="AQ30">
            <v>0</v>
          </cell>
          <cell r="AR30">
            <v>0</v>
          </cell>
          <cell r="AS30">
            <v>8134</v>
          </cell>
          <cell r="AT30">
            <v>0</v>
          </cell>
          <cell r="AU30">
            <v>0</v>
          </cell>
          <cell r="AV30">
            <v>0</v>
          </cell>
          <cell r="AW30">
            <v>3044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-1351</v>
          </cell>
          <cell r="BE30">
            <v>0</v>
          </cell>
          <cell r="BF30">
            <v>47280</v>
          </cell>
          <cell r="BG30">
            <v>1124064</v>
          </cell>
          <cell r="BH30">
            <v>10327246.488</v>
          </cell>
          <cell r="BI30">
            <v>11370902</v>
          </cell>
          <cell r="BJ30">
            <v>-1043655.5120000001</v>
          </cell>
          <cell r="BK30">
            <v>6179045.9210000001</v>
          </cell>
          <cell r="BL30">
            <v>5829284</v>
          </cell>
          <cell r="BM30">
            <v>349761.92100000009</v>
          </cell>
          <cell r="BN30">
            <v>-646613.59100000001</v>
          </cell>
          <cell r="BO30">
            <v>2820855.946</v>
          </cell>
          <cell r="BP30">
            <v>5814995.8279999997</v>
          </cell>
          <cell r="BQ30">
            <v>1220905.7139999999</v>
          </cell>
          <cell r="BR30">
            <v>6179045.9210000001</v>
          </cell>
          <cell r="BS30">
            <v>16035803.409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9856757.4879999999</v>
          </cell>
          <cell r="CA30">
            <v>0</v>
          </cell>
          <cell r="CB30">
            <v>6851338</v>
          </cell>
          <cell r="CC30">
            <v>10339021</v>
          </cell>
          <cell r="CD30">
            <v>11178</v>
          </cell>
          <cell r="CE30">
            <v>1124064.7519999985</v>
          </cell>
          <cell r="CF30">
            <v>0</v>
          </cell>
          <cell r="CG30">
            <v>4321128</v>
          </cell>
          <cell r="CH30">
            <v>3044</v>
          </cell>
          <cell r="CI30">
            <v>8014343</v>
          </cell>
          <cell r="CJ30">
            <v>0</v>
          </cell>
          <cell r="CK30">
            <v>0</v>
          </cell>
          <cell r="CL30">
            <v>12338515</v>
          </cell>
          <cell r="CM30">
            <v>0</v>
          </cell>
          <cell r="CN30">
            <v>12338515</v>
          </cell>
          <cell r="CO30">
            <v>1487678</v>
          </cell>
          <cell r="CP30">
            <v>1859318</v>
          </cell>
          <cell r="CQ30">
            <v>16506292.409</v>
          </cell>
          <cell r="CR30">
            <v>17200186</v>
          </cell>
          <cell r="CS30">
            <v>16506292</v>
          </cell>
          <cell r="CT30">
            <v>17200185</v>
          </cell>
          <cell r="CU30">
            <v>0.40899999998509884</v>
          </cell>
          <cell r="CV30">
            <v>1</v>
          </cell>
          <cell r="CW30">
            <v>0</v>
          </cell>
          <cell r="CX30">
            <v>0</v>
          </cell>
          <cell r="CY30">
            <v>0</v>
          </cell>
          <cell r="CZ30">
            <v>10388187.488</v>
          </cell>
          <cell r="DA30">
            <v>17200186</v>
          </cell>
          <cell r="DB30">
            <v>-6811998.5120000001</v>
          </cell>
          <cell r="DC30">
            <v>6275300.9210000001</v>
          </cell>
          <cell r="DD30">
            <v>0</v>
          </cell>
          <cell r="DE30">
            <v>6275300.9210000001</v>
          </cell>
          <cell r="DF30">
            <v>0</v>
          </cell>
          <cell r="DG30">
            <v>0</v>
          </cell>
          <cell r="DH30">
            <v>5890344</v>
          </cell>
          <cell r="DI30">
            <v>4542544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139517</v>
          </cell>
          <cell r="DQ30">
            <v>224637</v>
          </cell>
          <cell r="DR30">
            <v>224222</v>
          </cell>
          <cell r="DS30">
            <v>415</v>
          </cell>
          <cell r="DT30">
            <v>61134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10141799.491</v>
          </cell>
          <cell r="G31">
            <v>1189525.7749999999</v>
          </cell>
          <cell r="H31">
            <v>6658116.034</v>
          </cell>
          <cell r="I31">
            <v>4306198.3669999996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289</v>
          </cell>
          <cell r="P31">
            <v>286841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264155</v>
          </cell>
          <cell r="V31">
            <v>244117</v>
          </cell>
          <cell r="W31">
            <v>7697</v>
          </cell>
          <cell r="X31">
            <v>12341</v>
          </cell>
          <cell r="Y31">
            <v>0</v>
          </cell>
          <cell r="Z31">
            <v>0</v>
          </cell>
          <cell r="AA31">
            <v>0</v>
          </cell>
          <cell r="AB31">
            <v>63673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8079139</v>
          </cell>
          <cell r="AH31">
            <v>5639965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8278580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15362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-21093</v>
          </cell>
          <cell r="BE31">
            <v>0</v>
          </cell>
          <cell r="BF31">
            <v>-57053</v>
          </cell>
          <cell r="BG31">
            <v>1311437</v>
          </cell>
          <cell r="BH31">
            <v>12768798.175999999</v>
          </cell>
          <cell r="BI31">
            <v>13713373</v>
          </cell>
          <cell r="BJ31">
            <v>-944574.82400000095</v>
          </cell>
          <cell r="BK31">
            <v>10141799.491</v>
          </cell>
          <cell r="BL31">
            <v>8278580</v>
          </cell>
          <cell r="BM31">
            <v>1863219.4910000004</v>
          </cell>
          <cell r="BN31">
            <v>861591.66699999943</v>
          </cell>
          <cell r="BO31">
            <v>4306198.3669999996</v>
          </cell>
          <cell r="BP31">
            <v>6658116.034</v>
          </cell>
          <cell r="BQ31">
            <v>1189525.7749999999</v>
          </cell>
          <cell r="BR31">
            <v>10141799.491</v>
          </cell>
          <cell r="BS31">
            <v>22295639.667000003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12153840.175999999</v>
          </cell>
          <cell r="CA31">
            <v>7697</v>
          </cell>
          <cell r="CB31">
            <v>8079139</v>
          </cell>
          <cell r="CC31">
            <v>13918545</v>
          </cell>
          <cell r="CD31">
            <v>15362</v>
          </cell>
          <cell r="CE31">
            <v>1311436.7350000013</v>
          </cell>
          <cell r="CF31">
            <v>0</v>
          </cell>
          <cell r="CG31">
            <v>5444536</v>
          </cell>
          <cell r="CH31">
            <v>10855</v>
          </cell>
          <cell r="CI31">
            <v>2795879</v>
          </cell>
          <cell r="CJ31">
            <v>0</v>
          </cell>
          <cell r="CK31">
            <v>0</v>
          </cell>
          <cell r="CL31">
            <v>8251270</v>
          </cell>
          <cell r="CM31">
            <v>0</v>
          </cell>
          <cell r="CN31">
            <v>8251270</v>
          </cell>
          <cell r="CO31">
            <v>7093677</v>
          </cell>
          <cell r="CP31">
            <v>1576850</v>
          </cell>
          <cell r="CQ31">
            <v>22910597.666999999</v>
          </cell>
          <cell r="CR31">
            <v>21991953</v>
          </cell>
          <cell r="CS31">
            <v>22910598</v>
          </cell>
          <cell r="CT31">
            <v>21991953</v>
          </cell>
          <cell r="CU31">
            <v>-0.33300000056624413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12733771.175999999</v>
          </cell>
          <cell r="DA31">
            <v>21991953</v>
          </cell>
          <cell r="DB31">
            <v>-9258181.824000001</v>
          </cell>
          <cell r="DC31">
            <v>10154140.491</v>
          </cell>
          <cell r="DD31">
            <v>0</v>
          </cell>
          <cell r="DE31">
            <v>10154140.491</v>
          </cell>
          <cell r="DF31">
            <v>0</v>
          </cell>
          <cell r="DG31">
            <v>0</v>
          </cell>
          <cell r="DH31">
            <v>6743561</v>
          </cell>
          <cell r="DI31">
            <v>5356609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266499</v>
          </cell>
          <cell r="DQ31">
            <v>101062</v>
          </cell>
          <cell r="DR31">
            <v>57477</v>
          </cell>
          <cell r="DS31">
            <v>43585</v>
          </cell>
          <cell r="DT31">
            <v>78607</v>
          </cell>
          <cell r="DU31">
            <v>331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8084254.4579999996</v>
          </cell>
          <cell r="G32">
            <v>1384447.0719999999</v>
          </cell>
          <cell r="H32">
            <v>6194248.0959999999</v>
          </cell>
          <cell r="I32">
            <v>6302695.46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1002</v>
          </cell>
          <cell r="P32">
            <v>126476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281990</v>
          </cell>
          <cell r="V32">
            <v>59559</v>
          </cell>
          <cell r="W32">
            <v>2918</v>
          </cell>
          <cell r="X32">
            <v>219513</v>
          </cell>
          <cell r="Y32">
            <v>0</v>
          </cell>
          <cell r="Z32">
            <v>0</v>
          </cell>
          <cell r="AA32">
            <v>0</v>
          </cell>
          <cell r="AB32">
            <v>139054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8806245</v>
          </cell>
          <cell r="AH32">
            <v>6304914</v>
          </cell>
          <cell r="AI32">
            <v>0</v>
          </cell>
          <cell r="AJ32">
            <v>142881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6852944</v>
          </cell>
          <cell r="AP32">
            <v>0</v>
          </cell>
          <cell r="AQ32">
            <v>0</v>
          </cell>
          <cell r="AR32">
            <v>0</v>
          </cell>
          <cell r="AS32">
            <v>110000</v>
          </cell>
          <cell r="AT32">
            <v>0</v>
          </cell>
          <cell r="AU32">
            <v>0</v>
          </cell>
          <cell r="AV32">
            <v>0</v>
          </cell>
          <cell r="AW32">
            <v>11502</v>
          </cell>
          <cell r="AX32">
            <v>404649</v>
          </cell>
          <cell r="AY32">
            <v>3907</v>
          </cell>
          <cell r="AZ32">
            <v>177897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-14815</v>
          </cell>
          <cell r="BG32">
            <v>1687188</v>
          </cell>
          <cell r="BH32">
            <v>14429912.627999999</v>
          </cell>
          <cell r="BI32">
            <v>15961995</v>
          </cell>
          <cell r="BJ32">
            <v>-1532082.3720000014</v>
          </cell>
          <cell r="BK32">
            <v>8084254.4579999996</v>
          </cell>
          <cell r="BL32">
            <v>6852944</v>
          </cell>
          <cell r="BM32">
            <v>1231310.4579999996</v>
          </cell>
          <cell r="BN32">
            <v>-315586.9140000008</v>
          </cell>
          <cell r="BO32">
            <v>6302695.46</v>
          </cell>
          <cell r="BP32">
            <v>6194248.0959999999</v>
          </cell>
          <cell r="BQ32">
            <v>1384447.0719999999</v>
          </cell>
          <cell r="BR32">
            <v>8084254.4579999996</v>
          </cell>
          <cell r="BS32">
            <v>21965645.085999999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13881390.627999999</v>
          </cell>
          <cell r="CA32">
            <v>2918</v>
          </cell>
          <cell r="CB32">
            <v>8806245</v>
          </cell>
          <cell r="CC32">
            <v>13300739</v>
          </cell>
          <cell r="CD32">
            <v>707955</v>
          </cell>
          <cell r="CE32">
            <v>1687188.352</v>
          </cell>
          <cell r="CF32">
            <v>0</v>
          </cell>
          <cell r="CG32">
            <v>1437428</v>
          </cell>
          <cell r="CH32">
            <v>586425</v>
          </cell>
          <cell r="CI32">
            <v>0</v>
          </cell>
          <cell r="CJ32">
            <v>0</v>
          </cell>
          <cell r="CK32">
            <v>0</v>
          </cell>
          <cell r="CL32">
            <v>2023853</v>
          </cell>
          <cell r="CM32">
            <v>0</v>
          </cell>
          <cell r="CN32">
            <v>2023853</v>
          </cell>
          <cell r="CO32">
            <v>5536062</v>
          </cell>
          <cell r="CP32">
            <v>2967525</v>
          </cell>
          <cell r="CQ32">
            <v>22514167.085999999</v>
          </cell>
          <cell r="CR32">
            <v>22814939</v>
          </cell>
          <cell r="CS32">
            <v>22514168</v>
          </cell>
          <cell r="CT32">
            <v>22814940</v>
          </cell>
          <cell r="CU32">
            <v>-0.9140000008046627</v>
          </cell>
          <cell r="CV32">
            <v>-1</v>
          </cell>
          <cell r="CW32">
            <v>0</v>
          </cell>
          <cell r="CX32">
            <v>0</v>
          </cell>
          <cell r="CY32">
            <v>0</v>
          </cell>
          <cell r="CZ32">
            <v>14365913.627999999</v>
          </cell>
          <cell r="DA32">
            <v>22814939</v>
          </cell>
          <cell r="DB32">
            <v>-8449025.3720000014</v>
          </cell>
          <cell r="DC32">
            <v>8303767.4579999996</v>
          </cell>
          <cell r="DD32">
            <v>0</v>
          </cell>
          <cell r="DE32">
            <v>8303767.4579999996</v>
          </cell>
          <cell r="DF32">
            <v>0</v>
          </cell>
          <cell r="DG32">
            <v>0</v>
          </cell>
          <cell r="DH32">
            <v>6293495</v>
          </cell>
          <cell r="DI32">
            <v>4253564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124454</v>
          </cell>
          <cell r="DQ32">
            <v>164430</v>
          </cell>
          <cell r="DR32">
            <v>156372</v>
          </cell>
          <cell r="DS32">
            <v>8058</v>
          </cell>
          <cell r="DT32">
            <v>9126</v>
          </cell>
          <cell r="DU32">
            <v>6109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1233452.7450000001</v>
          </cell>
          <cell r="I34">
            <v>1727252.0009999999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27035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28764</v>
          </cell>
          <cell r="V34">
            <v>28764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48157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2128487</v>
          </cell>
          <cell r="AH34">
            <v>1066342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2743</v>
          </cell>
          <cell r="AX34">
            <v>8223</v>
          </cell>
          <cell r="AY34">
            <v>601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185187</v>
          </cell>
          <cell r="BG34">
            <v>139415</v>
          </cell>
          <cell r="BH34">
            <v>3064660.7460000003</v>
          </cell>
          <cell r="BI34">
            <v>3206396</v>
          </cell>
          <cell r="BJ34">
            <v>-141735.25399999972</v>
          </cell>
          <cell r="BK34">
            <v>0</v>
          </cell>
          <cell r="BL34">
            <v>0</v>
          </cell>
          <cell r="BM34">
            <v>0</v>
          </cell>
          <cell r="BN34">
            <v>43451.746000000276</v>
          </cell>
          <cell r="BO34">
            <v>1727252.0009999999</v>
          </cell>
          <cell r="BP34">
            <v>1233452.7450000001</v>
          </cell>
          <cell r="BQ34">
            <v>0</v>
          </cell>
          <cell r="BR34">
            <v>0</v>
          </cell>
          <cell r="BS34">
            <v>2960704.7460000003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2960704.7460000003</v>
          </cell>
          <cell r="CA34">
            <v>0</v>
          </cell>
          <cell r="CB34">
            <v>2128487</v>
          </cell>
          <cell r="CC34">
            <v>1066342</v>
          </cell>
          <cell r="CD34">
            <v>11567</v>
          </cell>
          <cell r="CE34">
            <v>139414.97899999982</v>
          </cell>
          <cell r="CF34">
            <v>0</v>
          </cell>
          <cell r="CG34">
            <v>1412992</v>
          </cell>
          <cell r="CH34">
            <v>1412</v>
          </cell>
          <cell r="CI34">
            <v>102406</v>
          </cell>
          <cell r="CJ34">
            <v>0</v>
          </cell>
          <cell r="CK34">
            <v>0</v>
          </cell>
          <cell r="CL34">
            <v>1516810</v>
          </cell>
          <cell r="CM34">
            <v>0</v>
          </cell>
          <cell r="CN34">
            <v>1516810</v>
          </cell>
          <cell r="CO34">
            <v>99345</v>
          </cell>
          <cell r="CP34">
            <v>1197078</v>
          </cell>
          <cell r="CQ34">
            <v>3064660.7460000003</v>
          </cell>
          <cell r="CR34">
            <v>3206396</v>
          </cell>
          <cell r="CS34">
            <v>3064660</v>
          </cell>
          <cell r="CT34">
            <v>3206396</v>
          </cell>
          <cell r="CU34">
            <v>0.74600000027567148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3066389.7460000003</v>
          </cell>
          <cell r="DA34">
            <v>3206396</v>
          </cell>
          <cell r="DB34">
            <v>-140006.25399999972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1861321</v>
          </cell>
          <cell r="DI34">
            <v>1035584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76478</v>
          </cell>
          <cell r="DQ34">
            <v>45956</v>
          </cell>
          <cell r="DR34">
            <v>45956</v>
          </cell>
          <cell r="DS34">
            <v>0</v>
          </cell>
          <cell r="DT34">
            <v>46102</v>
          </cell>
          <cell r="DU34">
            <v>1228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</row>
        <row r="35">
          <cell r="A35">
            <v>31</v>
          </cell>
          <cell r="B35" t="str">
            <v xml:space="preserve">CRS MAIPÚ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227416.74900000001</v>
          </cell>
          <cell r="I35">
            <v>293664.99900000001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130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24953</v>
          </cell>
          <cell r="V35">
            <v>24953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19802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201316</v>
          </cell>
          <cell r="AH35">
            <v>407230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640</v>
          </cell>
          <cell r="AY35">
            <v>0</v>
          </cell>
          <cell r="AZ35">
            <v>129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49158</v>
          </cell>
          <cell r="BG35">
            <v>36645</v>
          </cell>
          <cell r="BH35">
            <v>565966.74800000002</v>
          </cell>
          <cell r="BI35">
            <v>609315</v>
          </cell>
          <cell r="BJ35">
            <v>-43348.251999999979</v>
          </cell>
          <cell r="BK35">
            <v>0</v>
          </cell>
          <cell r="BL35">
            <v>0</v>
          </cell>
          <cell r="BM35">
            <v>0</v>
          </cell>
          <cell r="BN35">
            <v>5809.7480000000214</v>
          </cell>
          <cell r="BO35">
            <v>293664.99900000001</v>
          </cell>
          <cell r="BP35">
            <v>227416.74900000001</v>
          </cell>
          <cell r="BQ35">
            <v>0</v>
          </cell>
          <cell r="BR35">
            <v>0</v>
          </cell>
          <cell r="BS35">
            <v>521081.74800000002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521081.74800000002</v>
          </cell>
          <cell r="CA35">
            <v>0</v>
          </cell>
          <cell r="CB35">
            <v>201316</v>
          </cell>
          <cell r="CC35">
            <v>407230</v>
          </cell>
          <cell r="CD35">
            <v>769</v>
          </cell>
          <cell r="CE35">
            <v>36645.233000000007</v>
          </cell>
          <cell r="CF35">
            <v>0</v>
          </cell>
          <cell r="CG35">
            <v>112309</v>
          </cell>
          <cell r="CH35">
            <v>640</v>
          </cell>
          <cell r="CI35">
            <v>0</v>
          </cell>
          <cell r="CJ35">
            <v>0</v>
          </cell>
          <cell r="CK35">
            <v>0</v>
          </cell>
          <cell r="CL35">
            <v>112949</v>
          </cell>
          <cell r="CM35">
            <v>0</v>
          </cell>
          <cell r="CN35">
            <v>112949</v>
          </cell>
          <cell r="CO35">
            <v>132095</v>
          </cell>
          <cell r="CP35">
            <v>257884</v>
          </cell>
          <cell r="CQ35">
            <v>565966.74800000002</v>
          </cell>
          <cell r="CR35">
            <v>609315</v>
          </cell>
          <cell r="CS35">
            <v>565967</v>
          </cell>
          <cell r="CT35">
            <v>609315</v>
          </cell>
          <cell r="CU35">
            <v>-0.25199999997857958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590789.74800000002</v>
          </cell>
          <cell r="DA35">
            <v>609315</v>
          </cell>
          <cell r="DB35">
            <v>-18525.251999999979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209673</v>
          </cell>
          <cell r="DI35">
            <v>254895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1354</v>
          </cell>
          <cell r="DQ35">
            <v>0</v>
          </cell>
          <cell r="DR35">
            <v>0</v>
          </cell>
          <cell r="DS35">
            <v>0</v>
          </cell>
          <cell r="DT35">
            <v>-41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279341.38</v>
          </cell>
          <cell r="I36">
            <v>226107.33300000001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245</v>
          </cell>
          <cell r="P36">
            <v>7833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16636</v>
          </cell>
          <cell r="V36">
            <v>6068</v>
          </cell>
          <cell r="W36">
            <v>9098</v>
          </cell>
          <cell r="X36">
            <v>1470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286524</v>
          </cell>
          <cell r="AH36">
            <v>316034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82739.972999999998</v>
          </cell>
          <cell r="BG36">
            <v>0</v>
          </cell>
          <cell r="BH36">
            <v>530162.71299999999</v>
          </cell>
          <cell r="BI36">
            <v>602558</v>
          </cell>
          <cell r="BJ36">
            <v>-72395.287000000011</v>
          </cell>
          <cell r="BK36">
            <v>0</v>
          </cell>
          <cell r="BL36">
            <v>0</v>
          </cell>
          <cell r="BM36">
            <v>0</v>
          </cell>
          <cell r="BN36">
            <v>10344.685999999987</v>
          </cell>
          <cell r="BO36">
            <v>226107.33300000001</v>
          </cell>
          <cell r="BP36">
            <v>279341.38</v>
          </cell>
          <cell r="BQ36">
            <v>0</v>
          </cell>
          <cell r="BR36">
            <v>0</v>
          </cell>
          <cell r="BS36">
            <v>505448.71299999999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505448.71299999999</v>
          </cell>
          <cell r="CA36">
            <v>9098</v>
          </cell>
          <cell r="CB36">
            <v>286524</v>
          </cell>
          <cell r="CC36">
            <v>316034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514397</v>
          </cell>
          <cell r="CP36">
            <v>332383</v>
          </cell>
          <cell r="CQ36">
            <v>530162.71299999999</v>
          </cell>
          <cell r="CR36">
            <v>602558</v>
          </cell>
          <cell r="CS36">
            <v>530164</v>
          </cell>
          <cell r="CT36">
            <v>602558</v>
          </cell>
          <cell r="CU36">
            <v>-1.2870000000111759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537495.71299999999</v>
          </cell>
          <cell r="DA36">
            <v>602558</v>
          </cell>
          <cell r="DB36">
            <v>-65062.287000000011</v>
          </cell>
          <cell r="DC36">
            <v>1470</v>
          </cell>
          <cell r="DD36">
            <v>0</v>
          </cell>
          <cell r="DE36">
            <v>1470</v>
          </cell>
          <cell r="DF36">
            <v>0</v>
          </cell>
          <cell r="DG36">
            <v>0</v>
          </cell>
          <cell r="DH36">
            <v>260055</v>
          </cell>
          <cell r="DI36">
            <v>242304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14039</v>
          </cell>
          <cell r="DQ36">
            <v>9858</v>
          </cell>
          <cell r="DR36">
            <v>8650</v>
          </cell>
          <cell r="DS36">
            <v>1208</v>
          </cell>
          <cell r="DT36">
            <v>82090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1930355.4750000001</v>
          </cell>
          <cell r="G37">
            <v>507977.57699999999</v>
          </cell>
          <cell r="H37">
            <v>727285.65800000005</v>
          </cell>
          <cell r="I37">
            <v>1725163.3810000001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116763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42102</v>
          </cell>
          <cell r="V37">
            <v>37119</v>
          </cell>
          <cell r="W37">
            <v>0</v>
          </cell>
          <cell r="X37">
            <v>4983</v>
          </cell>
          <cell r="Y37">
            <v>0</v>
          </cell>
          <cell r="Z37">
            <v>0</v>
          </cell>
          <cell r="AA37">
            <v>0</v>
          </cell>
          <cell r="AB37">
            <v>17169</v>
          </cell>
          <cell r="AC37">
            <v>0</v>
          </cell>
          <cell r="AD37">
            <v>62743</v>
          </cell>
          <cell r="AE37">
            <v>0</v>
          </cell>
          <cell r="AF37">
            <v>0</v>
          </cell>
          <cell r="AG37">
            <v>2383492</v>
          </cell>
          <cell r="AH37">
            <v>804043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1700396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631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-27864</v>
          </cell>
          <cell r="BG37">
            <v>12804</v>
          </cell>
          <cell r="BH37">
            <v>3136460.6160000004</v>
          </cell>
          <cell r="BI37">
            <v>3188166</v>
          </cell>
          <cell r="BJ37">
            <v>-51705.383999999613</v>
          </cell>
          <cell r="BK37">
            <v>1993098.4750000001</v>
          </cell>
          <cell r="BL37">
            <v>1700396</v>
          </cell>
          <cell r="BM37">
            <v>292702.47500000009</v>
          </cell>
          <cell r="BN37">
            <v>213133.09100000001</v>
          </cell>
          <cell r="BO37">
            <v>1725163.3810000001</v>
          </cell>
          <cell r="BP37">
            <v>727285.65800000005</v>
          </cell>
          <cell r="BQ37">
            <v>507977.57699999999</v>
          </cell>
          <cell r="BR37">
            <v>1930355.4750000001</v>
          </cell>
          <cell r="BS37">
            <v>4890782.091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2960426.6160000004</v>
          </cell>
          <cell r="CA37">
            <v>0</v>
          </cell>
          <cell r="CB37">
            <v>2383492</v>
          </cell>
          <cell r="CC37">
            <v>2504439</v>
          </cell>
          <cell r="CD37">
            <v>631</v>
          </cell>
          <cell r="CE37">
            <v>12803.526999999769</v>
          </cell>
          <cell r="CF37">
            <v>524544</v>
          </cell>
          <cell r="CG37">
            <v>863721</v>
          </cell>
          <cell r="CH37">
            <v>631</v>
          </cell>
          <cell r="CI37">
            <v>359117</v>
          </cell>
          <cell r="CJ37">
            <v>0</v>
          </cell>
          <cell r="CK37">
            <v>0</v>
          </cell>
          <cell r="CL37">
            <v>1748013</v>
          </cell>
          <cell r="CM37">
            <v>0</v>
          </cell>
          <cell r="CN37">
            <v>1748013</v>
          </cell>
          <cell r="CO37">
            <v>1984825</v>
          </cell>
          <cell r="CP37">
            <v>144685</v>
          </cell>
          <cell r="CQ37">
            <v>5129559.091</v>
          </cell>
          <cell r="CR37">
            <v>4888562</v>
          </cell>
          <cell r="CS37">
            <v>5129560</v>
          </cell>
          <cell r="CT37">
            <v>4888562</v>
          </cell>
          <cell r="CU37">
            <v>-0.90899999998509884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3119559.6160000004</v>
          </cell>
          <cell r="DA37">
            <v>4888562</v>
          </cell>
          <cell r="DB37">
            <v>-1769002.3839999996</v>
          </cell>
          <cell r="DC37">
            <v>1935338.4750000001</v>
          </cell>
          <cell r="DD37">
            <v>0</v>
          </cell>
          <cell r="DE37">
            <v>1935338.4750000001</v>
          </cell>
          <cell r="DF37">
            <v>0</v>
          </cell>
          <cell r="DG37">
            <v>0</v>
          </cell>
          <cell r="DH37">
            <v>2141940</v>
          </cell>
          <cell r="DI37">
            <v>476799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79965</v>
          </cell>
          <cell r="DQ37">
            <v>26788</v>
          </cell>
          <cell r="DR37">
            <v>21185</v>
          </cell>
          <cell r="DS37">
            <v>5603</v>
          </cell>
          <cell r="DT37">
            <v>9913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114034030.48799999</v>
          </cell>
          <cell r="G38">
            <v>26805509.479999993</v>
          </cell>
          <cell r="H38">
            <v>96312370.785999984</v>
          </cell>
          <cell r="I38">
            <v>94415269.855999991</v>
          </cell>
          <cell r="J38">
            <v>1.0000001639127731E-3</v>
          </cell>
          <cell r="K38">
            <v>43461</v>
          </cell>
          <cell r="L38">
            <v>0</v>
          </cell>
          <cell r="M38">
            <v>0</v>
          </cell>
          <cell r="N38">
            <v>0</v>
          </cell>
          <cell r="O38">
            <v>33671</v>
          </cell>
          <cell r="P38">
            <v>4743462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2959347</v>
          </cell>
          <cell r="V38">
            <v>2247601</v>
          </cell>
          <cell r="W38">
            <v>95170</v>
          </cell>
          <cell r="X38">
            <v>616576</v>
          </cell>
          <cell r="Y38">
            <v>0</v>
          </cell>
          <cell r="Z38">
            <v>7372</v>
          </cell>
          <cell r="AA38">
            <v>0</v>
          </cell>
          <cell r="AB38">
            <v>4199457.8109999998</v>
          </cell>
          <cell r="AC38">
            <v>0</v>
          </cell>
          <cell r="AD38">
            <v>3241317</v>
          </cell>
          <cell r="AE38">
            <v>0</v>
          </cell>
          <cell r="AF38">
            <v>0</v>
          </cell>
          <cell r="AG38">
            <v>149543397</v>
          </cell>
          <cell r="AH38">
            <v>94799699</v>
          </cell>
          <cell r="AI38">
            <v>3089</v>
          </cell>
          <cell r="AJ38">
            <v>1486164</v>
          </cell>
          <cell r="AK38">
            <v>0</v>
          </cell>
          <cell r="AL38">
            <v>0</v>
          </cell>
          <cell r="AM38">
            <v>0</v>
          </cell>
          <cell r="AN38">
            <v>4078</v>
          </cell>
          <cell r="AO38">
            <v>106922941</v>
          </cell>
          <cell r="AP38">
            <v>0</v>
          </cell>
          <cell r="AQ38">
            <v>260</v>
          </cell>
          <cell r="AR38">
            <v>0</v>
          </cell>
          <cell r="AS38">
            <v>827541</v>
          </cell>
          <cell r="AT38">
            <v>0</v>
          </cell>
          <cell r="AU38">
            <v>0</v>
          </cell>
          <cell r="AV38">
            <v>0</v>
          </cell>
          <cell r="AW38">
            <v>180358</v>
          </cell>
          <cell r="AX38">
            <v>556585</v>
          </cell>
          <cell r="AY38">
            <v>72374</v>
          </cell>
          <cell r="AZ38">
            <v>217383</v>
          </cell>
          <cell r="BA38">
            <v>0</v>
          </cell>
          <cell r="BB38">
            <v>4473759</v>
          </cell>
          <cell r="BC38">
            <v>0</v>
          </cell>
          <cell r="BD38">
            <v>-91192</v>
          </cell>
          <cell r="BE38">
            <v>0</v>
          </cell>
          <cell r="BF38">
            <v>-12750.283000000054</v>
          </cell>
          <cell r="BG38">
            <v>17995622.138999999</v>
          </cell>
          <cell r="BH38">
            <v>229519920.933</v>
          </cell>
          <cell r="BI38">
            <v>247599736</v>
          </cell>
          <cell r="BJ38">
            <v>-18079815.067000009</v>
          </cell>
          <cell r="BK38">
            <v>117275347.48799999</v>
          </cell>
          <cell r="BL38">
            <v>111396700</v>
          </cell>
          <cell r="BM38">
            <v>5878647.4880000018</v>
          </cell>
          <cell r="BN38">
            <v>-12213917.861</v>
          </cell>
          <cell r="BO38">
            <v>96124764.855999991</v>
          </cell>
          <cell r="BP38">
            <v>94602875.786999986</v>
          </cell>
          <cell r="BQ38">
            <v>26597339.283999991</v>
          </cell>
          <cell r="BR38">
            <v>114242200.68399999</v>
          </cell>
          <cell r="BS38">
            <v>331567180.61100006</v>
          </cell>
          <cell r="BT38">
            <v>208170.19600000046</v>
          </cell>
          <cell r="BU38">
            <v>-208170.196</v>
          </cell>
          <cell r="BV38">
            <v>-1709494.9989999998</v>
          </cell>
          <cell r="BW38">
            <v>1709495</v>
          </cell>
          <cell r="BX38">
            <v>0</v>
          </cell>
          <cell r="BY38">
            <v>0</v>
          </cell>
          <cell r="BZ38">
            <v>217533150.12199998</v>
          </cell>
          <cell r="CA38">
            <v>157306</v>
          </cell>
          <cell r="CB38">
            <v>149543397</v>
          </cell>
          <cell r="CC38">
            <v>203212153</v>
          </cell>
          <cell r="CD38">
            <v>1854241</v>
          </cell>
          <cell r="CE38">
            <v>17995622.675999995</v>
          </cell>
          <cell r="CF38">
            <v>1957679</v>
          </cell>
          <cell r="CG38">
            <v>69659687</v>
          </cell>
          <cell r="CH38">
            <v>746006</v>
          </cell>
          <cell r="CI38">
            <v>51851089</v>
          </cell>
          <cell r="CJ38">
            <v>38514</v>
          </cell>
          <cell r="CK38">
            <v>0</v>
          </cell>
          <cell r="CL38">
            <v>124252975</v>
          </cell>
          <cell r="CM38">
            <v>0</v>
          </cell>
          <cell r="CN38">
            <v>124252975</v>
          </cell>
          <cell r="CO38">
            <v>75138578</v>
          </cell>
          <cell r="CP38">
            <v>52900825</v>
          </cell>
          <cell r="CQ38">
            <v>346795268.42200005</v>
          </cell>
          <cell r="CR38">
            <v>358996436</v>
          </cell>
          <cell r="CS38">
            <v>346795267</v>
          </cell>
          <cell r="CT38">
            <v>358996434.53200001</v>
          </cell>
          <cell r="CU38">
            <v>1.4220000015338883</v>
          </cell>
          <cell r="CV38">
            <v>1.4680000003427267</v>
          </cell>
          <cell r="CW38">
            <v>0</v>
          </cell>
          <cell r="CX38">
            <v>0</v>
          </cell>
          <cell r="CY38">
            <v>0</v>
          </cell>
          <cell r="CZ38">
            <v>230360546.933</v>
          </cell>
          <cell r="DA38">
            <v>354518599</v>
          </cell>
          <cell r="DB38">
            <v>-124158052.06699999</v>
          </cell>
          <cell r="DC38">
            <v>114650606.48799999</v>
          </cell>
          <cell r="DD38">
            <v>4477837</v>
          </cell>
          <cell r="DE38">
            <v>110172769.48799999</v>
          </cell>
          <cell r="DF38">
            <v>0</v>
          </cell>
          <cell r="DG38">
            <v>0</v>
          </cell>
          <cell r="DH38">
            <v>127902338.991</v>
          </cell>
          <cell r="DI38">
            <v>78887536.921000004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4599440</v>
          </cell>
          <cell r="DQ38">
            <v>2544591</v>
          </cell>
          <cell r="DR38">
            <v>2193890</v>
          </cell>
          <cell r="DS38">
            <v>350701</v>
          </cell>
          <cell r="DT38">
            <v>2856126</v>
          </cell>
          <cell r="DU38">
            <v>39378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</row>
      </sheetData>
      <sheetData sheetId="10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1198425.9790000001</v>
          </cell>
          <cell r="G5">
            <v>24852.447</v>
          </cell>
          <cell r="H5">
            <v>1058792.351</v>
          </cell>
          <cell r="I5">
            <v>2164875.2250000001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172434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112423</v>
          </cell>
          <cell r="V5">
            <v>112384</v>
          </cell>
          <cell r="W5">
            <v>0</v>
          </cell>
          <cell r="X5">
            <v>39</v>
          </cell>
          <cell r="Y5">
            <v>0</v>
          </cell>
          <cell r="Z5">
            <v>0</v>
          </cell>
          <cell r="AA5">
            <v>0</v>
          </cell>
          <cell r="AB5">
            <v>20136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2894112</v>
          </cell>
          <cell r="AH5">
            <v>970537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1216301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3272</v>
          </cell>
          <cell r="AX5">
            <v>614</v>
          </cell>
          <cell r="AY5">
            <v>5726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16635.312999999995</v>
          </cell>
          <cell r="BG5">
            <v>-401103.10399999999</v>
          </cell>
          <cell r="BH5">
            <v>3553513.023</v>
          </cell>
          <cell r="BI5">
            <v>3874261</v>
          </cell>
          <cell r="BJ5">
            <v>-320747.97699999996</v>
          </cell>
          <cell r="BK5">
            <v>1198425.9790000001</v>
          </cell>
          <cell r="BL5">
            <v>1216301</v>
          </cell>
          <cell r="BM5">
            <v>-17875.02099999995</v>
          </cell>
          <cell r="BN5">
            <v>-321987.68499999959</v>
          </cell>
          <cell r="BO5">
            <v>2164875.2250000001</v>
          </cell>
          <cell r="BP5">
            <v>1058792.351</v>
          </cell>
          <cell r="BQ5">
            <v>24852.447</v>
          </cell>
          <cell r="BR5">
            <v>1198425.9790000001</v>
          </cell>
          <cell r="BS5">
            <v>4446946.0020000003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3248520.023</v>
          </cell>
          <cell r="CA5">
            <v>39</v>
          </cell>
          <cell r="CB5">
            <v>2894112</v>
          </cell>
          <cell r="CC5">
            <v>2186838</v>
          </cell>
          <cell r="CD5">
            <v>9612</v>
          </cell>
          <cell r="CE5">
            <v>-401103.10399999993</v>
          </cell>
          <cell r="CF5">
            <v>0</v>
          </cell>
          <cell r="CG5">
            <v>713268</v>
          </cell>
          <cell r="CH5">
            <v>825</v>
          </cell>
          <cell r="CI5">
            <v>0</v>
          </cell>
          <cell r="CJ5">
            <v>0</v>
          </cell>
          <cell r="CK5">
            <v>0</v>
          </cell>
          <cell r="CL5">
            <v>714093</v>
          </cell>
          <cell r="CM5">
            <v>0</v>
          </cell>
          <cell r="CN5">
            <v>714093</v>
          </cell>
          <cell r="CO5">
            <v>1252451</v>
          </cell>
          <cell r="CP5">
            <v>-89537.295999999973</v>
          </cell>
          <cell r="CQ5">
            <v>4751939.0020000003</v>
          </cell>
          <cell r="CR5">
            <v>5090562</v>
          </cell>
          <cell r="CS5">
            <v>4751939</v>
          </cell>
          <cell r="CT5">
            <v>5090564</v>
          </cell>
          <cell r="CU5">
            <v>-2.0000003278255463E-3</v>
          </cell>
          <cell r="CV5">
            <v>-2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5090562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2512823</v>
          </cell>
          <cell r="DI5">
            <v>1138656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168043.649</v>
          </cell>
          <cell r="DP5">
            <v>152490</v>
          </cell>
          <cell r="DQ5">
            <v>5810</v>
          </cell>
          <cell r="DR5">
            <v>5810</v>
          </cell>
          <cell r="DS5">
            <v>0</v>
          </cell>
          <cell r="DT5">
            <v>35880</v>
          </cell>
          <cell r="DU5">
            <v>39</v>
          </cell>
          <cell r="DV5">
            <v>14091899</v>
          </cell>
          <cell r="DW5">
            <v>16058882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1591830.169</v>
          </cell>
          <cell r="G6">
            <v>10922.938</v>
          </cell>
          <cell r="H6">
            <v>1521900.7520000001</v>
          </cell>
          <cell r="I6">
            <v>3192827.577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104762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53824</v>
          </cell>
          <cell r="V6">
            <v>28559</v>
          </cell>
          <cell r="W6">
            <v>16690</v>
          </cell>
          <cell r="X6">
            <v>8575</v>
          </cell>
          <cell r="Y6">
            <v>0</v>
          </cell>
          <cell r="Z6">
            <v>0</v>
          </cell>
          <cell r="AA6">
            <v>0</v>
          </cell>
          <cell r="AB6">
            <v>36544</v>
          </cell>
          <cell r="AC6">
            <v>0</v>
          </cell>
          <cell r="AD6">
            <v>299659</v>
          </cell>
          <cell r="AE6">
            <v>0</v>
          </cell>
          <cell r="AF6">
            <v>0</v>
          </cell>
          <cell r="AG6">
            <v>4007450</v>
          </cell>
          <cell r="AH6">
            <v>1190972</v>
          </cell>
          <cell r="AI6">
            <v>0</v>
          </cell>
          <cell r="AJ6">
            <v>330176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1839168</v>
          </cell>
          <cell r="AP6">
            <v>0</v>
          </cell>
          <cell r="AQ6">
            <v>0</v>
          </cell>
          <cell r="AR6">
            <v>0</v>
          </cell>
          <cell r="AS6">
            <v>283211</v>
          </cell>
          <cell r="AT6">
            <v>0</v>
          </cell>
          <cell r="AU6">
            <v>0</v>
          </cell>
          <cell r="AV6">
            <v>0</v>
          </cell>
          <cell r="AW6">
            <v>2321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299521</v>
          </cell>
          <cell r="BC6">
            <v>0</v>
          </cell>
          <cell r="BD6">
            <v>0</v>
          </cell>
          <cell r="BE6">
            <v>0</v>
          </cell>
          <cell r="BF6">
            <v>160747.033</v>
          </cell>
          <cell r="BG6">
            <v>920018.31200000003</v>
          </cell>
          <cell r="BH6">
            <v>4920781.267</v>
          </cell>
          <cell r="BI6">
            <v>5814130</v>
          </cell>
          <cell r="BJ6">
            <v>-893348.73300000001</v>
          </cell>
          <cell r="BK6">
            <v>1891489.169</v>
          </cell>
          <cell r="BL6">
            <v>2138689</v>
          </cell>
          <cell r="BM6">
            <v>-247199.83100000001</v>
          </cell>
          <cell r="BN6">
            <v>-979801.53100000042</v>
          </cell>
          <cell r="BO6">
            <v>3192827.577</v>
          </cell>
          <cell r="BP6">
            <v>1521900.7520000001</v>
          </cell>
          <cell r="BQ6">
            <v>10922.938</v>
          </cell>
          <cell r="BR6">
            <v>1591830.169</v>
          </cell>
          <cell r="BS6">
            <v>6317481.4359999998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4725651.267</v>
          </cell>
          <cell r="CA6">
            <v>16690</v>
          </cell>
          <cell r="CB6">
            <v>4007450</v>
          </cell>
          <cell r="CC6">
            <v>3360316</v>
          </cell>
          <cell r="CD6">
            <v>285532</v>
          </cell>
          <cell r="CE6">
            <v>920018.31200000038</v>
          </cell>
          <cell r="CF6">
            <v>0</v>
          </cell>
          <cell r="CG6">
            <v>1853550</v>
          </cell>
          <cell r="CH6">
            <v>6047</v>
          </cell>
          <cell r="CI6">
            <v>1683628</v>
          </cell>
          <cell r="CJ6">
            <v>255000</v>
          </cell>
          <cell r="CK6">
            <v>0</v>
          </cell>
          <cell r="CL6">
            <v>3798225</v>
          </cell>
          <cell r="CM6">
            <v>0</v>
          </cell>
          <cell r="CN6">
            <v>3798225</v>
          </cell>
          <cell r="CO6">
            <v>3154336</v>
          </cell>
          <cell r="CP6">
            <v>-456742.85099999793</v>
          </cell>
          <cell r="CQ6">
            <v>6812270.4360000007</v>
          </cell>
          <cell r="CR6">
            <v>7952819</v>
          </cell>
          <cell r="CS6">
            <v>6812270</v>
          </cell>
          <cell r="CT6">
            <v>7952820</v>
          </cell>
          <cell r="CU6">
            <v>-0.43600000068545341</v>
          </cell>
          <cell r="CV6">
            <v>-1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7653298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3463557</v>
          </cell>
          <cell r="DI6">
            <v>1298144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37324.936999999998</v>
          </cell>
          <cell r="DP6">
            <v>185784</v>
          </cell>
          <cell r="DQ6">
            <v>204756</v>
          </cell>
          <cell r="DR6">
            <v>92418</v>
          </cell>
          <cell r="DS6">
            <v>112338</v>
          </cell>
          <cell r="DT6">
            <v>72375</v>
          </cell>
          <cell r="DU6">
            <v>0</v>
          </cell>
          <cell r="DV6">
            <v>19743219</v>
          </cell>
          <cell r="DW6">
            <v>22785135.531999998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2851814.0210000002</v>
          </cell>
          <cell r="G7">
            <v>63614.500999999997</v>
          </cell>
          <cell r="H7">
            <v>2761854.1069999998</v>
          </cell>
          <cell r="I7">
            <v>4520842.5159999998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218773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87657</v>
          </cell>
          <cell r="V7">
            <v>84448</v>
          </cell>
          <cell r="W7">
            <v>3201</v>
          </cell>
          <cell r="X7">
            <v>8</v>
          </cell>
          <cell r="Y7">
            <v>0</v>
          </cell>
          <cell r="Z7">
            <v>0</v>
          </cell>
          <cell r="AA7">
            <v>0</v>
          </cell>
          <cell r="AB7">
            <v>83351</v>
          </cell>
          <cell r="AC7">
            <v>0</v>
          </cell>
          <cell r="AD7">
            <v>163961</v>
          </cell>
          <cell r="AE7">
            <v>0</v>
          </cell>
          <cell r="AF7">
            <v>0</v>
          </cell>
          <cell r="AG7">
            <v>6008219</v>
          </cell>
          <cell r="AH7">
            <v>2480077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2228628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3432</v>
          </cell>
          <cell r="AX7">
            <v>3063</v>
          </cell>
          <cell r="AY7">
            <v>12363</v>
          </cell>
          <cell r="AZ7">
            <v>297</v>
          </cell>
          <cell r="BA7">
            <v>0</v>
          </cell>
          <cell r="BB7">
            <v>167555</v>
          </cell>
          <cell r="BC7">
            <v>0</v>
          </cell>
          <cell r="BD7">
            <v>-13830</v>
          </cell>
          <cell r="BE7">
            <v>0</v>
          </cell>
          <cell r="BF7">
            <v>185444.37800000003</v>
          </cell>
          <cell r="BG7">
            <v>290334.55599999981</v>
          </cell>
          <cell r="BH7">
            <v>7736092.1239999998</v>
          </cell>
          <cell r="BI7">
            <v>8493621</v>
          </cell>
          <cell r="BJ7">
            <v>-757528.87600000016</v>
          </cell>
          <cell r="BK7">
            <v>3015775.0210000002</v>
          </cell>
          <cell r="BL7">
            <v>2396183</v>
          </cell>
          <cell r="BM7">
            <v>619592.02100000018</v>
          </cell>
          <cell r="BN7">
            <v>47507.523000000045</v>
          </cell>
          <cell r="BO7">
            <v>4520842.5159999998</v>
          </cell>
          <cell r="BP7">
            <v>2761854.1069999998</v>
          </cell>
          <cell r="BQ7">
            <v>63614.500999999997</v>
          </cell>
          <cell r="BR7">
            <v>2851814.0210000002</v>
          </cell>
          <cell r="BS7">
            <v>10198125.145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7346311.1239999998</v>
          </cell>
          <cell r="CA7">
            <v>3201</v>
          </cell>
          <cell r="CB7">
            <v>6008219</v>
          </cell>
          <cell r="CC7">
            <v>4708705</v>
          </cell>
          <cell r="CD7">
            <v>19155</v>
          </cell>
          <cell r="CE7">
            <v>290334.55599999987</v>
          </cell>
          <cell r="CF7">
            <v>0</v>
          </cell>
          <cell r="CG7">
            <v>2537718</v>
          </cell>
          <cell r="CH7">
            <v>16763</v>
          </cell>
          <cell r="CI7">
            <v>659586</v>
          </cell>
          <cell r="CJ7">
            <v>0</v>
          </cell>
          <cell r="CK7">
            <v>0</v>
          </cell>
          <cell r="CL7">
            <v>3214067</v>
          </cell>
          <cell r="CM7">
            <v>0</v>
          </cell>
          <cell r="CN7">
            <v>3214067</v>
          </cell>
          <cell r="CO7">
            <v>2842260</v>
          </cell>
          <cell r="CP7">
            <v>681173.0410000002</v>
          </cell>
          <cell r="CQ7">
            <v>10751867.145</v>
          </cell>
          <cell r="CR7">
            <v>10889804</v>
          </cell>
          <cell r="CS7">
            <v>10751867</v>
          </cell>
          <cell r="CT7">
            <v>10889804.494999999</v>
          </cell>
          <cell r="CU7">
            <v>-0.14499999955296516</v>
          </cell>
          <cell r="CV7">
            <v>-0.49499999918043613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10722249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5174498</v>
          </cell>
          <cell r="DI7">
            <v>1974272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47976.904000000002</v>
          </cell>
          <cell r="DP7">
            <v>166670</v>
          </cell>
          <cell r="DQ7">
            <v>177177</v>
          </cell>
          <cell r="DR7">
            <v>172392</v>
          </cell>
          <cell r="DS7">
            <v>4785</v>
          </cell>
          <cell r="DT7">
            <v>113365</v>
          </cell>
          <cell r="DU7">
            <v>0</v>
          </cell>
          <cell r="DV7">
            <v>28278760</v>
          </cell>
          <cell r="DW7">
            <v>29909005.494999997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1331055.1129999999</v>
          </cell>
          <cell r="G8">
            <v>13018.689</v>
          </cell>
          <cell r="H8">
            <v>1157186.2849999999</v>
          </cell>
          <cell r="I8">
            <v>3808037.2069999999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225924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19419</v>
          </cell>
          <cell r="V8">
            <v>1198</v>
          </cell>
          <cell r="W8">
            <v>0</v>
          </cell>
          <cell r="X8">
            <v>18221</v>
          </cell>
          <cell r="Y8">
            <v>0</v>
          </cell>
          <cell r="Z8">
            <v>0</v>
          </cell>
          <cell r="AA8">
            <v>0</v>
          </cell>
          <cell r="AB8">
            <v>25307</v>
          </cell>
          <cell r="AC8">
            <v>0</v>
          </cell>
          <cell r="AD8">
            <v>958179</v>
          </cell>
          <cell r="AE8">
            <v>0</v>
          </cell>
          <cell r="AF8">
            <v>0</v>
          </cell>
          <cell r="AG8">
            <v>3959167</v>
          </cell>
          <cell r="AH8">
            <v>1487723</v>
          </cell>
          <cell r="AI8">
            <v>36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1280728</v>
          </cell>
          <cell r="AP8">
            <v>0</v>
          </cell>
          <cell r="AQ8">
            <v>4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5174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958179</v>
          </cell>
          <cell r="BC8">
            <v>0</v>
          </cell>
          <cell r="BD8">
            <v>0</v>
          </cell>
          <cell r="BE8">
            <v>0</v>
          </cell>
          <cell r="BF8">
            <v>74651.107000000004</v>
          </cell>
          <cell r="BG8">
            <v>-56278.261000000042</v>
          </cell>
          <cell r="BH8">
            <v>5248892.1809999999</v>
          </cell>
          <cell r="BI8">
            <v>5452104</v>
          </cell>
          <cell r="BJ8">
            <v>-203211.81900000013</v>
          </cell>
          <cell r="BK8">
            <v>2289234.1129999999</v>
          </cell>
          <cell r="BL8">
            <v>2238907</v>
          </cell>
          <cell r="BM8">
            <v>50327.112999999896</v>
          </cell>
          <cell r="BN8">
            <v>-78233.599000000395</v>
          </cell>
          <cell r="BO8">
            <v>3808037.2069999999</v>
          </cell>
          <cell r="BP8">
            <v>1157186.2849999999</v>
          </cell>
          <cell r="BQ8">
            <v>13018.689</v>
          </cell>
          <cell r="BR8">
            <v>1331055.1129999999</v>
          </cell>
          <cell r="BS8">
            <v>6309297.2939999998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4978242.1809999999</v>
          </cell>
          <cell r="CA8">
            <v>0</v>
          </cell>
          <cell r="CB8">
            <v>3959167</v>
          </cell>
          <cell r="CC8">
            <v>2768491</v>
          </cell>
          <cell r="CD8">
            <v>5174</v>
          </cell>
          <cell r="CE8">
            <v>-56278.261000000057</v>
          </cell>
          <cell r="CF8">
            <v>0</v>
          </cell>
          <cell r="CG8">
            <v>594550</v>
          </cell>
          <cell r="CH8">
            <v>595</v>
          </cell>
          <cell r="CI8">
            <v>0</v>
          </cell>
          <cell r="CJ8">
            <v>37884</v>
          </cell>
          <cell r="CK8">
            <v>0</v>
          </cell>
          <cell r="CL8">
            <v>633029</v>
          </cell>
          <cell r="CM8">
            <v>0</v>
          </cell>
          <cell r="CN8">
            <v>633029</v>
          </cell>
          <cell r="CO8">
            <v>657228</v>
          </cell>
          <cell r="CP8">
            <v>-74648.537000000593</v>
          </cell>
          <cell r="CQ8">
            <v>7538126.2939999998</v>
          </cell>
          <cell r="CR8">
            <v>7691011</v>
          </cell>
          <cell r="CS8">
            <v>7538126</v>
          </cell>
          <cell r="CT8">
            <v>7691010</v>
          </cell>
          <cell r="CU8">
            <v>-0.29399999976158142</v>
          </cell>
          <cell r="CV8">
            <v>1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6732832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3194708</v>
          </cell>
          <cell r="DI8">
            <v>1585932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59969.078999999998</v>
          </cell>
          <cell r="DP8">
            <v>211803</v>
          </cell>
          <cell r="DQ8">
            <v>77382</v>
          </cell>
          <cell r="DR8">
            <v>59000</v>
          </cell>
          <cell r="DS8">
            <v>18382</v>
          </cell>
          <cell r="DT8">
            <v>20723</v>
          </cell>
          <cell r="DU8">
            <v>0</v>
          </cell>
          <cell r="DV8">
            <v>21106125</v>
          </cell>
          <cell r="DW8">
            <v>21851358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3420878.9550000001</v>
          </cell>
          <cell r="G9">
            <v>164202.10399999999</v>
          </cell>
          <cell r="H9">
            <v>3111319.6540000001</v>
          </cell>
          <cell r="I9">
            <v>4967353.4879999999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676</v>
          </cell>
          <cell r="P9">
            <v>407237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543243</v>
          </cell>
          <cell r="V9">
            <v>147651</v>
          </cell>
          <cell r="W9">
            <v>394529</v>
          </cell>
          <cell r="X9">
            <v>1063</v>
          </cell>
          <cell r="Y9">
            <v>0</v>
          </cell>
          <cell r="Z9">
            <v>0</v>
          </cell>
          <cell r="AA9">
            <v>0</v>
          </cell>
          <cell r="AB9">
            <v>352125</v>
          </cell>
          <cell r="AC9">
            <v>0</v>
          </cell>
          <cell r="AD9">
            <v>16923</v>
          </cell>
          <cell r="AE9">
            <v>0</v>
          </cell>
          <cell r="AF9">
            <v>0</v>
          </cell>
          <cell r="AG9">
            <v>6698293</v>
          </cell>
          <cell r="AH9">
            <v>4080559</v>
          </cell>
          <cell r="AI9">
            <v>0</v>
          </cell>
          <cell r="AJ9">
            <v>447315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4388125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12548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16923</v>
          </cell>
          <cell r="BC9">
            <v>0</v>
          </cell>
          <cell r="BD9">
            <v>-54</v>
          </cell>
          <cell r="BE9">
            <v>0</v>
          </cell>
          <cell r="BF9">
            <v>-48974.042000000067</v>
          </cell>
          <cell r="BG9">
            <v>1485885.0309999997</v>
          </cell>
          <cell r="BH9">
            <v>9546156.2459999993</v>
          </cell>
          <cell r="BI9">
            <v>11238661</v>
          </cell>
          <cell r="BJ9">
            <v>-1692504.7540000007</v>
          </cell>
          <cell r="BK9">
            <v>3437801.9550000001</v>
          </cell>
          <cell r="BL9">
            <v>4405048</v>
          </cell>
          <cell r="BM9">
            <v>-967246.04499999993</v>
          </cell>
          <cell r="BN9">
            <v>-2708724.841</v>
          </cell>
          <cell r="BO9">
            <v>4967353.4879999999</v>
          </cell>
          <cell r="BP9">
            <v>3111319.6540000001</v>
          </cell>
          <cell r="BQ9">
            <v>164202.10399999999</v>
          </cell>
          <cell r="BR9">
            <v>3420878.9550000001</v>
          </cell>
          <cell r="BS9">
            <v>11663754.201000001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8242875.2459999993</v>
          </cell>
          <cell r="CA9">
            <v>394529</v>
          </cell>
          <cell r="CB9">
            <v>6698293</v>
          </cell>
          <cell r="CC9">
            <v>8915999</v>
          </cell>
          <cell r="CD9">
            <v>12548</v>
          </cell>
          <cell r="CE9">
            <v>1485885.0309999995</v>
          </cell>
          <cell r="CF9">
            <v>0</v>
          </cell>
          <cell r="CG9">
            <v>5203431</v>
          </cell>
          <cell r="CH9">
            <v>13114</v>
          </cell>
          <cell r="CI9">
            <v>3184272</v>
          </cell>
          <cell r="CJ9">
            <v>0</v>
          </cell>
          <cell r="CK9">
            <v>0</v>
          </cell>
          <cell r="CL9">
            <v>8400817</v>
          </cell>
          <cell r="CM9">
            <v>0</v>
          </cell>
          <cell r="CN9">
            <v>8400817</v>
          </cell>
          <cell r="CO9">
            <v>3877697</v>
          </cell>
          <cell r="CP9">
            <v>-170580.25899999915</v>
          </cell>
          <cell r="CQ9">
            <v>12983958.200999999</v>
          </cell>
          <cell r="CR9">
            <v>15643709</v>
          </cell>
          <cell r="CS9">
            <v>12983958</v>
          </cell>
          <cell r="CT9">
            <v>15643709</v>
          </cell>
          <cell r="CU9">
            <v>-0.20099999941885471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15626786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6188377</v>
          </cell>
          <cell r="DI9">
            <v>2847757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262057.28200000001</v>
          </cell>
          <cell r="DP9">
            <v>431090</v>
          </cell>
          <cell r="DQ9">
            <v>63219</v>
          </cell>
          <cell r="DR9">
            <v>55534</v>
          </cell>
          <cell r="DS9">
            <v>7685</v>
          </cell>
          <cell r="DT9">
            <v>232267</v>
          </cell>
          <cell r="DU9">
            <v>1164</v>
          </cell>
          <cell r="DV9">
            <v>39301759</v>
          </cell>
          <cell r="DW9">
            <v>45561466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1918049.3640000001</v>
          </cell>
          <cell r="G10">
            <v>29196.276999999998</v>
          </cell>
          <cell r="H10">
            <v>3736473.2349999999</v>
          </cell>
          <cell r="I10">
            <v>4533744.3959999997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2427</v>
          </cell>
          <cell r="P10">
            <v>137856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85738</v>
          </cell>
          <cell r="V10">
            <v>66534</v>
          </cell>
          <cell r="W10">
            <v>4652</v>
          </cell>
          <cell r="X10">
            <v>14552</v>
          </cell>
          <cell r="Y10">
            <v>0</v>
          </cell>
          <cell r="Z10">
            <v>0</v>
          </cell>
          <cell r="AA10">
            <v>0</v>
          </cell>
          <cell r="AB10">
            <v>39410</v>
          </cell>
          <cell r="AC10">
            <v>0</v>
          </cell>
          <cell r="AD10">
            <v>424520</v>
          </cell>
          <cell r="AE10">
            <v>0</v>
          </cell>
          <cell r="AF10">
            <v>0</v>
          </cell>
          <cell r="AG10">
            <v>6735579</v>
          </cell>
          <cell r="AH10">
            <v>2987133</v>
          </cell>
          <cell r="AI10">
            <v>0</v>
          </cell>
          <cell r="AJ10">
            <v>136079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2361164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3817</v>
          </cell>
          <cell r="AX10">
            <v>1927</v>
          </cell>
          <cell r="AY10">
            <v>1370</v>
          </cell>
          <cell r="AZ10">
            <v>0</v>
          </cell>
          <cell r="BA10">
            <v>0</v>
          </cell>
          <cell r="BB10">
            <v>50171</v>
          </cell>
          <cell r="BC10">
            <v>0</v>
          </cell>
          <cell r="BD10">
            <v>0</v>
          </cell>
          <cell r="BE10">
            <v>0</v>
          </cell>
          <cell r="BF10">
            <v>173488.68200000003</v>
          </cell>
          <cell r="BG10">
            <v>781377.82299999986</v>
          </cell>
          <cell r="BH10">
            <v>8564844.9079999998</v>
          </cell>
          <cell r="BI10">
            <v>9865905</v>
          </cell>
          <cell r="BJ10">
            <v>-1301060.0920000002</v>
          </cell>
          <cell r="BK10">
            <v>2342569.3640000001</v>
          </cell>
          <cell r="BL10">
            <v>2411335</v>
          </cell>
          <cell r="BM10">
            <v>-68765.63599999994</v>
          </cell>
          <cell r="BN10">
            <v>-1196337.0460000001</v>
          </cell>
          <cell r="BO10">
            <v>4533744.3959999997</v>
          </cell>
          <cell r="BP10">
            <v>3736473.2349999999</v>
          </cell>
          <cell r="BQ10">
            <v>29196.276999999998</v>
          </cell>
          <cell r="BR10">
            <v>1918049.3640000001</v>
          </cell>
          <cell r="BS10">
            <v>10217463.272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8299413.9079999998</v>
          </cell>
          <cell r="CA10">
            <v>4652</v>
          </cell>
          <cell r="CB10">
            <v>6735579</v>
          </cell>
          <cell r="CC10">
            <v>5484376</v>
          </cell>
          <cell r="CD10">
            <v>7114</v>
          </cell>
          <cell r="CE10">
            <v>781377.82299999986</v>
          </cell>
          <cell r="CF10">
            <v>0</v>
          </cell>
          <cell r="CG10">
            <v>3378912</v>
          </cell>
          <cell r="CH10">
            <v>15494</v>
          </cell>
          <cell r="CI10">
            <v>877727</v>
          </cell>
          <cell r="CJ10">
            <v>0</v>
          </cell>
          <cell r="CK10">
            <v>0</v>
          </cell>
          <cell r="CL10">
            <v>4272133</v>
          </cell>
          <cell r="CM10">
            <v>0</v>
          </cell>
          <cell r="CN10">
            <v>4272133</v>
          </cell>
          <cell r="CO10">
            <v>1579736</v>
          </cell>
          <cell r="CP10">
            <v>-63280.735000001267</v>
          </cell>
          <cell r="CQ10">
            <v>10907414.272</v>
          </cell>
          <cell r="CR10">
            <v>12277240</v>
          </cell>
          <cell r="CS10">
            <v>10907414</v>
          </cell>
          <cell r="CT10">
            <v>12277240</v>
          </cell>
          <cell r="CU10">
            <v>-0.27199999988079071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12227069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5966769</v>
          </cell>
          <cell r="DI10">
            <v>3271061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456018.31199999998</v>
          </cell>
          <cell r="DP10">
            <v>140854</v>
          </cell>
          <cell r="DQ10">
            <v>279974</v>
          </cell>
          <cell r="DR10">
            <v>289051</v>
          </cell>
          <cell r="DS10">
            <v>-9077</v>
          </cell>
          <cell r="DT10">
            <v>164657</v>
          </cell>
          <cell r="DU10">
            <v>2487</v>
          </cell>
          <cell r="DV10">
            <v>33040325</v>
          </cell>
          <cell r="DW10">
            <v>36850048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4434675.4450000003</v>
          </cell>
          <cell r="G11">
            <v>116957.087</v>
          </cell>
          <cell r="H11">
            <v>4950298.0839999998</v>
          </cell>
          <cell r="I11">
            <v>5663324.2130000005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403</v>
          </cell>
          <cell r="P11">
            <v>220196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180146</v>
          </cell>
          <cell r="V11">
            <v>167418</v>
          </cell>
          <cell r="W11">
            <v>0</v>
          </cell>
          <cell r="X11">
            <v>12728</v>
          </cell>
          <cell r="Y11">
            <v>0</v>
          </cell>
          <cell r="Z11">
            <v>0</v>
          </cell>
          <cell r="AA11">
            <v>0</v>
          </cell>
          <cell r="AB11">
            <v>191754</v>
          </cell>
          <cell r="AC11">
            <v>0</v>
          </cell>
          <cell r="AD11">
            <v>1111378</v>
          </cell>
          <cell r="AE11">
            <v>0</v>
          </cell>
          <cell r="AF11">
            <v>0</v>
          </cell>
          <cell r="AG11">
            <v>8418576</v>
          </cell>
          <cell r="AH11">
            <v>4664278</v>
          </cell>
          <cell r="AI11">
            <v>28569</v>
          </cell>
          <cell r="AJ11">
            <v>11714</v>
          </cell>
          <cell r="AK11">
            <v>0</v>
          </cell>
          <cell r="AL11">
            <v>11203</v>
          </cell>
          <cell r="AM11">
            <v>0</v>
          </cell>
          <cell r="AN11">
            <v>0</v>
          </cell>
          <cell r="AO11">
            <v>4568483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1990</v>
          </cell>
          <cell r="AX11">
            <v>29968</v>
          </cell>
          <cell r="AY11">
            <v>925</v>
          </cell>
          <cell r="AZ11">
            <v>0</v>
          </cell>
          <cell r="BA11">
            <v>0</v>
          </cell>
          <cell r="BB11">
            <v>1109556</v>
          </cell>
          <cell r="BC11">
            <v>0</v>
          </cell>
          <cell r="BD11">
            <v>-9660</v>
          </cell>
          <cell r="BE11">
            <v>0</v>
          </cell>
          <cell r="BF11">
            <v>-119307.37199999999</v>
          </cell>
          <cell r="BG11">
            <v>1683815.2369999997</v>
          </cell>
          <cell r="BH11">
            <v>11323078.384</v>
          </cell>
          <cell r="BI11">
            <v>13157563</v>
          </cell>
          <cell r="BJ11">
            <v>-1834484.6160000004</v>
          </cell>
          <cell r="BK11">
            <v>5546053.4450000003</v>
          </cell>
          <cell r="BL11">
            <v>5678039</v>
          </cell>
          <cell r="BM11">
            <v>-131985.5549999997</v>
          </cell>
          <cell r="BN11">
            <v>-2085777.5429999996</v>
          </cell>
          <cell r="BO11">
            <v>5663324.2130000005</v>
          </cell>
          <cell r="BP11">
            <v>4950298.0839999998</v>
          </cell>
          <cell r="BQ11">
            <v>116957.087</v>
          </cell>
          <cell r="BR11">
            <v>4434675.4450000003</v>
          </cell>
          <cell r="BS11">
            <v>15165254.829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10730579.384</v>
          </cell>
          <cell r="CA11">
            <v>0</v>
          </cell>
          <cell r="CB11">
            <v>8418576</v>
          </cell>
          <cell r="CC11">
            <v>9284247</v>
          </cell>
          <cell r="CD11">
            <v>32883</v>
          </cell>
          <cell r="CE11">
            <v>1683815.2369999997</v>
          </cell>
          <cell r="CF11">
            <v>0</v>
          </cell>
          <cell r="CG11">
            <v>6044191</v>
          </cell>
          <cell r="CH11">
            <v>63837</v>
          </cell>
          <cell r="CI11">
            <v>3716146</v>
          </cell>
          <cell r="CJ11">
            <v>0</v>
          </cell>
          <cell r="CK11">
            <v>0</v>
          </cell>
          <cell r="CL11">
            <v>9824174</v>
          </cell>
          <cell r="CM11">
            <v>0</v>
          </cell>
          <cell r="CN11">
            <v>9824174</v>
          </cell>
          <cell r="CO11">
            <v>11938</v>
          </cell>
          <cell r="CP11">
            <v>-406579.79300000332</v>
          </cell>
          <cell r="CQ11">
            <v>16869131.829</v>
          </cell>
          <cell r="CR11">
            <v>18835602</v>
          </cell>
          <cell r="CS11">
            <v>16869132</v>
          </cell>
          <cell r="CT11">
            <v>18835603</v>
          </cell>
          <cell r="CU11">
            <v>0.17100000008940697</v>
          </cell>
          <cell r="CV11">
            <v>-1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17726046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7529715</v>
          </cell>
          <cell r="DI11">
            <v>3801524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294349.06</v>
          </cell>
          <cell r="DP11">
            <v>167643</v>
          </cell>
          <cell r="DQ11">
            <v>108095</v>
          </cell>
          <cell r="DR11">
            <v>94773</v>
          </cell>
          <cell r="DS11">
            <v>13322</v>
          </cell>
          <cell r="DT11">
            <v>99001</v>
          </cell>
          <cell r="DU11">
            <v>447</v>
          </cell>
          <cell r="DV11">
            <v>47616592</v>
          </cell>
          <cell r="DW11">
            <v>58072669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939123.80900000001</v>
          </cell>
          <cell r="G12">
            <v>9432.4150000000009</v>
          </cell>
          <cell r="H12">
            <v>1665417.834</v>
          </cell>
          <cell r="I12">
            <v>2885156.2990000001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1104</v>
          </cell>
          <cell r="P12">
            <v>177207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111536</v>
          </cell>
          <cell r="V12">
            <v>108650</v>
          </cell>
          <cell r="W12">
            <v>2239</v>
          </cell>
          <cell r="X12">
            <v>647</v>
          </cell>
          <cell r="Y12">
            <v>0</v>
          </cell>
          <cell r="Z12">
            <v>0</v>
          </cell>
          <cell r="AA12">
            <v>0</v>
          </cell>
          <cell r="AB12">
            <v>14375</v>
          </cell>
          <cell r="AC12">
            <v>0</v>
          </cell>
          <cell r="AD12">
            <v>30306</v>
          </cell>
          <cell r="AE12">
            <v>0</v>
          </cell>
          <cell r="AF12">
            <v>0</v>
          </cell>
          <cell r="AG12">
            <v>3741463</v>
          </cell>
          <cell r="AH12">
            <v>1552337</v>
          </cell>
          <cell r="AI12">
            <v>0</v>
          </cell>
          <cell r="AJ12">
            <v>166151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1010695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2284</v>
          </cell>
          <cell r="AX12">
            <v>2343</v>
          </cell>
          <cell r="AY12">
            <v>6735</v>
          </cell>
          <cell r="AZ12">
            <v>0</v>
          </cell>
          <cell r="BA12">
            <v>0</v>
          </cell>
          <cell r="BB12">
            <v>29721</v>
          </cell>
          <cell r="BC12">
            <v>0</v>
          </cell>
          <cell r="BD12">
            <v>0</v>
          </cell>
          <cell r="BE12">
            <v>0</v>
          </cell>
          <cell r="BF12">
            <v>32511.258999999998</v>
          </cell>
          <cell r="BG12">
            <v>547487.7570000001</v>
          </cell>
          <cell r="BH12">
            <v>4864228.5480000004</v>
          </cell>
          <cell r="BI12">
            <v>5471313</v>
          </cell>
          <cell r="BJ12">
            <v>-607084.45199999958</v>
          </cell>
          <cell r="BK12">
            <v>969429.80900000001</v>
          </cell>
          <cell r="BL12">
            <v>1040416</v>
          </cell>
          <cell r="BM12">
            <v>-70986.190999999992</v>
          </cell>
          <cell r="BN12">
            <v>-645559.38399999961</v>
          </cell>
          <cell r="BO12">
            <v>2885156.2990000001</v>
          </cell>
          <cell r="BP12">
            <v>1665417.834</v>
          </cell>
          <cell r="BQ12">
            <v>9432.4150000000009</v>
          </cell>
          <cell r="BR12">
            <v>939123.80900000001</v>
          </cell>
          <cell r="BS12">
            <v>5499130.3570000008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4560006.5480000004</v>
          </cell>
          <cell r="CA12">
            <v>2239</v>
          </cell>
          <cell r="CB12">
            <v>3741463</v>
          </cell>
          <cell r="CC12">
            <v>2729183</v>
          </cell>
          <cell r="CD12">
            <v>11362</v>
          </cell>
          <cell r="CE12">
            <v>547487.75699999998</v>
          </cell>
          <cell r="CF12">
            <v>324141</v>
          </cell>
          <cell r="CG12">
            <v>581420</v>
          </cell>
          <cell r="CH12">
            <v>1294</v>
          </cell>
          <cell r="CI12">
            <v>0</v>
          </cell>
          <cell r="CJ12">
            <v>0</v>
          </cell>
          <cell r="CK12">
            <v>0</v>
          </cell>
          <cell r="CL12">
            <v>906855</v>
          </cell>
          <cell r="CM12">
            <v>0</v>
          </cell>
          <cell r="CN12">
            <v>906855</v>
          </cell>
          <cell r="CO12">
            <v>332685</v>
          </cell>
          <cell r="CP12">
            <v>-128603.89000000007</v>
          </cell>
          <cell r="CQ12">
            <v>5833658.3570000008</v>
          </cell>
          <cell r="CR12">
            <v>6511729</v>
          </cell>
          <cell r="CS12">
            <v>5833658</v>
          </cell>
          <cell r="CT12">
            <v>6511727</v>
          </cell>
          <cell r="CU12">
            <v>-0.35700000077486038</v>
          </cell>
          <cell r="CV12">
            <v>2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6482008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3355376</v>
          </cell>
          <cell r="DI12">
            <v>1341469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83730.892999999996</v>
          </cell>
          <cell r="DP12">
            <v>180145</v>
          </cell>
          <cell r="DQ12">
            <v>149152</v>
          </cell>
          <cell r="DR12">
            <v>130045</v>
          </cell>
          <cell r="DS12">
            <v>19107</v>
          </cell>
          <cell r="DT12">
            <v>10349</v>
          </cell>
          <cell r="DU12">
            <v>900</v>
          </cell>
          <cell r="DV12">
            <v>18438608</v>
          </cell>
          <cell r="DW12">
            <v>19249624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3792573.0619999999</v>
          </cell>
          <cell r="G13">
            <v>224172.55600000001</v>
          </cell>
          <cell r="H13">
            <v>3522763.148</v>
          </cell>
          <cell r="I13">
            <v>5155897.1579999998</v>
          </cell>
          <cell r="J13">
            <v>0</v>
          </cell>
          <cell r="K13">
            <v>17606</v>
          </cell>
          <cell r="L13">
            <v>0</v>
          </cell>
          <cell r="M13">
            <v>0</v>
          </cell>
          <cell r="N13">
            <v>0</v>
          </cell>
          <cell r="O13">
            <v>1670</v>
          </cell>
          <cell r="P13">
            <v>301363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253142</v>
          </cell>
          <cell r="V13">
            <v>140481</v>
          </cell>
          <cell r="W13">
            <v>0</v>
          </cell>
          <cell r="X13">
            <v>112661</v>
          </cell>
          <cell r="Y13">
            <v>0</v>
          </cell>
          <cell r="Z13">
            <v>0</v>
          </cell>
          <cell r="AA13">
            <v>0</v>
          </cell>
          <cell r="AB13">
            <v>115052</v>
          </cell>
          <cell r="AC13">
            <v>0</v>
          </cell>
          <cell r="AD13">
            <v>1714</v>
          </cell>
          <cell r="AE13">
            <v>0</v>
          </cell>
          <cell r="AF13">
            <v>0</v>
          </cell>
          <cell r="AG13">
            <v>7236606</v>
          </cell>
          <cell r="AH13">
            <v>3534345</v>
          </cell>
          <cell r="AI13">
            <v>0</v>
          </cell>
          <cell r="AJ13">
            <v>192755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4489933</v>
          </cell>
          <cell r="AP13">
            <v>0</v>
          </cell>
          <cell r="AQ13">
            <v>0</v>
          </cell>
          <cell r="AR13">
            <v>0</v>
          </cell>
          <cell r="AS13">
            <v>12415</v>
          </cell>
          <cell r="AT13">
            <v>0</v>
          </cell>
          <cell r="AU13">
            <v>0</v>
          </cell>
          <cell r="AV13">
            <v>0</v>
          </cell>
          <cell r="AW13">
            <v>4409</v>
          </cell>
          <cell r="AX13">
            <v>2203</v>
          </cell>
          <cell r="AY13">
            <v>24069</v>
          </cell>
          <cell r="AZ13">
            <v>0</v>
          </cell>
          <cell r="BA13">
            <v>0</v>
          </cell>
          <cell r="BB13">
            <v>74464</v>
          </cell>
          <cell r="BC13">
            <v>0</v>
          </cell>
          <cell r="BD13">
            <v>-1414</v>
          </cell>
          <cell r="BE13">
            <v>0</v>
          </cell>
          <cell r="BF13">
            <v>130311.68600000003</v>
          </cell>
          <cell r="BG13">
            <v>1670511.0020000003</v>
          </cell>
          <cell r="BH13">
            <v>9591665.8619999997</v>
          </cell>
          <cell r="BI13">
            <v>11005388</v>
          </cell>
          <cell r="BJ13">
            <v>-1413722.1380000003</v>
          </cell>
          <cell r="BK13">
            <v>3794287.0619999999</v>
          </cell>
          <cell r="BL13">
            <v>4564397</v>
          </cell>
          <cell r="BM13">
            <v>-770109.93800000008</v>
          </cell>
          <cell r="BN13">
            <v>-2053520.3900000006</v>
          </cell>
          <cell r="BO13">
            <v>5155897.1579999998</v>
          </cell>
          <cell r="BP13">
            <v>3522763.148</v>
          </cell>
          <cell r="BQ13">
            <v>224172.55600000001</v>
          </cell>
          <cell r="BR13">
            <v>3792573.0619999999</v>
          </cell>
          <cell r="BS13">
            <v>12695405.923999999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8902832.8619999997</v>
          </cell>
          <cell r="CA13">
            <v>17606</v>
          </cell>
          <cell r="CB13">
            <v>7236606</v>
          </cell>
          <cell r="CC13">
            <v>8217033</v>
          </cell>
          <cell r="CD13">
            <v>43096</v>
          </cell>
          <cell r="CE13">
            <v>1670511.0019999999</v>
          </cell>
          <cell r="CF13">
            <v>0</v>
          </cell>
          <cell r="CG13">
            <v>3720188</v>
          </cell>
          <cell r="CH13">
            <v>29719</v>
          </cell>
          <cell r="CI13">
            <v>1095603</v>
          </cell>
          <cell r="CJ13">
            <v>0</v>
          </cell>
          <cell r="CK13">
            <v>0</v>
          </cell>
          <cell r="CL13">
            <v>4845510</v>
          </cell>
          <cell r="CM13">
            <v>0</v>
          </cell>
          <cell r="CN13">
            <v>4845510</v>
          </cell>
          <cell r="CO13">
            <v>2771123</v>
          </cell>
          <cell r="CP13">
            <v>-703595.86400000285</v>
          </cell>
          <cell r="CQ13">
            <v>13385952.923999999</v>
          </cell>
          <cell r="CR13">
            <v>15569785</v>
          </cell>
          <cell r="CS13">
            <v>13385952</v>
          </cell>
          <cell r="CT13">
            <v>15569785</v>
          </cell>
          <cell r="CU13">
            <v>-0.92399999871850014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15495321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6219176</v>
          </cell>
          <cell r="DI13">
            <v>3556229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254303.742</v>
          </cell>
          <cell r="DP13">
            <v>251392</v>
          </cell>
          <cell r="DQ13">
            <v>132729</v>
          </cell>
          <cell r="DR13">
            <v>122225</v>
          </cell>
          <cell r="DS13">
            <v>10504</v>
          </cell>
          <cell r="DT13">
            <v>110411</v>
          </cell>
          <cell r="DU13">
            <v>738</v>
          </cell>
          <cell r="DV13">
            <v>42582340</v>
          </cell>
          <cell r="DW13">
            <v>46953512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5327644.176</v>
          </cell>
          <cell r="G14">
            <v>49763.580999999998</v>
          </cell>
          <cell r="H14">
            <v>4491014.7699999996</v>
          </cell>
          <cell r="I14">
            <v>6938039.6370000001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967</v>
          </cell>
          <cell r="P14">
            <v>575412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194015</v>
          </cell>
          <cell r="V14">
            <v>187725</v>
          </cell>
          <cell r="W14">
            <v>5717</v>
          </cell>
          <cell r="X14">
            <v>573</v>
          </cell>
          <cell r="Y14">
            <v>0</v>
          </cell>
          <cell r="Z14">
            <v>0</v>
          </cell>
          <cell r="AA14">
            <v>0</v>
          </cell>
          <cell r="AB14">
            <v>164868</v>
          </cell>
          <cell r="AC14">
            <v>0</v>
          </cell>
          <cell r="AD14">
            <v>51671</v>
          </cell>
          <cell r="AE14">
            <v>0</v>
          </cell>
          <cell r="AF14">
            <v>0</v>
          </cell>
          <cell r="AG14">
            <v>9619724</v>
          </cell>
          <cell r="AH14">
            <v>4483820</v>
          </cell>
          <cell r="AI14">
            <v>0</v>
          </cell>
          <cell r="AJ14">
            <v>246843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6670661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2126</v>
          </cell>
          <cell r="AX14">
            <v>25005</v>
          </cell>
          <cell r="AY14">
            <v>-1332</v>
          </cell>
          <cell r="AZ14">
            <v>3059</v>
          </cell>
          <cell r="BA14">
            <v>0</v>
          </cell>
          <cell r="BB14">
            <v>1070178</v>
          </cell>
          <cell r="BC14">
            <v>0</v>
          </cell>
          <cell r="BD14">
            <v>-9731</v>
          </cell>
          <cell r="BE14">
            <v>0</v>
          </cell>
          <cell r="BF14">
            <v>-28582.765000000018</v>
          </cell>
          <cell r="BG14">
            <v>618307.89900000009</v>
          </cell>
          <cell r="BH14">
            <v>12414079.988</v>
          </cell>
          <cell r="BI14">
            <v>14369514</v>
          </cell>
          <cell r="BJ14">
            <v>-1955434.0120000001</v>
          </cell>
          <cell r="BK14">
            <v>5379315.176</v>
          </cell>
          <cell r="BL14">
            <v>7740839</v>
          </cell>
          <cell r="BM14">
            <v>-2361523.824</v>
          </cell>
          <cell r="BN14">
            <v>-4345540.6009999998</v>
          </cell>
          <cell r="BO14">
            <v>6938039.6370000001</v>
          </cell>
          <cell r="BP14">
            <v>4491014.7699999996</v>
          </cell>
          <cell r="BQ14">
            <v>49763.580999999998</v>
          </cell>
          <cell r="BR14">
            <v>5327644.176</v>
          </cell>
          <cell r="BS14">
            <v>16806462.164000001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11478817.988</v>
          </cell>
          <cell r="CA14">
            <v>5717</v>
          </cell>
          <cell r="CB14">
            <v>9619724</v>
          </cell>
          <cell r="CC14">
            <v>11401324</v>
          </cell>
          <cell r="CD14">
            <v>28858</v>
          </cell>
          <cell r="CE14">
            <v>618307.89900000021</v>
          </cell>
          <cell r="CF14">
            <v>56208</v>
          </cell>
          <cell r="CG14">
            <v>7032273</v>
          </cell>
          <cell r="CH14">
            <v>15034</v>
          </cell>
          <cell r="CI14">
            <v>3302654</v>
          </cell>
          <cell r="CJ14">
            <v>0</v>
          </cell>
          <cell r="CK14">
            <v>0</v>
          </cell>
          <cell r="CL14">
            <v>10406169</v>
          </cell>
          <cell r="CM14">
            <v>0</v>
          </cell>
          <cell r="CN14">
            <v>10406169</v>
          </cell>
          <cell r="CO14">
            <v>1381554</v>
          </cell>
          <cell r="CP14">
            <v>-228269.18699999945</v>
          </cell>
          <cell r="CQ14">
            <v>17793395.163999997</v>
          </cell>
          <cell r="CR14">
            <v>22110353</v>
          </cell>
          <cell r="CS14">
            <v>17793395</v>
          </cell>
          <cell r="CT14">
            <v>22110354</v>
          </cell>
          <cell r="CU14">
            <v>-0.16399999707937241</v>
          </cell>
          <cell r="CV14">
            <v>-1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21040175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8318832</v>
          </cell>
          <cell r="DI14">
            <v>4431588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308784.59000000003</v>
          </cell>
          <cell r="DP14">
            <v>513606</v>
          </cell>
          <cell r="DQ14">
            <v>145404</v>
          </cell>
          <cell r="DR14">
            <v>118499</v>
          </cell>
          <cell r="DS14">
            <v>26905</v>
          </cell>
          <cell r="DT14">
            <v>233930</v>
          </cell>
          <cell r="DU14">
            <v>5353</v>
          </cell>
          <cell r="DV14">
            <v>57627701</v>
          </cell>
          <cell r="DW14">
            <v>67558869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2339957.9139999999</v>
          </cell>
          <cell r="G15">
            <v>18802.525000000001</v>
          </cell>
          <cell r="H15">
            <v>2498765.59</v>
          </cell>
          <cell r="I15">
            <v>4010255.9479999999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277</v>
          </cell>
          <cell r="P15">
            <v>96817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250308</v>
          </cell>
          <cell r="V15">
            <v>215612</v>
          </cell>
          <cell r="W15">
            <v>0</v>
          </cell>
          <cell r="X15">
            <v>34696</v>
          </cell>
          <cell r="Y15">
            <v>0</v>
          </cell>
          <cell r="Z15">
            <v>0</v>
          </cell>
          <cell r="AA15">
            <v>0</v>
          </cell>
          <cell r="AB15">
            <v>108976</v>
          </cell>
          <cell r="AC15">
            <v>0</v>
          </cell>
          <cell r="AD15">
            <v>318053</v>
          </cell>
          <cell r="AE15">
            <v>0</v>
          </cell>
          <cell r="AF15">
            <v>0</v>
          </cell>
          <cell r="AG15">
            <v>5946540</v>
          </cell>
          <cell r="AH15">
            <v>2452488</v>
          </cell>
          <cell r="AI15">
            <v>0</v>
          </cell>
          <cell r="AJ15">
            <v>327072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3339994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17177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318053</v>
          </cell>
          <cell r="BC15">
            <v>0</v>
          </cell>
          <cell r="BD15">
            <v>0</v>
          </cell>
          <cell r="BE15">
            <v>0</v>
          </cell>
          <cell r="BF15">
            <v>5021.9109999999782</v>
          </cell>
          <cell r="BG15">
            <v>1378693.1229999999</v>
          </cell>
          <cell r="BH15">
            <v>6984202.0629999992</v>
          </cell>
          <cell r="BI15">
            <v>8743277</v>
          </cell>
          <cell r="BJ15">
            <v>-1759074.9370000008</v>
          </cell>
          <cell r="BK15">
            <v>2658010.9139999999</v>
          </cell>
          <cell r="BL15">
            <v>3658047</v>
          </cell>
          <cell r="BM15">
            <v>-1000036.0860000001</v>
          </cell>
          <cell r="BN15">
            <v>-2754089.1119999997</v>
          </cell>
          <cell r="BO15">
            <v>4010255.9479999999</v>
          </cell>
          <cell r="BP15">
            <v>2498765.59</v>
          </cell>
          <cell r="BQ15">
            <v>18802.525000000001</v>
          </cell>
          <cell r="BR15">
            <v>2339957.9139999999</v>
          </cell>
          <cell r="BS15">
            <v>8867781.977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6527824.0629999992</v>
          </cell>
          <cell r="CA15">
            <v>0</v>
          </cell>
          <cell r="CB15">
            <v>5946540</v>
          </cell>
          <cell r="CC15">
            <v>6119554</v>
          </cell>
          <cell r="CD15">
            <v>17177</v>
          </cell>
          <cell r="CE15">
            <v>1378693.1230000001</v>
          </cell>
          <cell r="CF15">
            <v>0</v>
          </cell>
          <cell r="CG15">
            <v>4036001</v>
          </cell>
          <cell r="CH15">
            <v>26508</v>
          </cell>
          <cell r="CI15">
            <v>962556</v>
          </cell>
          <cell r="CJ15">
            <v>0</v>
          </cell>
          <cell r="CK15">
            <v>0</v>
          </cell>
          <cell r="CL15">
            <v>5025065</v>
          </cell>
          <cell r="CM15">
            <v>0</v>
          </cell>
          <cell r="CN15">
            <v>5025065</v>
          </cell>
          <cell r="CO15">
            <v>1384244</v>
          </cell>
          <cell r="CP15">
            <v>-189761.1510000003</v>
          </cell>
          <cell r="CQ15">
            <v>9642212.9769999981</v>
          </cell>
          <cell r="CR15">
            <v>12401324</v>
          </cell>
          <cell r="CS15">
            <v>9642213</v>
          </cell>
          <cell r="CT15">
            <v>12401324</v>
          </cell>
          <cell r="CU15">
            <v>2.3000001907348633E-2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12083271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5073278</v>
          </cell>
          <cell r="DI15">
            <v>2126520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557837.27399999998</v>
          </cell>
          <cell r="DP15">
            <v>77335</v>
          </cell>
          <cell r="DQ15">
            <v>162873</v>
          </cell>
          <cell r="DR15">
            <v>121194</v>
          </cell>
          <cell r="DS15">
            <v>41679</v>
          </cell>
          <cell r="DT15">
            <v>51912</v>
          </cell>
          <cell r="DU15">
            <v>559</v>
          </cell>
          <cell r="DV15">
            <v>31335344</v>
          </cell>
          <cell r="DW15">
            <v>36571482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2340925.6690000002</v>
          </cell>
          <cell r="G16">
            <v>147472.30900000001</v>
          </cell>
          <cell r="H16">
            <v>5577029.6600000001</v>
          </cell>
          <cell r="I16">
            <v>6117899.4529999997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271410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99970</v>
          </cell>
          <cell r="V16">
            <v>47437</v>
          </cell>
          <cell r="W16">
            <v>17270</v>
          </cell>
          <cell r="X16">
            <v>35263</v>
          </cell>
          <cell r="Y16">
            <v>0</v>
          </cell>
          <cell r="Z16">
            <v>0</v>
          </cell>
          <cell r="AA16">
            <v>0</v>
          </cell>
          <cell r="AB16">
            <v>111091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9397214</v>
          </cell>
          <cell r="AH16">
            <v>5091781</v>
          </cell>
          <cell r="AI16">
            <v>1417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2557607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19555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-7539</v>
          </cell>
          <cell r="BE16">
            <v>0</v>
          </cell>
          <cell r="BF16">
            <v>1693897.5260000003</v>
          </cell>
          <cell r="BG16">
            <v>1743144.4530000011</v>
          </cell>
          <cell r="BH16">
            <v>12324872.422</v>
          </cell>
          <cell r="BI16">
            <v>14502428</v>
          </cell>
          <cell r="BJ16">
            <v>-2177555.5779999997</v>
          </cell>
          <cell r="BK16">
            <v>2340925.6690000002</v>
          </cell>
          <cell r="BL16">
            <v>2557607</v>
          </cell>
          <cell r="BM16">
            <v>-216681.33099999977</v>
          </cell>
          <cell r="BN16">
            <v>-700339.38299999945</v>
          </cell>
          <cell r="BO16">
            <v>6117899.4529999997</v>
          </cell>
          <cell r="BP16">
            <v>5577029.6600000001</v>
          </cell>
          <cell r="BQ16">
            <v>147472.30900000001</v>
          </cell>
          <cell r="BR16">
            <v>2340925.6690000002</v>
          </cell>
          <cell r="BS16">
            <v>14183327.091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11842401.422</v>
          </cell>
          <cell r="CA16">
            <v>17270</v>
          </cell>
          <cell r="CB16">
            <v>9397214</v>
          </cell>
          <cell r="CC16">
            <v>7650805</v>
          </cell>
          <cell r="CD16">
            <v>19555</v>
          </cell>
          <cell r="CE16">
            <v>1743144.4530000016</v>
          </cell>
          <cell r="CF16">
            <v>0</v>
          </cell>
          <cell r="CG16">
            <v>7681391</v>
          </cell>
          <cell r="CH16">
            <v>16720</v>
          </cell>
          <cell r="CI16">
            <v>4050380</v>
          </cell>
          <cell r="CJ16">
            <v>0</v>
          </cell>
          <cell r="CK16">
            <v>0</v>
          </cell>
          <cell r="CL16">
            <v>11748491</v>
          </cell>
          <cell r="CM16">
            <v>0</v>
          </cell>
          <cell r="CN16">
            <v>11748491</v>
          </cell>
          <cell r="CO16">
            <v>2586379</v>
          </cell>
          <cell r="CP16">
            <v>-220066.03200000152</v>
          </cell>
          <cell r="CQ16">
            <v>14665798.091</v>
          </cell>
          <cell r="CR16">
            <v>17060035</v>
          </cell>
          <cell r="CS16">
            <v>14665798</v>
          </cell>
          <cell r="CT16">
            <v>17060035</v>
          </cell>
          <cell r="CU16">
            <v>-9.1000000014901161E-2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17060035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8244787</v>
          </cell>
          <cell r="DI16">
            <v>4292795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549364.598</v>
          </cell>
          <cell r="DP16">
            <v>334499</v>
          </cell>
          <cell r="DQ16">
            <v>266757</v>
          </cell>
          <cell r="DR16">
            <v>173845</v>
          </cell>
          <cell r="DS16">
            <v>92912</v>
          </cell>
          <cell r="DT16">
            <v>167932</v>
          </cell>
          <cell r="DU16">
            <v>0</v>
          </cell>
          <cell r="DV16">
            <v>45060602</v>
          </cell>
          <cell r="DW16">
            <v>56504148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1764309.699</v>
          </cell>
          <cell r="G17">
            <v>23795.48</v>
          </cell>
          <cell r="H17">
            <v>2344870.503</v>
          </cell>
          <cell r="I17">
            <v>3022061.284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156818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104005</v>
          </cell>
          <cell r="V17">
            <v>91900</v>
          </cell>
          <cell r="W17">
            <v>754</v>
          </cell>
          <cell r="X17">
            <v>11351</v>
          </cell>
          <cell r="Y17">
            <v>0</v>
          </cell>
          <cell r="Z17">
            <v>0</v>
          </cell>
          <cell r="AA17">
            <v>0</v>
          </cell>
          <cell r="AB17">
            <v>73997</v>
          </cell>
          <cell r="AC17">
            <v>0</v>
          </cell>
          <cell r="AD17">
            <v>1550790</v>
          </cell>
          <cell r="AE17">
            <v>0</v>
          </cell>
          <cell r="AF17">
            <v>0</v>
          </cell>
          <cell r="AG17">
            <v>4651384</v>
          </cell>
          <cell r="AH17">
            <v>2406088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2126645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13311</v>
          </cell>
          <cell r="AX17">
            <v>1387</v>
          </cell>
          <cell r="AY17">
            <v>643</v>
          </cell>
          <cell r="AZ17">
            <v>0</v>
          </cell>
          <cell r="BA17">
            <v>0</v>
          </cell>
          <cell r="BB17">
            <v>1551369</v>
          </cell>
          <cell r="BC17">
            <v>0</v>
          </cell>
          <cell r="BD17">
            <v>-162</v>
          </cell>
          <cell r="BE17">
            <v>0</v>
          </cell>
          <cell r="BF17">
            <v>-15894.849</v>
          </cell>
          <cell r="BG17">
            <v>1213187.8459999999</v>
          </cell>
          <cell r="BH17">
            <v>5725547.267</v>
          </cell>
          <cell r="BI17">
            <v>7072651</v>
          </cell>
          <cell r="BJ17">
            <v>-1347103.733</v>
          </cell>
          <cell r="BK17">
            <v>3315099.699</v>
          </cell>
          <cell r="BL17">
            <v>3678014</v>
          </cell>
          <cell r="BM17">
            <v>-362914.30099999998</v>
          </cell>
          <cell r="BN17">
            <v>-1725912.8830000013</v>
          </cell>
          <cell r="BO17">
            <v>3022061.284</v>
          </cell>
          <cell r="BP17">
            <v>2344870.503</v>
          </cell>
          <cell r="BQ17">
            <v>23795.48</v>
          </cell>
          <cell r="BR17">
            <v>1764309.699</v>
          </cell>
          <cell r="BS17">
            <v>7155036.9660000009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5390727.267</v>
          </cell>
          <cell r="CA17">
            <v>754</v>
          </cell>
          <cell r="CB17">
            <v>4651384</v>
          </cell>
          <cell r="CC17">
            <v>4532733</v>
          </cell>
          <cell r="CD17">
            <v>15341</v>
          </cell>
          <cell r="CE17">
            <v>1213187.8460000004</v>
          </cell>
          <cell r="CF17">
            <v>0</v>
          </cell>
          <cell r="CG17">
            <v>3920329</v>
          </cell>
          <cell r="CH17">
            <v>7252</v>
          </cell>
          <cell r="CI17">
            <v>1277837</v>
          </cell>
          <cell r="CJ17">
            <v>0</v>
          </cell>
          <cell r="CK17">
            <v>0</v>
          </cell>
          <cell r="CL17">
            <v>5205418</v>
          </cell>
          <cell r="CM17">
            <v>0</v>
          </cell>
          <cell r="CN17">
            <v>5205418</v>
          </cell>
          <cell r="CO17">
            <v>612162</v>
          </cell>
          <cell r="CP17">
            <v>-221288.21100000059</v>
          </cell>
          <cell r="CQ17">
            <v>9040646.966</v>
          </cell>
          <cell r="CR17">
            <v>10750665</v>
          </cell>
          <cell r="CS17">
            <v>9040646</v>
          </cell>
          <cell r="CT17">
            <v>10750665</v>
          </cell>
          <cell r="CU17">
            <v>-0.96600000001490116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9199296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4038594</v>
          </cell>
          <cell r="DI17">
            <v>2361626</v>
          </cell>
          <cell r="DJ17">
            <v>0</v>
          </cell>
          <cell r="DK17">
            <v>0</v>
          </cell>
          <cell r="DL17">
            <v>0</v>
          </cell>
          <cell r="DM17">
            <v>-1</v>
          </cell>
          <cell r="DN17">
            <v>0</v>
          </cell>
          <cell r="DO17">
            <v>223227.43400000001</v>
          </cell>
          <cell r="DP17">
            <v>127088</v>
          </cell>
          <cell r="DQ17">
            <v>215587</v>
          </cell>
          <cell r="DR17">
            <v>76224</v>
          </cell>
          <cell r="DS17">
            <v>139363</v>
          </cell>
          <cell r="DT17">
            <v>73864</v>
          </cell>
          <cell r="DU17">
            <v>0</v>
          </cell>
          <cell r="DV17">
            <v>26979566</v>
          </cell>
          <cell r="DW17">
            <v>32256519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1885528.3319999999</v>
          </cell>
          <cell r="G18">
            <v>55799.923000000003</v>
          </cell>
          <cell r="H18">
            <v>2045037.2169999999</v>
          </cell>
          <cell r="I18">
            <v>4325713.8020000001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232494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41582</v>
          </cell>
          <cell r="V18">
            <v>38805</v>
          </cell>
          <cell r="W18">
            <v>20</v>
          </cell>
          <cell r="X18">
            <v>2757</v>
          </cell>
          <cell r="Y18">
            <v>0</v>
          </cell>
          <cell r="Z18">
            <v>0</v>
          </cell>
          <cell r="AA18">
            <v>0</v>
          </cell>
          <cell r="AB18">
            <v>124524</v>
          </cell>
          <cell r="AC18">
            <v>0</v>
          </cell>
          <cell r="AD18">
            <v>277637</v>
          </cell>
          <cell r="AE18">
            <v>0</v>
          </cell>
          <cell r="AF18">
            <v>0</v>
          </cell>
          <cell r="AG18">
            <v>5229134</v>
          </cell>
          <cell r="AH18">
            <v>3117371</v>
          </cell>
          <cell r="AI18">
            <v>0</v>
          </cell>
          <cell r="AJ18">
            <v>135869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2271604</v>
          </cell>
          <cell r="AP18">
            <v>0</v>
          </cell>
          <cell r="AQ18">
            <v>0</v>
          </cell>
          <cell r="AR18">
            <v>0</v>
          </cell>
          <cell r="AS18">
            <v>23992</v>
          </cell>
          <cell r="AT18">
            <v>0</v>
          </cell>
          <cell r="AU18">
            <v>0</v>
          </cell>
          <cell r="AV18">
            <v>0</v>
          </cell>
          <cell r="AW18">
            <v>2550</v>
          </cell>
          <cell r="AX18">
            <v>1299</v>
          </cell>
          <cell r="AY18">
            <v>971</v>
          </cell>
          <cell r="AZ18">
            <v>0</v>
          </cell>
          <cell r="BA18">
            <v>0</v>
          </cell>
          <cell r="BB18">
            <v>291024</v>
          </cell>
          <cell r="BC18">
            <v>0</v>
          </cell>
          <cell r="BD18">
            <v>0</v>
          </cell>
          <cell r="BE18">
            <v>0</v>
          </cell>
          <cell r="BF18">
            <v>-54414.137999999992</v>
          </cell>
          <cell r="BG18">
            <v>940140.21599999978</v>
          </cell>
          <cell r="BH18">
            <v>6825150.9419999998</v>
          </cell>
          <cell r="BI18">
            <v>8511186</v>
          </cell>
          <cell r="BJ18">
            <v>-1686035.0580000002</v>
          </cell>
          <cell r="BK18">
            <v>2163165.3319999999</v>
          </cell>
          <cell r="BL18">
            <v>2562628</v>
          </cell>
          <cell r="BM18">
            <v>-399462.66800000006</v>
          </cell>
          <cell r="BN18">
            <v>-2139911.8640000001</v>
          </cell>
          <cell r="BO18">
            <v>4325713.8020000001</v>
          </cell>
          <cell r="BP18">
            <v>2045037.2169999999</v>
          </cell>
          <cell r="BQ18">
            <v>55799.923000000003</v>
          </cell>
          <cell r="BR18">
            <v>1885528.3319999999</v>
          </cell>
          <cell r="BS18">
            <v>8312079.2740000002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6426550.9419999998</v>
          </cell>
          <cell r="CA18">
            <v>20</v>
          </cell>
          <cell r="CB18">
            <v>5229134</v>
          </cell>
          <cell r="CC18">
            <v>5524844</v>
          </cell>
          <cell r="CD18">
            <v>28812</v>
          </cell>
          <cell r="CE18">
            <v>940140.21600000001</v>
          </cell>
          <cell r="CF18">
            <v>0</v>
          </cell>
          <cell r="CG18">
            <v>2913951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2913951</v>
          </cell>
          <cell r="CM18">
            <v>0</v>
          </cell>
          <cell r="CN18">
            <v>2913951</v>
          </cell>
          <cell r="CO18">
            <v>1370697</v>
          </cell>
          <cell r="CP18">
            <v>-439732.88000000105</v>
          </cell>
          <cell r="CQ18">
            <v>8988316.2740000002</v>
          </cell>
          <cell r="CR18">
            <v>11073814</v>
          </cell>
          <cell r="CS18">
            <v>8988315</v>
          </cell>
          <cell r="CT18">
            <v>11073814</v>
          </cell>
          <cell r="CU18">
            <v>-1.2740000002086163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10782790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4466344</v>
          </cell>
          <cell r="DI18">
            <v>2547454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181650.81099999999</v>
          </cell>
          <cell r="DP18">
            <v>132261</v>
          </cell>
          <cell r="DQ18">
            <v>101481</v>
          </cell>
          <cell r="DR18">
            <v>100942</v>
          </cell>
          <cell r="DS18">
            <v>539</v>
          </cell>
          <cell r="DT18">
            <v>32612</v>
          </cell>
          <cell r="DU18">
            <v>48</v>
          </cell>
          <cell r="DV18">
            <v>28167914</v>
          </cell>
          <cell r="DW18">
            <v>31706460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641082.07000000007</v>
          </cell>
          <cell r="G19">
            <v>21490.484999999997</v>
          </cell>
          <cell r="H19">
            <v>512562.96699999995</v>
          </cell>
          <cell r="I19">
            <v>2549323.8039999995</v>
          </cell>
          <cell r="J19">
            <v>-617.99999999994179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14701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41989</v>
          </cell>
          <cell r="V19">
            <v>34337</v>
          </cell>
          <cell r="W19">
            <v>0</v>
          </cell>
          <cell r="X19">
            <v>7652</v>
          </cell>
          <cell r="Y19">
            <v>0</v>
          </cell>
          <cell r="Z19">
            <v>0</v>
          </cell>
          <cell r="AA19">
            <v>0</v>
          </cell>
          <cell r="AB19">
            <v>7036.42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2852574.2209999999</v>
          </cell>
          <cell r="AH19">
            <v>973326.24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854153.70400000003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-2952.674</v>
          </cell>
          <cell r="BG19">
            <v>353637.11700000009</v>
          </cell>
          <cell r="BH19">
            <v>3147103.6759999995</v>
          </cell>
          <cell r="BI19">
            <v>3825900.4610000001</v>
          </cell>
          <cell r="BJ19">
            <v>-678796.78500000061</v>
          </cell>
          <cell r="BK19">
            <v>641082.07000000007</v>
          </cell>
          <cell r="BL19">
            <v>854153.70400000003</v>
          </cell>
          <cell r="BM19">
            <v>-213071.63399999996</v>
          </cell>
          <cell r="BN19">
            <v>-895439.09300000034</v>
          </cell>
          <cell r="BO19">
            <v>2549323.804</v>
          </cell>
          <cell r="BP19">
            <v>511944.967</v>
          </cell>
          <cell r="BQ19">
            <v>21490.485000000001</v>
          </cell>
          <cell r="BR19">
            <v>641082.06999999995</v>
          </cell>
          <cell r="BS19">
            <v>3723841.3259999999</v>
          </cell>
          <cell r="BT19">
            <v>0</v>
          </cell>
          <cell r="BU19">
            <v>0</v>
          </cell>
          <cell r="BV19">
            <v>-617.99999999994179</v>
          </cell>
          <cell r="BW19">
            <v>0</v>
          </cell>
          <cell r="BX19">
            <v>-617.99999999994179</v>
          </cell>
          <cell r="BY19">
            <v>0</v>
          </cell>
          <cell r="BZ19">
            <v>3083377.2559999996</v>
          </cell>
          <cell r="CA19">
            <v>0</v>
          </cell>
          <cell r="CB19">
            <v>2852574.2209999999</v>
          </cell>
          <cell r="CC19">
            <v>1827479.9440000001</v>
          </cell>
          <cell r="CD19">
            <v>0</v>
          </cell>
          <cell r="CE19">
            <v>353637.11700000009</v>
          </cell>
          <cell r="CF19">
            <v>250</v>
          </cell>
          <cell r="CG19">
            <v>1600213</v>
          </cell>
          <cell r="CH19">
            <v>0</v>
          </cell>
          <cell r="CI19">
            <v>274342</v>
          </cell>
          <cell r="CJ19">
            <v>0</v>
          </cell>
          <cell r="CK19">
            <v>0</v>
          </cell>
          <cell r="CL19">
            <v>1874805</v>
          </cell>
          <cell r="CM19">
            <v>0</v>
          </cell>
          <cell r="CN19">
            <v>1874805</v>
          </cell>
          <cell r="CO19">
            <v>3475548</v>
          </cell>
          <cell r="CP19">
            <v>-35172.205000000191</v>
          </cell>
          <cell r="CQ19">
            <v>3787567.7459999993</v>
          </cell>
          <cell r="CR19">
            <v>4680054.165</v>
          </cell>
          <cell r="CS19">
            <v>3787568</v>
          </cell>
          <cell r="CT19">
            <v>4680054.165</v>
          </cell>
          <cell r="CU19">
            <v>0.25400000065565109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4680054.165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2479366</v>
          </cell>
          <cell r="DI19">
            <v>1047515</v>
          </cell>
          <cell r="DJ19">
            <v>0</v>
          </cell>
          <cell r="DK19">
            <v>0</v>
          </cell>
          <cell r="DL19">
            <v>0</v>
          </cell>
          <cell r="DM19">
            <v>-0.22099999990314245</v>
          </cell>
          <cell r="DN19">
            <v>-0.23999999999068677</v>
          </cell>
          <cell r="DO19">
            <v>170692.27499999999</v>
          </cell>
          <cell r="DP19">
            <v>14863</v>
          </cell>
          <cell r="DQ19">
            <v>51102</v>
          </cell>
          <cell r="DR19">
            <v>49167</v>
          </cell>
          <cell r="DS19">
            <v>1935</v>
          </cell>
          <cell r="DT19">
            <v>14911</v>
          </cell>
          <cell r="DU19">
            <v>73</v>
          </cell>
          <cell r="DV19">
            <v>12525086</v>
          </cell>
          <cell r="DW19">
            <v>13899151.164999999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873741.48899999994</v>
          </cell>
          <cell r="G20">
            <v>229974.64300000001</v>
          </cell>
          <cell r="H20">
            <v>940174.47</v>
          </cell>
          <cell r="I20">
            <v>2527258.8939999999</v>
          </cell>
          <cell r="J20">
            <v>5.8207660913467407E-11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140503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73091</v>
          </cell>
          <cell r="V20">
            <v>73091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20121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3551632</v>
          </cell>
          <cell r="AH20">
            <v>1008745</v>
          </cell>
          <cell r="AI20">
            <v>0</v>
          </cell>
          <cell r="AJ20">
            <v>26251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1270708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8699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-455</v>
          </cell>
          <cell r="BE20">
            <v>0</v>
          </cell>
          <cell r="BF20">
            <v>-5091.8320000000022</v>
          </cell>
          <cell r="BG20">
            <v>484529.80200000008</v>
          </cell>
          <cell r="BH20">
            <v>3931123.0069999998</v>
          </cell>
          <cell r="BI20">
            <v>4594872</v>
          </cell>
          <cell r="BJ20">
            <v>-663748.99300000025</v>
          </cell>
          <cell r="BK20">
            <v>873741.48899999994</v>
          </cell>
          <cell r="BL20">
            <v>1270708</v>
          </cell>
          <cell r="BM20">
            <v>-396966.51100000006</v>
          </cell>
          <cell r="BN20">
            <v>-1065807.3360000001</v>
          </cell>
          <cell r="BO20">
            <v>2527258.8939999999</v>
          </cell>
          <cell r="BP20">
            <v>940174.47</v>
          </cell>
          <cell r="BQ20">
            <v>55584.639000000003</v>
          </cell>
          <cell r="BR20">
            <v>1048131.493</v>
          </cell>
          <cell r="BS20">
            <v>4571149.4960000003</v>
          </cell>
          <cell r="BT20">
            <v>174390.00400000007</v>
          </cell>
          <cell r="BU20">
            <v>-174390.00400000002</v>
          </cell>
          <cell r="BV20">
            <v>0</v>
          </cell>
          <cell r="BW20">
            <v>0</v>
          </cell>
          <cell r="BX20">
            <v>5.8207660913467407E-11</v>
          </cell>
          <cell r="BY20">
            <v>0</v>
          </cell>
          <cell r="BZ20">
            <v>3697408.0069999998</v>
          </cell>
          <cell r="CA20">
            <v>0</v>
          </cell>
          <cell r="CB20">
            <v>3551632</v>
          </cell>
          <cell r="CC20">
            <v>2305704</v>
          </cell>
          <cell r="CD20">
            <v>8699</v>
          </cell>
          <cell r="CE20">
            <v>484529.80200000014</v>
          </cell>
          <cell r="CF20">
            <v>0</v>
          </cell>
          <cell r="CG20">
            <v>1804366</v>
          </cell>
          <cell r="CH20">
            <v>28220</v>
          </cell>
          <cell r="CI20">
            <v>360505</v>
          </cell>
          <cell r="CJ20">
            <v>0</v>
          </cell>
          <cell r="CK20">
            <v>0</v>
          </cell>
          <cell r="CL20">
            <v>2193091</v>
          </cell>
          <cell r="CM20">
            <v>0</v>
          </cell>
          <cell r="CN20">
            <v>2193091</v>
          </cell>
          <cell r="CO20">
            <v>327398</v>
          </cell>
          <cell r="CP20">
            <v>-222407.75700000062</v>
          </cell>
          <cell r="CQ20">
            <v>4804864.4959999993</v>
          </cell>
          <cell r="CR20">
            <v>5865580</v>
          </cell>
          <cell r="CS20">
            <v>4804864</v>
          </cell>
          <cell r="CT20">
            <v>5865581</v>
          </cell>
          <cell r="CU20">
            <v>-0.49599999934434891</v>
          </cell>
          <cell r="CV20">
            <v>-1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5865580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2995993</v>
          </cell>
          <cell r="DI20">
            <v>1294036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111950.31600000001</v>
          </cell>
          <cell r="DP20">
            <v>114259</v>
          </cell>
          <cell r="DQ20">
            <v>59473.580999999998</v>
          </cell>
          <cell r="DR20">
            <v>58906.580999999998</v>
          </cell>
          <cell r="DS20">
            <v>567</v>
          </cell>
          <cell r="DT20">
            <v>22282</v>
          </cell>
          <cell r="DU20">
            <v>0</v>
          </cell>
          <cell r="DV20">
            <v>16200735</v>
          </cell>
          <cell r="DW20">
            <v>18304919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3940047.3679999998</v>
          </cell>
          <cell r="G21">
            <v>131492.12299999999</v>
          </cell>
          <cell r="H21">
            <v>4404991.59</v>
          </cell>
          <cell r="I21">
            <v>5990958.085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169781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314362</v>
          </cell>
          <cell r="V21">
            <v>294409</v>
          </cell>
          <cell r="W21">
            <v>32</v>
          </cell>
          <cell r="X21">
            <v>19921</v>
          </cell>
          <cell r="Y21">
            <v>0</v>
          </cell>
          <cell r="Z21">
            <v>494</v>
          </cell>
          <cell r="AA21">
            <v>0</v>
          </cell>
          <cell r="AB21">
            <v>69513</v>
          </cell>
          <cell r="AC21">
            <v>0</v>
          </cell>
          <cell r="AD21">
            <v>443400</v>
          </cell>
          <cell r="AE21">
            <v>0</v>
          </cell>
          <cell r="AF21">
            <v>0</v>
          </cell>
          <cell r="AG21">
            <v>8299634</v>
          </cell>
          <cell r="AH21">
            <v>4792686</v>
          </cell>
          <cell r="AI21">
            <v>0</v>
          </cell>
          <cell r="AJ21">
            <v>173826</v>
          </cell>
          <cell r="AK21">
            <v>9552</v>
          </cell>
          <cell r="AL21">
            <v>0</v>
          </cell>
          <cell r="AM21">
            <v>0</v>
          </cell>
          <cell r="AN21">
            <v>0</v>
          </cell>
          <cell r="AO21">
            <v>4845672</v>
          </cell>
          <cell r="AP21">
            <v>0</v>
          </cell>
          <cell r="AQ21">
            <v>244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5197</v>
          </cell>
          <cell r="AX21">
            <v>321</v>
          </cell>
          <cell r="AY21">
            <v>2655</v>
          </cell>
          <cell r="AZ21">
            <v>0</v>
          </cell>
          <cell r="BA21">
            <v>0</v>
          </cell>
          <cell r="BB21">
            <v>-21715</v>
          </cell>
          <cell r="BC21">
            <v>0</v>
          </cell>
          <cell r="BD21">
            <v>0</v>
          </cell>
          <cell r="BE21">
            <v>0</v>
          </cell>
          <cell r="BF21">
            <v>-8700.6870000000054</v>
          </cell>
          <cell r="BG21">
            <v>1215760.4180000005</v>
          </cell>
          <cell r="BH21">
            <v>11081591.798</v>
          </cell>
          <cell r="BI21">
            <v>13284115</v>
          </cell>
          <cell r="BJ21">
            <v>-2202523.2019999996</v>
          </cell>
          <cell r="BK21">
            <v>4383447.3679999998</v>
          </cell>
          <cell r="BL21">
            <v>4823957</v>
          </cell>
          <cell r="BM21">
            <v>-440509.63200000022</v>
          </cell>
          <cell r="BN21">
            <v>-2651733.5210000016</v>
          </cell>
          <cell r="BO21">
            <v>5990958.085</v>
          </cell>
          <cell r="BP21">
            <v>4404991.59</v>
          </cell>
          <cell r="BQ21">
            <v>131492.12299999999</v>
          </cell>
          <cell r="BR21">
            <v>3940047.3679999998</v>
          </cell>
          <cell r="BS21">
            <v>14467489.166000001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10527441.798</v>
          </cell>
          <cell r="CA21">
            <v>32</v>
          </cell>
          <cell r="CB21">
            <v>8299634</v>
          </cell>
          <cell r="CC21">
            <v>9821980</v>
          </cell>
          <cell r="CD21">
            <v>8173</v>
          </cell>
          <cell r="CE21">
            <v>1215760.4180000005</v>
          </cell>
          <cell r="CF21">
            <v>0</v>
          </cell>
          <cell r="CG21">
            <v>5780592</v>
          </cell>
          <cell r="CH21">
            <v>1006</v>
          </cell>
          <cell r="CI21">
            <v>2476953</v>
          </cell>
          <cell r="CJ21">
            <v>0</v>
          </cell>
          <cell r="CK21">
            <v>0</v>
          </cell>
          <cell r="CL21">
            <v>8258551</v>
          </cell>
          <cell r="CM21">
            <v>0</v>
          </cell>
          <cell r="CN21">
            <v>8258551</v>
          </cell>
          <cell r="CO21">
            <v>2184634</v>
          </cell>
          <cell r="CP21">
            <v>-1165212.5730000017</v>
          </cell>
          <cell r="CQ21">
            <v>15465039.166000001</v>
          </cell>
          <cell r="CR21">
            <v>18108072</v>
          </cell>
          <cell r="CS21">
            <v>15465038.518999999</v>
          </cell>
          <cell r="CT21">
            <v>18108071.337000001</v>
          </cell>
          <cell r="CU21">
            <v>-0.64700000174343586</v>
          </cell>
          <cell r="CV21">
            <v>0.66299999877810478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18129787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7169054</v>
          </cell>
          <cell r="DI21">
            <v>4137643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1767316.9369999999</v>
          </cell>
          <cell r="DP21">
            <v>194457</v>
          </cell>
          <cell r="DQ21">
            <v>241652</v>
          </cell>
          <cell r="DR21">
            <v>167038</v>
          </cell>
          <cell r="DS21">
            <v>74614</v>
          </cell>
          <cell r="DT21">
            <v>111277</v>
          </cell>
          <cell r="DU21">
            <v>0</v>
          </cell>
          <cell r="DV21">
            <v>50954624.519000001</v>
          </cell>
          <cell r="DW21">
            <v>58049139.336999997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2201513.449</v>
          </cell>
          <cell r="G22">
            <v>40739.993999999999</v>
          </cell>
          <cell r="H22">
            <v>2397361.5350000001</v>
          </cell>
          <cell r="I22">
            <v>3772539.6660000002</v>
          </cell>
          <cell r="J22">
            <v>0</v>
          </cell>
          <cell r="K22">
            <v>19709</v>
          </cell>
          <cell r="L22">
            <v>0</v>
          </cell>
          <cell r="M22">
            <v>0</v>
          </cell>
          <cell r="N22">
            <v>0</v>
          </cell>
          <cell r="O22">
            <v>1060</v>
          </cell>
          <cell r="P22">
            <v>187490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124544</v>
          </cell>
          <cell r="V22">
            <v>55593</v>
          </cell>
          <cell r="W22">
            <v>0</v>
          </cell>
          <cell r="X22">
            <v>68951</v>
          </cell>
          <cell r="Y22">
            <v>0</v>
          </cell>
          <cell r="Z22">
            <v>3050</v>
          </cell>
          <cell r="AA22">
            <v>0</v>
          </cell>
          <cell r="AB22">
            <v>87929</v>
          </cell>
          <cell r="AC22">
            <v>0</v>
          </cell>
          <cell r="AD22">
            <v>109147</v>
          </cell>
          <cell r="AE22">
            <v>0</v>
          </cell>
          <cell r="AF22">
            <v>0</v>
          </cell>
          <cell r="AG22">
            <v>4996142</v>
          </cell>
          <cell r="AH22">
            <v>2661109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2500839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242</v>
          </cell>
          <cell r="AX22">
            <v>0</v>
          </cell>
          <cell r="AY22">
            <v>521</v>
          </cell>
          <cell r="AZ22">
            <v>0</v>
          </cell>
          <cell r="BA22">
            <v>0</v>
          </cell>
          <cell r="BB22">
            <v>170443</v>
          </cell>
          <cell r="BC22">
            <v>0</v>
          </cell>
          <cell r="BD22">
            <v>0</v>
          </cell>
          <cell r="BE22">
            <v>0</v>
          </cell>
          <cell r="BF22">
            <v>-78982.427000000025</v>
          </cell>
          <cell r="BG22">
            <v>858387.62899999996</v>
          </cell>
          <cell r="BH22">
            <v>6634423.1950000003</v>
          </cell>
          <cell r="BI22">
            <v>7658014</v>
          </cell>
          <cell r="BJ22">
            <v>-1023590.8049999997</v>
          </cell>
          <cell r="BK22">
            <v>2310660.449</v>
          </cell>
          <cell r="BL22">
            <v>2671282</v>
          </cell>
          <cell r="BM22">
            <v>-360621.55099999998</v>
          </cell>
          <cell r="BN22">
            <v>-1463194.7829999998</v>
          </cell>
          <cell r="BO22">
            <v>3772539.6660000002</v>
          </cell>
          <cell r="BP22">
            <v>2397361.5350000001</v>
          </cell>
          <cell r="BQ22">
            <v>40739.993999999999</v>
          </cell>
          <cell r="BR22">
            <v>2201513.449</v>
          </cell>
          <cell r="BS22">
            <v>8412154.6440000013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6210641.1950000003</v>
          </cell>
          <cell r="CA22">
            <v>19709</v>
          </cell>
          <cell r="CB22">
            <v>4996142</v>
          </cell>
          <cell r="CC22">
            <v>5161948</v>
          </cell>
          <cell r="CD22">
            <v>763</v>
          </cell>
          <cell r="CE22">
            <v>858387.62899999972</v>
          </cell>
          <cell r="CF22">
            <v>0</v>
          </cell>
          <cell r="CG22">
            <v>3503854</v>
          </cell>
          <cell r="CH22">
            <v>379</v>
          </cell>
          <cell r="CI22">
            <v>505407</v>
          </cell>
          <cell r="CJ22">
            <v>0</v>
          </cell>
          <cell r="CK22">
            <v>0</v>
          </cell>
          <cell r="CL22">
            <v>4009640</v>
          </cell>
          <cell r="CM22">
            <v>0</v>
          </cell>
          <cell r="CN22">
            <v>4009640</v>
          </cell>
          <cell r="CO22">
            <v>1948449</v>
          </cell>
          <cell r="CP22">
            <v>-289941.64500000048</v>
          </cell>
          <cell r="CQ22">
            <v>8945083.6440000013</v>
          </cell>
          <cell r="CR22">
            <v>10329296</v>
          </cell>
          <cell r="CS22">
            <v>8945085</v>
          </cell>
          <cell r="CT22">
            <v>10329295</v>
          </cell>
          <cell r="CU22">
            <v>1.3559999987483025</v>
          </cell>
          <cell r="CV22">
            <v>1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10158853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4397756</v>
          </cell>
          <cell r="DI22">
            <v>1831396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295985.99400000001</v>
          </cell>
          <cell r="DP22">
            <v>96371</v>
          </cell>
          <cell r="DQ22">
            <v>61886</v>
          </cell>
          <cell r="DR22">
            <v>56980</v>
          </cell>
          <cell r="DS22">
            <v>4906</v>
          </cell>
          <cell r="DT22">
            <v>43992</v>
          </cell>
          <cell r="DU22">
            <v>6670</v>
          </cell>
          <cell r="DV22">
            <v>28197794</v>
          </cell>
          <cell r="DW22">
            <v>30567506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1438932.0249999999</v>
          </cell>
          <cell r="G23">
            <v>53255.627</v>
          </cell>
          <cell r="H23">
            <v>1636031.318</v>
          </cell>
          <cell r="I23">
            <v>3037697.767</v>
          </cell>
          <cell r="J23">
            <v>0</v>
          </cell>
          <cell r="K23">
            <v>21600</v>
          </cell>
          <cell r="L23">
            <v>0</v>
          </cell>
          <cell r="M23">
            <v>0</v>
          </cell>
          <cell r="N23">
            <v>0</v>
          </cell>
          <cell r="O23">
            <v>13587</v>
          </cell>
          <cell r="P23">
            <v>87228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31455</v>
          </cell>
          <cell r="V23">
            <v>30889</v>
          </cell>
          <cell r="W23">
            <v>0</v>
          </cell>
          <cell r="X23">
            <v>566</v>
          </cell>
          <cell r="Y23">
            <v>0</v>
          </cell>
          <cell r="Z23">
            <v>0</v>
          </cell>
          <cell r="AA23">
            <v>0</v>
          </cell>
          <cell r="AB23">
            <v>23130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3974664</v>
          </cell>
          <cell r="AH23">
            <v>1479965</v>
          </cell>
          <cell r="AI23">
            <v>0</v>
          </cell>
          <cell r="AJ23">
            <v>20144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1865523</v>
          </cell>
          <cell r="AP23">
            <v>0</v>
          </cell>
          <cell r="AQ23">
            <v>0</v>
          </cell>
          <cell r="AR23">
            <v>0</v>
          </cell>
          <cell r="AS23">
            <v>5000</v>
          </cell>
          <cell r="AT23">
            <v>0</v>
          </cell>
          <cell r="AU23">
            <v>0</v>
          </cell>
          <cell r="AV23">
            <v>0</v>
          </cell>
          <cell r="AW23">
            <v>3651</v>
          </cell>
          <cell r="AX23">
            <v>18191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4562.8070000000016</v>
          </cell>
          <cell r="BG23">
            <v>707602.96600000025</v>
          </cell>
          <cell r="BH23">
            <v>4903984.7120000003</v>
          </cell>
          <cell r="BI23">
            <v>5501615</v>
          </cell>
          <cell r="BJ23">
            <v>-597630.28799999971</v>
          </cell>
          <cell r="BK23">
            <v>1438932.0249999999</v>
          </cell>
          <cell r="BL23">
            <v>1865523</v>
          </cell>
          <cell r="BM23">
            <v>-426590.97500000009</v>
          </cell>
          <cell r="BN23">
            <v>-1019658.4560000002</v>
          </cell>
          <cell r="BO23">
            <v>3037697.767</v>
          </cell>
          <cell r="BP23">
            <v>1636031.318</v>
          </cell>
          <cell r="BQ23">
            <v>53255.627</v>
          </cell>
          <cell r="BR23">
            <v>1438932.0249999999</v>
          </cell>
          <cell r="BS23">
            <v>6165916.7369999997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4726984.7120000003</v>
          </cell>
          <cell r="CA23">
            <v>21600</v>
          </cell>
          <cell r="CB23">
            <v>3974664</v>
          </cell>
          <cell r="CC23">
            <v>3365632</v>
          </cell>
          <cell r="CD23">
            <v>26842</v>
          </cell>
          <cell r="CE23">
            <v>707602.96600000001</v>
          </cell>
          <cell r="CF23">
            <v>0</v>
          </cell>
          <cell r="CG23">
            <v>2133648</v>
          </cell>
          <cell r="CH23">
            <v>19754</v>
          </cell>
          <cell r="CI23">
            <v>0</v>
          </cell>
          <cell r="CJ23">
            <v>0</v>
          </cell>
          <cell r="CK23">
            <v>0</v>
          </cell>
          <cell r="CL23">
            <v>2153402</v>
          </cell>
          <cell r="CM23">
            <v>0</v>
          </cell>
          <cell r="CN23">
            <v>2153402</v>
          </cell>
          <cell r="CO23">
            <v>211399</v>
          </cell>
          <cell r="CP23">
            <v>-225165.1269999994</v>
          </cell>
          <cell r="CQ23">
            <v>6342916.7369999997</v>
          </cell>
          <cell r="CR23">
            <v>7367138</v>
          </cell>
          <cell r="CS23">
            <v>6342917</v>
          </cell>
          <cell r="CT23">
            <v>7367139</v>
          </cell>
          <cell r="CU23">
            <v>0.2630000002682209</v>
          </cell>
          <cell r="CV23">
            <v>-1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7367138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3471759</v>
          </cell>
          <cell r="DI23">
            <v>1460166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168936.212</v>
          </cell>
          <cell r="DP23">
            <v>82030</v>
          </cell>
          <cell r="DQ23">
            <v>92314</v>
          </cell>
          <cell r="DR23">
            <v>58028</v>
          </cell>
          <cell r="DS23">
            <v>34286</v>
          </cell>
          <cell r="DT23">
            <v>18632</v>
          </cell>
          <cell r="DU23">
            <v>411</v>
          </cell>
          <cell r="DV23">
            <v>19728498</v>
          </cell>
          <cell r="DW23">
            <v>22088092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1872165.8970000001</v>
          </cell>
          <cell r="G24">
            <v>112862.715</v>
          </cell>
          <cell r="H24">
            <v>1919645.8589999999</v>
          </cell>
          <cell r="I24">
            <v>4687932.409</v>
          </cell>
          <cell r="J24">
            <v>0</v>
          </cell>
          <cell r="K24">
            <v>7381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91150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66184</v>
          </cell>
          <cell r="V24">
            <v>49319</v>
          </cell>
          <cell r="W24">
            <v>223</v>
          </cell>
          <cell r="X24">
            <v>16642</v>
          </cell>
          <cell r="Y24">
            <v>0</v>
          </cell>
          <cell r="Z24">
            <v>0</v>
          </cell>
          <cell r="AA24">
            <v>0</v>
          </cell>
          <cell r="AB24">
            <v>92504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5465706</v>
          </cell>
          <cell r="AH24">
            <v>2730865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2794520</v>
          </cell>
          <cell r="AP24">
            <v>0</v>
          </cell>
          <cell r="AQ24">
            <v>0</v>
          </cell>
          <cell r="AR24">
            <v>0</v>
          </cell>
          <cell r="AS24">
            <v>3000</v>
          </cell>
          <cell r="AT24">
            <v>0</v>
          </cell>
          <cell r="AU24">
            <v>0</v>
          </cell>
          <cell r="AV24">
            <v>0</v>
          </cell>
          <cell r="AW24">
            <v>10957</v>
          </cell>
          <cell r="AX24">
            <v>2365</v>
          </cell>
          <cell r="AY24">
            <v>0</v>
          </cell>
          <cell r="AZ24">
            <v>0</v>
          </cell>
          <cell r="BA24">
            <v>0</v>
          </cell>
          <cell r="BB24">
            <v>26018</v>
          </cell>
          <cell r="BC24">
            <v>0</v>
          </cell>
          <cell r="BD24">
            <v>0</v>
          </cell>
          <cell r="BE24">
            <v>0</v>
          </cell>
          <cell r="BF24">
            <v>-5359.6920000000118</v>
          </cell>
          <cell r="BG24">
            <v>665679.75800000003</v>
          </cell>
          <cell r="BH24">
            <v>6977659.983</v>
          </cell>
          <cell r="BI24">
            <v>8212893</v>
          </cell>
          <cell r="BJ24">
            <v>-1235233.017</v>
          </cell>
          <cell r="BK24">
            <v>1872165.8970000001</v>
          </cell>
          <cell r="BL24">
            <v>2820538</v>
          </cell>
          <cell r="BM24">
            <v>-948372.10299999989</v>
          </cell>
          <cell r="BN24">
            <v>-2188964.811999999</v>
          </cell>
          <cell r="BO24">
            <v>4687932.409</v>
          </cell>
          <cell r="BP24">
            <v>1919645.8589999999</v>
          </cell>
          <cell r="BQ24">
            <v>112862.715</v>
          </cell>
          <cell r="BR24">
            <v>1872165.8970000001</v>
          </cell>
          <cell r="BS24">
            <v>8592606.8800000008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6720440.983</v>
          </cell>
          <cell r="CA24">
            <v>7604</v>
          </cell>
          <cell r="CB24">
            <v>5465706</v>
          </cell>
          <cell r="CC24">
            <v>5525385</v>
          </cell>
          <cell r="CD24">
            <v>16322</v>
          </cell>
          <cell r="CE24">
            <v>665679.75800000061</v>
          </cell>
          <cell r="CF24">
            <v>1030949</v>
          </cell>
          <cell r="CG24">
            <v>1108710</v>
          </cell>
          <cell r="CH24">
            <v>0</v>
          </cell>
          <cell r="CI24">
            <v>14861</v>
          </cell>
          <cell r="CJ24">
            <v>0</v>
          </cell>
          <cell r="CK24">
            <v>0</v>
          </cell>
          <cell r="CL24">
            <v>2154520</v>
          </cell>
          <cell r="CM24">
            <v>0</v>
          </cell>
          <cell r="CN24">
            <v>2154520</v>
          </cell>
          <cell r="CO24">
            <v>1831824</v>
          </cell>
          <cell r="CP24">
            <v>-268407.25999999978</v>
          </cell>
          <cell r="CQ24">
            <v>8849825.879999999</v>
          </cell>
          <cell r="CR24">
            <v>11033431</v>
          </cell>
          <cell r="CS24">
            <v>8849827</v>
          </cell>
          <cell r="CT24">
            <v>11033430</v>
          </cell>
          <cell r="CU24">
            <v>1.1200000010430813</v>
          </cell>
          <cell r="CV24">
            <v>1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11007413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4208782</v>
          </cell>
          <cell r="DI24">
            <v>2064126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145758.076</v>
          </cell>
          <cell r="DP24">
            <v>53313</v>
          </cell>
          <cell r="DQ24">
            <v>38408</v>
          </cell>
          <cell r="DR24">
            <v>32735</v>
          </cell>
          <cell r="DS24">
            <v>5673</v>
          </cell>
          <cell r="DT24">
            <v>26364</v>
          </cell>
          <cell r="DU24">
            <v>0</v>
          </cell>
          <cell r="DV24">
            <v>28641628</v>
          </cell>
          <cell r="DW24">
            <v>30277068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4046.5980000000004</v>
          </cell>
          <cell r="G25">
            <v>65768.909</v>
          </cell>
          <cell r="H25">
            <v>555749.50399999996</v>
          </cell>
          <cell r="I25">
            <v>3105912.3569999998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207</v>
          </cell>
          <cell r="P25">
            <v>137151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120417</v>
          </cell>
          <cell r="V25">
            <v>118225</v>
          </cell>
          <cell r="W25">
            <v>0</v>
          </cell>
          <cell r="X25">
            <v>2192</v>
          </cell>
          <cell r="Y25">
            <v>0</v>
          </cell>
          <cell r="Z25">
            <v>0</v>
          </cell>
          <cell r="AA25">
            <v>0</v>
          </cell>
          <cell r="AB25">
            <v>91217</v>
          </cell>
          <cell r="AC25">
            <v>0</v>
          </cell>
          <cell r="AD25">
            <v>926917</v>
          </cell>
          <cell r="AE25">
            <v>0</v>
          </cell>
          <cell r="AF25">
            <v>0</v>
          </cell>
          <cell r="AG25">
            <v>4260469</v>
          </cell>
          <cell r="AH25">
            <v>1390713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1527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312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926917</v>
          </cell>
          <cell r="BC25">
            <v>0</v>
          </cell>
          <cell r="BD25">
            <v>0</v>
          </cell>
          <cell r="BE25">
            <v>0</v>
          </cell>
          <cell r="BF25">
            <v>-41758.341999999997</v>
          </cell>
          <cell r="BG25">
            <v>873625.08499999973</v>
          </cell>
          <cell r="BH25">
            <v>4076422.7699999996</v>
          </cell>
          <cell r="BI25">
            <v>5651494</v>
          </cell>
          <cell r="BJ25">
            <v>-1575071.2300000004</v>
          </cell>
          <cell r="BK25">
            <v>930963.598</v>
          </cell>
          <cell r="BL25">
            <v>928444</v>
          </cell>
          <cell r="BM25">
            <v>2519.5979999999981</v>
          </cell>
          <cell r="BN25">
            <v>-1614309.9740000004</v>
          </cell>
          <cell r="BO25">
            <v>3105912.3569999998</v>
          </cell>
          <cell r="BP25">
            <v>555749.50399999996</v>
          </cell>
          <cell r="BQ25">
            <v>65768.909</v>
          </cell>
          <cell r="BR25">
            <v>4046.598</v>
          </cell>
          <cell r="BS25">
            <v>3731477.3679999998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3727430.7699999996</v>
          </cell>
          <cell r="CA25">
            <v>0</v>
          </cell>
          <cell r="CB25">
            <v>4260469</v>
          </cell>
          <cell r="CC25">
            <v>1392240</v>
          </cell>
          <cell r="CD25">
            <v>312</v>
          </cell>
          <cell r="CE25">
            <v>873625.08499999985</v>
          </cell>
          <cell r="CF25">
            <v>0</v>
          </cell>
          <cell r="CG25">
            <v>899120</v>
          </cell>
          <cell r="CH25">
            <v>0</v>
          </cell>
          <cell r="CI25">
            <v>16969</v>
          </cell>
          <cell r="CJ25">
            <v>0</v>
          </cell>
          <cell r="CK25">
            <v>0</v>
          </cell>
          <cell r="CL25">
            <v>916089</v>
          </cell>
          <cell r="CM25">
            <v>0</v>
          </cell>
          <cell r="CN25">
            <v>916089</v>
          </cell>
          <cell r="CO25">
            <v>453249</v>
          </cell>
          <cell r="CP25">
            <v>-226137.37800000026</v>
          </cell>
          <cell r="CQ25">
            <v>5007386.3679999998</v>
          </cell>
          <cell r="CR25">
            <v>6579938</v>
          </cell>
          <cell r="CS25">
            <v>5007387</v>
          </cell>
          <cell r="CT25">
            <v>6579938</v>
          </cell>
          <cell r="CU25">
            <v>0.63200000021606684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5653021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3653217</v>
          </cell>
          <cell r="DI25">
            <v>1253419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1115692.895</v>
          </cell>
          <cell r="DP25">
            <v>104265.959</v>
          </cell>
          <cell r="DQ25">
            <v>62981</v>
          </cell>
          <cell r="DR25">
            <v>61642</v>
          </cell>
          <cell r="DS25">
            <v>1339</v>
          </cell>
          <cell r="DT25">
            <v>85246</v>
          </cell>
          <cell r="DU25">
            <v>531</v>
          </cell>
          <cell r="DV25">
            <v>15551575</v>
          </cell>
          <cell r="DW25">
            <v>16360347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893712.69299999997</v>
          </cell>
          <cell r="G26">
            <v>36657.063999999998</v>
          </cell>
          <cell r="H26">
            <v>1305541.3160000001</v>
          </cell>
          <cell r="I26">
            <v>2916508.9849999999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138032.30499999999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136914</v>
          </cell>
          <cell r="V26">
            <v>99053</v>
          </cell>
          <cell r="W26">
            <v>1174</v>
          </cell>
          <cell r="X26">
            <v>36687</v>
          </cell>
          <cell r="Y26">
            <v>0</v>
          </cell>
          <cell r="Z26">
            <v>0</v>
          </cell>
          <cell r="AA26">
            <v>0</v>
          </cell>
          <cell r="AB26">
            <v>88549</v>
          </cell>
          <cell r="AC26">
            <v>0</v>
          </cell>
          <cell r="AD26">
            <v>3572439</v>
          </cell>
          <cell r="AE26">
            <v>0</v>
          </cell>
          <cell r="AF26">
            <v>0</v>
          </cell>
          <cell r="AG26">
            <v>3581395</v>
          </cell>
          <cell r="AH26">
            <v>1345443</v>
          </cell>
          <cell r="AI26">
            <v>0</v>
          </cell>
          <cell r="AJ26">
            <v>44620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1153527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550</v>
          </cell>
          <cell r="AX26">
            <v>2355</v>
          </cell>
          <cell r="AY26">
            <v>13891</v>
          </cell>
          <cell r="AZ26">
            <v>2543</v>
          </cell>
          <cell r="BA26">
            <v>0</v>
          </cell>
          <cell r="BB26">
            <v>3546337</v>
          </cell>
          <cell r="BC26">
            <v>0</v>
          </cell>
          <cell r="BD26">
            <v>0</v>
          </cell>
          <cell r="BE26">
            <v>0</v>
          </cell>
          <cell r="BF26">
            <v>-97982.536999999997</v>
          </cell>
          <cell r="BG26">
            <v>275127.54899999988</v>
          </cell>
          <cell r="BH26">
            <v>4622202.67</v>
          </cell>
          <cell r="BI26">
            <v>4990797</v>
          </cell>
          <cell r="BJ26">
            <v>-368594.33000000007</v>
          </cell>
          <cell r="BK26">
            <v>4466151.693</v>
          </cell>
          <cell r="BL26">
            <v>4699864</v>
          </cell>
          <cell r="BM26">
            <v>-233712.30700000003</v>
          </cell>
          <cell r="BN26">
            <v>-700289.17399999872</v>
          </cell>
          <cell r="BO26">
            <v>2916508.9849999999</v>
          </cell>
          <cell r="BP26">
            <v>1305541.3160000001</v>
          </cell>
          <cell r="BQ26">
            <v>36657.063999999998</v>
          </cell>
          <cell r="BR26">
            <v>893712.69299999997</v>
          </cell>
          <cell r="BS26">
            <v>5152420.0580000002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4258707.3650000002</v>
          </cell>
          <cell r="CA26">
            <v>1174</v>
          </cell>
          <cell r="CB26">
            <v>3581395</v>
          </cell>
          <cell r="CC26">
            <v>2543590</v>
          </cell>
          <cell r="CD26">
            <v>19339</v>
          </cell>
          <cell r="CE26">
            <v>275127.54900000012</v>
          </cell>
          <cell r="CF26">
            <v>597935</v>
          </cell>
          <cell r="CG26">
            <v>1174361</v>
          </cell>
          <cell r="CH26">
            <v>623</v>
          </cell>
          <cell r="CI26">
            <v>702384</v>
          </cell>
          <cell r="CJ26">
            <v>0</v>
          </cell>
          <cell r="CK26">
            <v>0</v>
          </cell>
          <cell r="CL26">
            <v>2475303</v>
          </cell>
          <cell r="CM26">
            <v>0</v>
          </cell>
          <cell r="CN26">
            <v>2475303</v>
          </cell>
          <cell r="CO26">
            <v>1703846</v>
          </cell>
          <cell r="CP26">
            <v>-301638.01200000057</v>
          </cell>
          <cell r="CQ26">
            <v>9088354.3629999999</v>
          </cell>
          <cell r="CR26">
            <v>9690661</v>
          </cell>
          <cell r="CS26">
            <v>9088353</v>
          </cell>
          <cell r="CT26">
            <v>9690661</v>
          </cell>
          <cell r="CU26">
            <v>-1.3629999998956919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6144324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3170244</v>
          </cell>
          <cell r="DI26">
            <v>1100998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155767.44500000001</v>
          </cell>
          <cell r="DP26">
            <v>114984</v>
          </cell>
          <cell r="DQ26">
            <v>124751</v>
          </cell>
          <cell r="DR26">
            <v>66745</v>
          </cell>
          <cell r="DS26">
            <v>58006</v>
          </cell>
          <cell r="DT26">
            <v>57061</v>
          </cell>
          <cell r="DU26">
            <v>0</v>
          </cell>
          <cell r="DV26">
            <v>18882190</v>
          </cell>
          <cell r="DW26">
            <v>21204936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3571307.9360000002</v>
          </cell>
          <cell r="G27">
            <v>40217.027999999998</v>
          </cell>
          <cell r="H27">
            <v>8492949.8010000009</v>
          </cell>
          <cell r="I27">
            <v>6656696.3279999997</v>
          </cell>
          <cell r="J27">
            <v>0</v>
          </cell>
          <cell r="K27">
            <v>185304</v>
          </cell>
          <cell r="L27">
            <v>0</v>
          </cell>
          <cell r="M27">
            <v>0</v>
          </cell>
          <cell r="N27">
            <v>0</v>
          </cell>
          <cell r="O27">
            <v>4501</v>
          </cell>
          <cell r="P27">
            <v>315175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256687.978</v>
          </cell>
          <cell r="V27">
            <v>104240.97800000002</v>
          </cell>
          <cell r="W27">
            <v>0</v>
          </cell>
          <cell r="X27">
            <v>152447</v>
          </cell>
          <cell r="Y27">
            <v>0</v>
          </cell>
          <cell r="Z27">
            <v>0</v>
          </cell>
          <cell r="AA27">
            <v>0</v>
          </cell>
          <cell r="AB27">
            <v>169940.33000000002</v>
          </cell>
          <cell r="AC27">
            <v>0</v>
          </cell>
          <cell r="AD27">
            <v>650084</v>
          </cell>
          <cell r="AE27">
            <v>0</v>
          </cell>
          <cell r="AF27">
            <v>0</v>
          </cell>
          <cell r="AG27">
            <v>9443941</v>
          </cell>
          <cell r="AH27">
            <v>8773077</v>
          </cell>
          <cell r="AI27">
            <v>1800</v>
          </cell>
          <cell r="AJ27">
            <v>258930</v>
          </cell>
          <cell r="AK27">
            <v>8558</v>
          </cell>
          <cell r="AL27">
            <v>0</v>
          </cell>
          <cell r="AM27">
            <v>0</v>
          </cell>
          <cell r="AN27">
            <v>0</v>
          </cell>
          <cell r="AO27">
            <v>4191044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4321</v>
          </cell>
          <cell r="AX27">
            <v>49589</v>
          </cell>
          <cell r="AY27">
            <v>583</v>
          </cell>
          <cell r="AZ27">
            <v>0</v>
          </cell>
          <cell r="BA27">
            <v>0</v>
          </cell>
          <cell r="BB27">
            <v>427961</v>
          </cell>
          <cell r="BC27">
            <v>0</v>
          </cell>
          <cell r="BD27">
            <v>-37362</v>
          </cell>
          <cell r="BE27">
            <v>0</v>
          </cell>
          <cell r="BF27">
            <v>4190.6799999999685</v>
          </cell>
          <cell r="BG27">
            <v>2256629.8840000005</v>
          </cell>
          <cell r="BH27">
            <v>16121471.465000002</v>
          </cell>
          <cell r="BI27">
            <v>18503437</v>
          </cell>
          <cell r="BJ27">
            <v>-2381965.5349999983</v>
          </cell>
          <cell r="BK27">
            <v>4221391.9360000007</v>
          </cell>
          <cell r="BL27">
            <v>4619005</v>
          </cell>
          <cell r="BM27">
            <v>-397613.06399999931</v>
          </cell>
          <cell r="BN27">
            <v>-2775387.9189999998</v>
          </cell>
          <cell r="BO27">
            <v>6656696.3279999997</v>
          </cell>
          <cell r="BP27">
            <v>8492949.8010000009</v>
          </cell>
          <cell r="BQ27">
            <v>40217.027999999998</v>
          </cell>
          <cell r="BR27">
            <v>3571307.9360000002</v>
          </cell>
          <cell r="BS27">
            <v>18761171.093000002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15189863.157000002</v>
          </cell>
          <cell r="CA27">
            <v>185304</v>
          </cell>
          <cell r="CB27">
            <v>9443941</v>
          </cell>
          <cell r="CC27">
            <v>13233409</v>
          </cell>
          <cell r="CD27">
            <v>54493</v>
          </cell>
          <cell r="CE27">
            <v>2256629.8839999996</v>
          </cell>
          <cell r="CF27">
            <v>0</v>
          </cell>
          <cell r="CG27">
            <v>7823746</v>
          </cell>
          <cell r="CH27">
            <v>24636</v>
          </cell>
          <cell r="CI27">
            <v>5523620</v>
          </cell>
          <cell r="CJ27">
            <v>0</v>
          </cell>
          <cell r="CK27">
            <v>0</v>
          </cell>
          <cell r="CL27">
            <v>13372002</v>
          </cell>
          <cell r="CM27">
            <v>0</v>
          </cell>
          <cell r="CN27">
            <v>13372002</v>
          </cell>
          <cell r="CO27">
            <v>1975835</v>
          </cell>
          <cell r="CP27">
            <v>-224011.90500000538</v>
          </cell>
          <cell r="CQ27">
            <v>20342863.401000001</v>
          </cell>
          <cell r="CR27">
            <v>23122442</v>
          </cell>
          <cell r="CS27">
            <v>20342863</v>
          </cell>
          <cell r="CT27">
            <v>23122443</v>
          </cell>
          <cell r="CU27">
            <v>-0.4010000005364418</v>
          </cell>
          <cell r="CV27">
            <v>-1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22694481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8514818</v>
          </cell>
          <cell r="DI27">
            <v>9028067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290444.14</v>
          </cell>
          <cell r="DP27">
            <v>389882</v>
          </cell>
          <cell r="DQ27">
            <v>209050</v>
          </cell>
          <cell r="DR27">
            <v>122136</v>
          </cell>
          <cell r="DS27">
            <v>86914</v>
          </cell>
          <cell r="DT27">
            <v>70937</v>
          </cell>
          <cell r="DU27">
            <v>8717</v>
          </cell>
          <cell r="DV27">
            <v>57140919</v>
          </cell>
          <cell r="DW27">
            <v>70810169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1187602.2220000001</v>
          </cell>
          <cell r="G28">
            <v>205036.967</v>
          </cell>
          <cell r="H28">
            <v>7954474.4840000002</v>
          </cell>
          <cell r="I28">
            <v>10876976.589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16049</v>
          </cell>
          <cell r="P28">
            <v>196077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584892</v>
          </cell>
          <cell r="V28">
            <v>214550</v>
          </cell>
          <cell r="W28">
            <v>347552</v>
          </cell>
          <cell r="X28">
            <v>22790</v>
          </cell>
          <cell r="Y28">
            <v>0</v>
          </cell>
          <cell r="Z28">
            <v>0</v>
          </cell>
          <cell r="AA28">
            <v>0</v>
          </cell>
          <cell r="AB28">
            <v>96306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12023958</v>
          </cell>
          <cell r="AH28">
            <v>10122529</v>
          </cell>
          <cell r="AI28">
            <v>2065</v>
          </cell>
          <cell r="AJ28">
            <v>144680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1224107</v>
          </cell>
          <cell r="AP28">
            <v>0</v>
          </cell>
          <cell r="AQ28">
            <v>0</v>
          </cell>
          <cell r="AR28">
            <v>0</v>
          </cell>
          <cell r="AS28">
            <v>3800</v>
          </cell>
          <cell r="AT28">
            <v>0</v>
          </cell>
          <cell r="AU28">
            <v>0</v>
          </cell>
          <cell r="AV28">
            <v>0</v>
          </cell>
          <cell r="AW28">
            <v>-4579</v>
          </cell>
          <cell r="AX28">
            <v>20795</v>
          </cell>
          <cell r="AY28">
            <v>1262</v>
          </cell>
          <cell r="AZ28">
            <v>0</v>
          </cell>
          <cell r="BA28">
            <v>0</v>
          </cell>
          <cell r="BB28">
            <v>24173</v>
          </cell>
          <cell r="BC28">
            <v>0</v>
          </cell>
          <cell r="BD28">
            <v>-6734</v>
          </cell>
          <cell r="BE28">
            <v>0</v>
          </cell>
          <cell r="BF28">
            <v>10267.702999999989</v>
          </cell>
          <cell r="BG28">
            <v>596747</v>
          </cell>
          <cell r="BH28">
            <v>19929812.039999999</v>
          </cell>
          <cell r="BI28">
            <v>22307776</v>
          </cell>
          <cell r="BJ28">
            <v>-2377963.9600000009</v>
          </cell>
          <cell r="BK28">
            <v>1187602.2220000001</v>
          </cell>
          <cell r="BL28">
            <v>1248280</v>
          </cell>
          <cell r="BM28">
            <v>-60677.777999999933</v>
          </cell>
          <cell r="BN28">
            <v>-2428374.0350000001</v>
          </cell>
          <cell r="BO28">
            <v>10876976.589</v>
          </cell>
          <cell r="BP28">
            <v>7954474.4840000002</v>
          </cell>
          <cell r="BQ28">
            <v>205036.967</v>
          </cell>
          <cell r="BR28">
            <v>1187602.2220000001</v>
          </cell>
          <cell r="BS28">
            <v>20224090.261999998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19036488.039999999</v>
          </cell>
          <cell r="CA28">
            <v>347552</v>
          </cell>
          <cell r="CB28">
            <v>12023958</v>
          </cell>
          <cell r="CC28">
            <v>11493381</v>
          </cell>
          <cell r="CD28">
            <v>21278</v>
          </cell>
          <cell r="CE28">
            <v>597559.52200000035</v>
          </cell>
          <cell r="CF28">
            <v>812</v>
          </cell>
          <cell r="CG28">
            <v>3085601</v>
          </cell>
          <cell r="CH28">
            <v>0</v>
          </cell>
          <cell r="CI28">
            <v>709682</v>
          </cell>
          <cell r="CJ28">
            <v>0</v>
          </cell>
          <cell r="CK28">
            <v>0</v>
          </cell>
          <cell r="CL28">
            <v>3796095</v>
          </cell>
          <cell r="CM28">
            <v>0</v>
          </cell>
          <cell r="CN28">
            <v>3796095</v>
          </cell>
          <cell r="CO28">
            <v>2053282</v>
          </cell>
          <cell r="CP28">
            <v>-845866.04099999974</v>
          </cell>
          <cell r="CQ28">
            <v>21117414.262000002</v>
          </cell>
          <cell r="CR28">
            <v>23556056</v>
          </cell>
          <cell r="CS28">
            <v>21117415</v>
          </cell>
          <cell r="CT28">
            <v>23556055</v>
          </cell>
          <cell r="CU28">
            <v>0.73799999803304672</v>
          </cell>
          <cell r="CV28">
            <v>1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23531883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9960822</v>
          </cell>
          <cell r="DI28">
            <v>8949820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1456222.263</v>
          </cell>
          <cell r="DP28">
            <v>148669</v>
          </cell>
          <cell r="DQ28">
            <v>225740</v>
          </cell>
          <cell r="DR28">
            <v>222090</v>
          </cell>
          <cell r="DS28">
            <v>3650</v>
          </cell>
          <cell r="DT28">
            <v>62253</v>
          </cell>
          <cell r="DU28">
            <v>15550</v>
          </cell>
          <cell r="DV28">
            <v>64056084</v>
          </cell>
          <cell r="DW28">
            <v>66354128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7602236.9129999997</v>
          </cell>
          <cell r="G29">
            <v>630600.64500000002</v>
          </cell>
          <cell r="H29">
            <v>7708336.8679999998</v>
          </cell>
          <cell r="I29">
            <v>6021570.1490000002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320438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316868</v>
          </cell>
          <cell r="V29">
            <v>292509</v>
          </cell>
          <cell r="W29">
            <v>0</v>
          </cell>
          <cell r="X29">
            <v>24359</v>
          </cell>
          <cell r="Y29">
            <v>0</v>
          </cell>
          <cell r="Z29">
            <v>0</v>
          </cell>
          <cell r="AA29">
            <v>0</v>
          </cell>
          <cell r="AB29">
            <v>125755</v>
          </cell>
          <cell r="AC29">
            <v>0</v>
          </cell>
          <cell r="AD29">
            <v>2567858</v>
          </cell>
          <cell r="AE29">
            <v>0</v>
          </cell>
          <cell r="AF29">
            <v>0</v>
          </cell>
          <cell r="AG29">
            <v>9649127</v>
          </cell>
          <cell r="AH29">
            <v>6314047</v>
          </cell>
          <cell r="AI29">
            <v>863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8452489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8992</v>
          </cell>
          <cell r="AX29">
            <v>4112</v>
          </cell>
          <cell r="AY29">
            <v>449</v>
          </cell>
          <cell r="AZ29">
            <v>0</v>
          </cell>
          <cell r="BA29">
            <v>0</v>
          </cell>
          <cell r="BB29">
            <v>1159492</v>
          </cell>
          <cell r="BC29">
            <v>0</v>
          </cell>
          <cell r="BD29">
            <v>-2463</v>
          </cell>
          <cell r="BE29">
            <v>0</v>
          </cell>
          <cell r="BF29">
            <v>-40119.267999999982</v>
          </cell>
          <cell r="BG29">
            <v>383190.84399999876</v>
          </cell>
          <cell r="BH29">
            <v>15123568.662</v>
          </cell>
          <cell r="BI29">
            <v>15975127</v>
          </cell>
          <cell r="BJ29">
            <v>-851558.33799999952</v>
          </cell>
          <cell r="BK29">
            <v>10170094.912999999</v>
          </cell>
          <cell r="BL29">
            <v>9611981</v>
          </cell>
          <cell r="BM29">
            <v>558113.91299999878</v>
          </cell>
          <cell r="BN29">
            <v>-333563.69299999997</v>
          </cell>
          <cell r="BO29">
            <v>6021570.1490000002</v>
          </cell>
          <cell r="BP29">
            <v>7708336.8679999998</v>
          </cell>
          <cell r="BQ29">
            <v>630600.64500000002</v>
          </cell>
          <cell r="BR29">
            <v>7602236.9129999997</v>
          </cell>
          <cell r="BS29">
            <v>21962744.574999999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14360507.662</v>
          </cell>
          <cell r="CA29">
            <v>0</v>
          </cell>
          <cell r="CB29">
            <v>9649127</v>
          </cell>
          <cell r="CC29">
            <v>14767399</v>
          </cell>
          <cell r="CD29">
            <v>13553</v>
          </cell>
          <cell r="CE29">
            <v>383190.84399999864</v>
          </cell>
          <cell r="CF29">
            <v>0</v>
          </cell>
          <cell r="CG29">
            <v>6632401</v>
          </cell>
          <cell r="CH29">
            <v>4927</v>
          </cell>
          <cell r="CI29">
            <v>0</v>
          </cell>
          <cell r="CJ29">
            <v>0</v>
          </cell>
          <cell r="CK29">
            <v>0</v>
          </cell>
          <cell r="CL29">
            <v>6637328</v>
          </cell>
          <cell r="CM29">
            <v>0</v>
          </cell>
          <cell r="CN29">
            <v>6637328</v>
          </cell>
          <cell r="CO29">
            <v>166048</v>
          </cell>
          <cell r="CP29">
            <v>29569.04000000353</v>
          </cell>
          <cell r="CQ29">
            <v>25293663.574999999</v>
          </cell>
          <cell r="CR29">
            <v>25587108</v>
          </cell>
          <cell r="CS29">
            <v>25293662</v>
          </cell>
          <cell r="CT29">
            <v>25587109</v>
          </cell>
          <cell r="CU29">
            <v>-1.5749999992549419</v>
          </cell>
          <cell r="CV29">
            <v>-1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24427616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8600797</v>
          </cell>
          <cell r="DI29">
            <v>6040546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333472.25900000002</v>
          </cell>
          <cell r="DP29">
            <v>344384</v>
          </cell>
          <cell r="DQ29">
            <v>210345</v>
          </cell>
          <cell r="DR29">
            <v>188396</v>
          </cell>
          <cell r="DS29">
            <v>21949</v>
          </cell>
          <cell r="DT29">
            <v>37941</v>
          </cell>
          <cell r="DU29">
            <v>0</v>
          </cell>
          <cell r="DV29">
            <v>66607439</v>
          </cell>
          <cell r="DW29">
            <v>73673843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3227505.875</v>
          </cell>
          <cell r="G30">
            <v>277052.84899999999</v>
          </cell>
          <cell r="H30">
            <v>6390011.6040000003</v>
          </cell>
          <cell r="I30">
            <v>6274323.2549999999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233983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244048</v>
          </cell>
          <cell r="V30">
            <v>219277</v>
          </cell>
          <cell r="W30">
            <v>0</v>
          </cell>
          <cell r="X30">
            <v>24771</v>
          </cell>
          <cell r="Y30">
            <v>0</v>
          </cell>
          <cell r="Z30">
            <v>0</v>
          </cell>
          <cell r="AA30">
            <v>0</v>
          </cell>
          <cell r="AB30">
            <v>57959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8591547</v>
          </cell>
          <cell r="AH30">
            <v>6761920</v>
          </cell>
          <cell r="AI30">
            <v>0</v>
          </cell>
          <cell r="AJ30">
            <v>449505</v>
          </cell>
          <cell r="AK30">
            <v>0</v>
          </cell>
          <cell r="AL30">
            <v>0</v>
          </cell>
          <cell r="AM30">
            <v>0</v>
          </cell>
          <cell r="AN30">
            <v>460</v>
          </cell>
          <cell r="AO30">
            <v>3625122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17216</v>
          </cell>
          <cell r="AX30">
            <v>22333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-64326</v>
          </cell>
          <cell r="BE30">
            <v>0</v>
          </cell>
          <cell r="BF30">
            <v>3550.221999999997</v>
          </cell>
          <cell r="BG30">
            <v>2109217.1659999997</v>
          </cell>
          <cell r="BH30">
            <v>13477377.708000001</v>
          </cell>
          <cell r="BI30">
            <v>15778655</v>
          </cell>
          <cell r="BJ30">
            <v>-2301277.2919999994</v>
          </cell>
          <cell r="BK30">
            <v>3227505.875</v>
          </cell>
          <cell r="BL30">
            <v>3625122</v>
          </cell>
          <cell r="BM30">
            <v>-397616.125</v>
          </cell>
          <cell r="BN30">
            <v>-2695343.1950000003</v>
          </cell>
          <cell r="BO30">
            <v>6274323.2549999999</v>
          </cell>
          <cell r="BP30">
            <v>6390011.6040000003</v>
          </cell>
          <cell r="BQ30">
            <v>277052.84899999999</v>
          </cell>
          <cell r="BR30">
            <v>3227505.875</v>
          </cell>
          <cell r="BS30">
            <v>16168893.583000001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12941387.708000001</v>
          </cell>
          <cell r="CA30">
            <v>0</v>
          </cell>
          <cell r="CB30">
            <v>8591547</v>
          </cell>
          <cell r="CC30">
            <v>10836547</v>
          </cell>
          <cell r="CD30">
            <v>39549</v>
          </cell>
          <cell r="CE30">
            <v>2109217.1659999993</v>
          </cell>
          <cell r="CF30">
            <v>0</v>
          </cell>
          <cell r="CG30">
            <v>8358709</v>
          </cell>
          <cell r="CH30">
            <v>20069</v>
          </cell>
          <cell r="CI30">
            <v>6068955</v>
          </cell>
          <cell r="CJ30">
            <v>0</v>
          </cell>
          <cell r="CK30">
            <v>0</v>
          </cell>
          <cell r="CL30">
            <v>14447733</v>
          </cell>
          <cell r="CM30">
            <v>0</v>
          </cell>
          <cell r="CN30">
            <v>14447733</v>
          </cell>
          <cell r="CO30">
            <v>1415322</v>
          </cell>
          <cell r="CP30">
            <v>-1108915.9840000002</v>
          </cell>
          <cell r="CQ30">
            <v>16704883.583000001</v>
          </cell>
          <cell r="CR30">
            <v>19403777</v>
          </cell>
          <cell r="CS30">
            <v>16704884</v>
          </cell>
          <cell r="CT30">
            <v>19403776</v>
          </cell>
          <cell r="CU30">
            <v>0.41699999943375587</v>
          </cell>
          <cell r="CV30">
            <v>1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19403317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7481580</v>
          </cell>
          <cell r="DI30">
            <v>5137857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300579.842</v>
          </cell>
          <cell r="DP30">
            <v>217361</v>
          </cell>
          <cell r="DQ30">
            <v>166245</v>
          </cell>
          <cell r="DR30">
            <v>132473</v>
          </cell>
          <cell r="DS30">
            <v>33772</v>
          </cell>
          <cell r="DT30">
            <v>70238</v>
          </cell>
          <cell r="DU30">
            <v>0</v>
          </cell>
          <cell r="DV30">
            <v>47675290</v>
          </cell>
          <cell r="DW30">
            <v>61855877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6005876.7649999997</v>
          </cell>
          <cell r="G31">
            <v>91357.990999999995</v>
          </cell>
          <cell r="H31">
            <v>6680078.068</v>
          </cell>
          <cell r="I31">
            <v>6790082.2719999999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574</v>
          </cell>
          <cell r="P31">
            <v>301858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211909</v>
          </cell>
          <cell r="V31">
            <v>207353</v>
          </cell>
          <cell r="W31">
            <v>0</v>
          </cell>
          <cell r="X31">
            <v>4556</v>
          </cell>
          <cell r="Y31">
            <v>0</v>
          </cell>
          <cell r="Z31">
            <v>0</v>
          </cell>
          <cell r="AA31">
            <v>0</v>
          </cell>
          <cell r="AB31">
            <v>55202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10342645</v>
          </cell>
          <cell r="AH31">
            <v>8628496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8111533</v>
          </cell>
          <cell r="AP31">
            <v>0</v>
          </cell>
          <cell r="AQ31">
            <v>0</v>
          </cell>
          <cell r="AR31">
            <v>0</v>
          </cell>
          <cell r="AS31">
            <v>113450</v>
          </cell>
          <cell r="AT31">
            <v>0</v>
          </cell>
          <cell r="AU31">
            <v>0</v>
          </cell>
          <cell r="AV31">
            <v>0</v>
          </cell>
          <cell r="AW31">
            <v>26659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-367</v>
          </cell>
          <cell r="BE31">
            <v>0</v>
          </cell>
          <cell r="BF31">
            <v>95419.118000000017</v>
          </cell>
          <cell r="BG31">
            <v>3524366.1109999991</v>
          </cell>
          <cell r="BH31">
            <v>14131061.331</v>
          </cell>
          <cell r="BI31">
            <v>19110883</v>
          </cell>
          <cell r="BJ31">
            <v>-4979821.6689999998</v>
          </cell>
          <cell r="BK31">
            <v>6005876.7649999997</v>
          </cell>
          <cell r="BL31">
            <v>8111533</v>
          </cell>
          <cell r="BM31">
            <v>-2105656.2350000003</v>
          </cell>
          <cell r="BN31">
            <v>-6990058.7859999985</v>
          </cell>
          <cell r="BO31">
            <v>6790082.2719999999</v>
          </cell>
          <cell r="BP31">
            <v>6680078.068</v>
          </cell>
          <cell r="BQ31">
            <v>91357.990999999995</v>
          </cell>
          <cell r="BR31">
            <v>6005876.7649999997</v>
          </cell>
          <cell r="BS31">
            <v>19567395.096000001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13561518.331</v>
          </cell>
          <cell r="CA31">
            <v>0</v>
          </cell>
          <cell r="CB31">
            <v>10342645</v>
          </cell>
          <cell r="CC31">
            <v>16740029</v>
          </cell>
          <cell r="CD31">
            <v>140109</v>
          </cell>
          <cell r="CE31">
            <v>3524366.1109999996</v>
          </cell>
          <cell r="CF31">
            <v>0</v>
          </cell>
          <cell r="CG31">
            <v>9040799</v>
          </cell>
          <cell r="CH31">
            <v>33037</v>
          </cell>
          <cell r="CI31">
            <v>2701801</v>
          </cell>
          <cell r="CJ31">
            <v>0</v>
          </cell>
          <cell r="CK31">
            <v>0</v>
          </cell>
          <cell r="CL31">
            <v>11775637</v>
          </cell>
          <cell r="CM31">
            <v>0</v>
          </cell>
          <cell r="CN31">
            <v>11775637</v>
          </cell>
          <cell r="CO31">
            <v>3509418</v>
          </cell>
          <cell r="CP31">
            <v>-273118.40499999677</v>
          </cell>
          <cell r="CQ31">
            <v>20136938.096000001</v>
          </cell>
          <cell r="CR31">
            <v>27222416</v>
          </cell>
          <cell r="CS31">
            <v>20136937</v>
          </cell>
          <cell r="CT31">
            <v>27222416</v>
          </cell>
          <cell r="CU31">
            <v>-1.096000000834465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27222416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8698465</v>
          </cell>
          <cell r="DI31">
            <v>5829462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181295.44099999999</v>
          </cell>
          <cell r="DP31">
            <v>303686</v>
          </cell>
          <cell r="DQ31">
            <v>143372</v>
          </cell>
          <cell r="DR31">
            <v>126125</v>
          </cell>
          <cell r="DS31">
            <v>17247</v>
          </cell>
          <cell r="DT31">
            <v>30399</v>
          </cell>
          <cell r="DU31">
            <v>443</v>
          </cell>
          <cell r="DV31">
            <v>61606945</v>
          </cell>
          <cell r="DW31">
            <v>73592383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5992204.0520000001</v>
          </cell>
          <cell r="G32">
            <v>162106.56</v>
          </cell>
          <cell r="H32">
            <v>6377149.1909999996</v>
          </cell>
          <cell r="I32">
            <v>11376995.243000001</v>
          </cell>
          <cell r="J32">
            <v>3.0000000000582077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632</v>
          </cell>
          <cell r="P32">
            <v>144454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106882</v>
          </cell>
          <cell r="V32">
            <v>81739</v>
          </cell>
          <cell r="W32">
            <v>0</v>
          </cell>
          <cell r="X32">
            <v>25143</v>
          </cell>
          <cell r="Y32">
            <v>0</v>
          </cell>
          <cell r="Z32">
            <v>0</v>
          </cell>
          <cell r="AA32">
            <v>0</v>
          </cell>
          <cell r="AB32">
            <v>142386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10582572</v>
          </cell>
          <cell r="AH32">
            <v>10035930</v>
          </cell>
          <cell r="AI32">
            <v>198</v>
          </cell>
          <cell r="AJ32">
            <v>25416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6307930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22760</v>
          </cell>
          <cell r="AX32">
            <v>475498</v>
          </cell>
          <cell r="AY32">
            <v>10853</v>
          </cell>
          <cell r="AZ32">
            <v>52853</v>
          </cell>
          <cell r="BA32">
            <v>0</v>
          </cell>
          <cell r="BB32">
            <v>472031</v>
          </cell>
          <cell r="BC32">
            <v>0</v>
          </cell>
          <cell r="BD32">
            <v>0</v>
          </cell>
          <cell r="BE32">
            <v>0</v>
          </cell>
          <cell r="BF32">
            <v>260430.28100000002</v>
          </cell>
          <cell r="BG32">
            <v>3215002.7199999988</v>
          </cell>
          <cell r="BH32">
            <v>18310604.993999999</v>
          </cell>
          <cell r="BI32">
            <v>21206080</v>
          </cell>
          <cell r="BJ32">
            <v>-2895475.006000001</v>
          </cell>
          <cell r="BK32">
            <v>5992204.0520000001</v>
          </cell>
          <cell r="BL32">
            <v>6779961</v>
          </cell>
          <cell r="BM32">
            <v>-787756.94799999986</v>
          </cell>
          <cell r="BN32">
            <v>-3422798.6730000004</v>
          </cell>
          <cell r="BO32">
            <v>11376995.243000001</v>
          </cell>
          <cell r="BP32">
            <v>6377149.1909999996</v>
          </cell>
          <cell r="BQ32">
            <v>161664.821</v>
          </cell>
          <cell r="BR32">
            <v>5992648.7910000002</v>
          </cell>
          <cell r="BS32">
            <v>23908458.046</v>
          </cell>
          <cell r="BT32">
            <v>444.7390000000596</v>
          </cell>
          <cell r="BU32">
            <v>-441.7390000000014</v>
          </cell>
          <cell r="BV32">
            <v>0</v>
          </cell>
          <cell r="BW32">
            <v>0</v>
          </cell>
          <cell r="BX32">
            <v>3.0000000000582077</v>
          </cell>
          <cell r="BY32">
            <v>0</v>
          </cell>
          <cell r="BZ32">
            <v>17916250.993999999</v>
          </cell>
          <cell r="CA32">
            <v>0</v>
          </cell>
          <cell r="CB32">
            <v>10582572</v>
          </cell>
          <cell r="CC32">
            <v>16369474</v>
          </cell>
          <cell r="CD32">
            <v>561964</v>
          </cell>
          <cell r="CE32">
            <v>3215002.7199999988</v>
          </cell>
          <cell r="CF32">
            <v>0</v>
          </cell>
          <cell r="CG32">
            <v>4562989</v>
          </cell>
          <cell r="CH32">
            <v>675867</v>
          </cell>
          <cell r="CI32">
            <v>0</v>
          </cell>
          <cell r="CJ32">
            <v>0</v>
          </cell>
          <cell r="CK32">
            <v>0</v>
          </cell>
          <cell r="CL32">
            <v>5238856</v>
          </cell>
          <cell r="CM32">
            <v>0</v>
          </cell>
          <cell r="CN32">
            <v>5238856</v>
          </cell>
          <cell r="CO32">
            <v>6295707</v>
          </cell>
          <cell r="CP32">
            <v>-1764832.2220000029</v>
          </cell>
          <cell r="CQ32">
            <v>24302812.046</v>
          </cell>
          <cell r="CR32">
            <v>27986041</v>
          </cell>
          <cell r="CS32">
            <v>24302813</v>
          </cell>
          <cell r="CT32">
            <v>27986042</v>
          </cell>
          <cell r="CU32">
            <v>0.95399999991059303</v>
          </cell>
          <cell r="CV32">
            <v>-1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27514010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7755232</v>
          </cell>
          <cell r="DI32">
            <v>8991399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718648.84</v>
          </cell>
          <cell r="DP32">
            <v>128177</v>
          </cell>
          <cell r="DQ32">
            <v>488252</v>
          </cell>
          <cell r="DR32">
            <v>256504</v>
          </cell>
          <cell r="DS32">
            <v>231748</v>
          </cell>
          <cell r="DT32">
            <v>42448</v>
          </cell>
          <cell r="DU32">
            <v>6591</v>
          </cell>
          <cell r="DV32">
            <v>66877807</v>
          </cell>
          <cell r="DW32">
            <v>70980494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1215144.3330000001</v>
          </cell>
          <cell r="I34">
            <v>1818274.5349999999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1979</v>
          </cell>
          <cell r="P34">
            <v>63025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32431</v>
          </cell>
          <cell r="V34">
            <v>32431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73899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2259434</v>
          </cell>
          <cell r="AH34">
            <v>1327851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300</v>
          </cell>
          <cell r="AX34">
            <v>0</v>
          </cell>
          <cell r="AY34">
            <v>3019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-352</v>
          </cell>
          <cell r="BE34">
            <v>0</v>
          </cell>
          <cell r="BF34">
            <v>-36036.180999999982</v>
          </cell>
          <cell r="BG34">
            <v>320967.09899999993</v>
          </cell>
          <cell r="BH34">
            <v>3204752.8679999998</v>
          </cell>
          <cell r="BI34">
            <v>3590252</v>
          </cell>
          <cell r="BJ34">
            <v>-385499.13200000022</v>
          </cell>
          <cell r="BK34">
            <v>0</v>
          </cell>
          <cell r="BL34">
            <v>0</v>
          </cell>
          <cell r="BM34">
            <v>0</v>
          </cell>
          <cell r="BN34">
            <v>-421535.31300000008</v>
          </cell>
          <cell r="BO34">
            <v>1818274.5349999999</v>
          </cell>
          <cell r="BP34">
            <v>1215144.3330000001</v>
          </cell>
          <cell r="BQ34">
            <v>0</v>
          </cell>
          <cell r="BR34">
            <v>0</v>
          </cell>
          <cell r="BS34">
            <v>3033418.8679999998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3033418.8679999998</v>
          </cell>
          <cell r="CA34">
            <v>0</v>
          </cell>
          <cell r="CB34">
            <v>2259434</v>
          </cell>
          <cell r="CC34">
            <v>1327851</v>
          </cell>
          <cell r="CD34">
            <v>3319</v>
          </cell>
          <cell r="CE34">
            <v>320967.09899999993</v>
          </cell>
          <cell r="CF34">
            <v>0</v>
          </cell>
          <cell r="CG34">
            <v>1754219</v>
          </cell>
          <cell r="CH34">
            <v>4012</v>
          </cell>
          <cell r="CI34">
            <v>79547</v>
          </cell>
          <cell r="CJ34">
            <v>0</v>
          </cell>
          <cell r="CK34">
            <v>0</v>
          </cell>
          <cell r="CL34">
            <v>1837778</v>
          </cell>
          <cell r="CM34">
            <v>0</v>
          </cell>
          <cell r="CN34">
            <v>1837778</v>
          </cell>
          <cell r="CO34">
            <v>14138</v>
          </cell>
          <cell r="CP34">
            <v>-1933930.7139999997</v>
          </cell>
          <cell r="CQ34">
            <v>3204752.8679999998</v>
          </cell>
          <cell r="CR34">
            <v>3590252</v>
          </cell>
          <cell r="CS34">
            <v>3204753</v>
          </cell>
          <cell r="CT34">
            <v>3590252</v>
          </cell>
          <cell r="CU34">
            <v>0.13200000021606684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3590252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1949298</v>
          </cell>
          <cell r="DI34">
            <v>1123246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63619</v>
          </cell>
          <cell r="DQ34">
            <v>105875</v>
          </cell>
          <cell r="DR34">
            <v>105875</v>
          </cell>
          <cell r="DS34">
            <v>0</v>
          </cell>
          <cell r="DT34">
            <v>2082</v>
          </cell>
          <cell r="DU34">
            <v>0</v>
          </cell>
          <cell r="DV34">
            <v>9607600</v>
          </cell>
          <cell r="DW34">
            <v>11474931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</row>
        <row r="35">
          <cell r="A35">
            <v>31</v>
          </cell>
          <cell r="B35" t="str">
            <v>CRS MAIPÚ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413385.08299999998</v>
          </cell>
          <cell r="I35">
            <v>300724.00799999997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5691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3383</v>
          </cell>
          <cell r="V35">
            <v>3383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138953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208288</v>
          </cell>
          <cell r="AH35">
            <v>440726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849</v>
          </cell>
          <cell r="AY35">
            <v>2334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-147695.30599999998</v>
          </cell>
          <cell r="BG35">
            <v>23428.276000000005</v>
          </cell>
          <cell r="BH35">
            <v>862136.09100000001</v>
          </cell>
          <cell r="BI35">
            <v>652197</v>
          </cell>
          <cell r="BJ35">
            <v>209939.09100000001</v>
          </cell>
          <cell r="BK35">
            <v>0</v>
          </cell>
          <cell r="BL35">
            <v>0</v>
          </cell>
          <cell r="BM35">
            <v>0</v>
          </cell>
          <cell r="BN35">
            <v>62243.785000000033</v>
          </cell>
          <cell r="BO35">
            <v>300724.00799999997</v>
          </cell>
          <cell r="BP35">
            <v>413385.08299999998</v>
          </cell>
          <cell r="BQ35">
            <v>0</v>
          </cell>
          <cell r="BR35">
            <v>0</v>
          </cell>
          <cell r="BS35">
            <v>714109.09100000001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714109.09100000001</v>
          </cell>
          <cell r="CA35">
            <v>0</v>
          </cell>
          <cell r="CB35">
            <v>208288</v>
          </cell>
          <cell r="CC35">
            <v>440726</v>
          </cell>
          <cell r="CD35">
            <v>3183</v>
          </cell>
          <cell r="CE35">
            <v>23428.275999999983</v>
          </cell>
          <cell r="CF35">
            <v>0</v>
          </cell>
          <cell r="CG35">
            <v>133175</v>
          </cell>
          <cell r="CH35">
            <v>3203</v>
          </cell>
          <cell r="CI35">
            <v>0</v>
          </cell>
          <cell r="CJ35">
            <v>0</v>
          </cell>
          <cell r="CK35">
            <v>0</v>
          </cell>
          <cell r="CL35">
            <v>136378</v>
          </cell>
          <cell r="CM35">
            <v>0</v>
          </cell>
          <cell r="CN35">
            <v>136378</v>
          </cell>
          <cell r="CO35">
            <v>365570</v>
          </cell>
          <cell r="CP35">
            <v>-287453.04800000001</v>
          </cell>
          <cell r="CQ35">
            <v>862136.09100000001</v>
          </cell>
          <cell r="CR35">
            <v>652197</v>
          </cell>
          <cell r="CS35">
            <v>862136</v>
          </cell>
          <cell r="CT35">
            <v>652198</v>
          </cell>
          <cell r="CU35">
            <v>-9.1000000014901161E-2</v>
          </cell>
          <cell r="CV35">
            <v>-1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652197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219944</v>
          </cell>
          <cell r="DI35">
            <v>428506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29783</v>
          </cell>
          <cell r="DQ35">
            <v>8649</v>
          </cell>
          <cell r="DR35">
            <v>8649</v>
          </cell>
          <cell r="DS35">
            <v>0</v>
          </cell>
          <cell r="DT35">
            <v>16827</v>
          </cell>
          <cell r="DU35">
            <v>0</v>
          </cell>
          <cell r="DV35">
            <v>1968696</v>
          </cell>
          <cell r="DW35">
            <v>1921528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280809.25</v>
          </cell>
          <cell r="I36">
            <v>241359.622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246</v>
          </cell>
          <cell r="P36">
            <v>59628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8119</v>
          </cell>
          <cell r="V36">
            <v>5454</v>
          </cell>
          <cell r="W36">
            <v>137</v>
          </cell>
          <cell r="X36">
            <v>2528</v>
          </cell>
          <cell r="Y36">
            <v>0</v>
          </cell>
          <cell r="Z36">
            <v>0</v>
          </cell>
          <cell r="AA36">
            <v>0</v>
          </cell>
          <cell r="AB36">
            <v>12128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297975</v>
          </cell>
          <cell r="AH36">
            <v>283657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363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112597.227</v>
          </cell>
          <cell r="BG36">
            <v>0</v>
          </cell>
          <cell r="BH36">
            <v>602289.87199999997</v>
          </cell>
          <cell r="BI36">
            <v>581995</v>
          </cell>
          <cell r="BJ36">
            <v>20294.871999999974</v>
          </cell>
          <cell r="BK36">
            <v>0</v>
          </cell>
          <cell r="BL36">
            <v>0</v>
          </cell>
          <cell r="BM36">
            <v>0</v>
          </cell>
          <cell r="BN36">
            <v>132892.09899999993</v>
          </cell>
          <cell r="BO36">
            <v>241359.622</v>
          </cell>
          <cell r="BP36">
            <v>280809.25</v>
          </cell>
          <cell r="BQ36">
            <v>0</v>
          </cell>
          <cell r="BR36">
            <v>0</v>
          </cell>
          <cell r="BS36">
            <v>522168.87199999997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522168.87199999997</v>
          </cell>
          <cell r="CA36">
            <v>137</v>
          </cell>
          <cell r="CB36">
            <v>297975</v>
          </cell>
          <cell r="CC36">
            <v>283657</v>
          </cell>
          <cell r="CD36">
            <v>363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545547</v>
          </cell>
          <cell r="CP36">
            <v>444981</v>
          </cell>
          <cell r="CQ36">
            <v>602289.87199999997</v>
          </cell>
          <cell r="CR36">
            <v>581995</v>
          </cell>
          <cell r="CS36">
            <v>602290</v>
          </cell>
          <cell r="CT36">
            <v>581995</v>
          </cell>
          <cell r="CU36">
            <v>0.12800000002607703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581995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270553</v>
          </cell>
          <cell r="DI36">
            <v>282268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91004</v>
          </cell>
          <cell r="DQ36">
            <v>4698</v>
          </cell>
          <cell r="DR36">
            <v>4426</v>
          </cell>
          <cell r="DS36">
            <v>272</v>
          </cell>
          <cell r="DT36">
            <v>0</v>
          </cell>
          <cell r="DU36">
            <v>1509</v>
          </cell>
          <cell r="DV36">
            <v>1674804</v>
          </cell>
          <cell r="DW36">
            <v>1746493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1197091.6780000001</v>
          </cell>
          <cell r="G37">
            <v>965.78999999999724</v>
          </cell>
          <cell r="H37">
            <v>647461.16700000002</v>
          </cell>
          <cell r="I37">
            <v>2222379.1510000001</v>
          </cell>
          <cell r="J37">
            <v>2.7284841053187847E-12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72945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64629</v>
          </cell>
          <cell r="V37">
            <v>59504</v>
          </cell>
          <cell r="W37">
            <v>68</v>
          </cell>
          <cell r="X37">
            <v>5057</v>
          </cell>
          <cell r="Y37">
            <v>0</v>
          </cell>
          <cell r="Z37">
            <v>0</v>
          </cell>
          <cell r="AA37">
            <v>0</v>
          </cell>
          <cell r="AB37">
            <v>5334</v>
          </cell>
          <cell r="AC37">
            <v>0</v>
          </cell>
          <cell r="AD37">
            <v>3756</v>
          </cell>
          <cell r="AE37">
            <v>0</v>
          </cell>
          <cell r="AF37">
            <v>0</v>
          </cell>
          <cell r="AG37">
            <v>3032364</v>
          </cell>
          <cell r="AH37">
            <v>732172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1385921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638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66421</v>
          </cell>
          <cell r="BC37">
            <v>0</v>
          </cell>
          <cell r="BD37">
            <v>-149</v>
          </cell>
          <cell r="BE37">
            <v>0</v>
          </cell>
          <cell r="BF37">
            <v>37505.504000000001</v>
          </cell>
          <cell r="BG37">
            <v>628126.10899999994</v>
          </cell>
          <cell r="BH37">
            <v>3013714.108</v>
          </cell>
          <cell r="BI37">
            <v>3765025</v>
          </cell>
          <cell r="BJ37">
            <v>-751310.89199999999</v>
          </cell>
          <cell r="BK37">
            <v>1200847.6780000001</v>
          </cell>
          <cell r="BL37">
            <v>1452342</v>
          </cell>
          <cell r="BM37">
            <v>-251494.32199999993</v>
          </cell>
          <cell r="BN37">
            <v>-965299.71</v>
          </cell>
          <cell r="BO37">
            <v>2222379.1510000001</v>
          </cell>
          <cell r="BP37">
            <v>647461.16700000002</v>
          </cell>
          <cell r="BQ37">
            <v>965.79</v>
          </cell>
          <cell r="BR37">
            <v>1197091.6780000001</v>
          </cell>
          <cell r="BS37">
            <v>4067897.7860000003</v>
          </cell>
          <cell r="BT37">
            <v>0</v>
          </cell>
          <cell r="BU37">
            <v>2.7284841053187847E-12</v>
          </cell>
          <cell r="BV37">
            <v>0</v>
          </cell>
          <cell r="BW37">
            <v>0</v>
          </cell>
          <cell r="BX37">
            <v>2.7284841053187847E-12</v>
          </cell>
          <cell r="BY37">
            <v>0</v>
          </cell>
          <cell r="BZ37">
            <v>2870806.108</v>
          </cell>
          <cell r="CA37">
            <v>68</v>
          </cell>
          <cell r="CB37">
            <v>3032364</v>
          </cell>
          <cell r="CC37">
            <v>2118093</v>
          </cell>
          <cell r="CD37">
            <v>638</v>
          </cell>
          <cell r="CE37">
            <v>623126.10899999994</v>
          </cell>
          <cell r="CF37">
            <v>653800</v>
          </cell>
          <cell r="CG37">
            <v>1404610</v>
          </cell>
          <cell r="CH37">
            <v>596</v>
          </cell>
          <cell r="CI37">
            <v>312133</v>
          </cell>
          <cell r="CJ37">
            <v>0</v>
          </cell>
          <cell r="CK37">
            <v>0</v>
          </cell>
          <cell r="CL37">
            <v>2371139</v>
          </cell>
          <cell r="CM37">
            <v>5000</v>
          </cell>
          <cell r="CN37">
            <v>2376139</v>
          </cell>
          <cell r="CO37">
            <v>1599686</v>
          </cell>
          <cell r="CP37">
            <v>-1676304.5799999982</v>
          </cell>
          <cell r="CQ37">
            <v>4214561.7860000003</v>
          </cell>
          <cell r="CR37">
            <v>5217367</v>
          </cell>
          <cell r="CS37">
            <v>4214561</v>
          </cell>
          <cell r="CT37">
            <v>5217367</v>
          </cell>
          <cell r="CU37">
            <v>-0.78600000031292439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5150946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2653854</v>
          </cell>
          <cell r="DI37">
            <v>1025827</v>
          </cell>
          <cell r="DJ37">
            <v>0</v>
          </cell>
          <cell r="DK37">
            <v>0</v>
          </cell>
          <cell r="DL37">
            <v>0</v>
          </cell>
          <cell r="DM37">
            <v>-1</v>
          </cell>
          <cell r="DN37">
            <v>0</v>
          </cell>
          <cell r="DO37">
            <v>37926.625999999997</v>
          </cell>
          <cell r="DP37">
            <v>68480</v>
          </cell>
          <cell r="DQ37">
            <v>64424</v>
          </cell>
          <cell r="DR37">
            <v>56423</v>
          </cell>
          <cell r="DS37">
            <v>8001</v>
          </cell>
          <cell r="DT37">
            <v>7198</v>
          </cell>
          <cell r="DU37">
            <v>0</v>
          </cell>
          <cell r="DV37">
            <v>15167159</v>
          </cell>
          <cell r="DW37">
            <v>17291645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75785858.737000003</v>
          </cell>
          <cell r="G38">
            <v>3051582.2219999996</v>
          </cell>
          <cell r="H38">
            <v>100274581.598</v>
          </cell>
          <cell r="I38">
            <v>142473541.32199997</v>
          </cell>
          <cell r="J38">
            <v>-614.99999999982265</v>
          </cell>
          <cell r="K38">
            <v>251600</v>
          </cell>
          <cell r="L38">
            <v>0</v>
          </cell>
          <cell r="M38">
            <v>0</v>
          </cell>
          <cell r="N38">
            <v>0</v>
          </cell>
          <cell r="O38">
            <v>46359</v>
          </cell>
          <cell r="P38">
            <v>5978013.3049999997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4875812.9780000001</v>
          </cell>
          <cell r="V38">
            <v>3414158.9780000001</v>
          </cell>
          <cell r="W38">
            <v>794258</v>
          </cell>
          <cell r="X38">
            <v>667396</v>
          </cell>
          <cell r="Y38">
            <v>0</v>
          </cell>
          <cell r="Z38">
            <v>3544</v>
          </cell>
          <cell r="AA38">
            <v>0</v>
          </cell>
          <cell r="AB38">
            <v>2819371.75</v>
          </cell>
          <cell r="AC38">
            <v>0</v>
          </cell>
          <cell r="AD38">
            <v>13478392</v>
          </cell>
          <cell r="AE38">
            <v>0</v>
          </cell>
          <cell r="AF38">
            <v>0</v>
          </cell>
          <cell r="AG38">
            <v>187957528.22100002</v>
          </cell>
          <cell r="AH38">
            <v>110302766.24000001</v>
          </cell>
          <cell r="AI38">
            <v>34948</v>
          </cell>
          <cell r="AJ38">
            <v>3137346</v>
          </cell>
          <cell r="AK38">
            <v>18110</v>
          </cell>
          <cell r="AL38">
            <v>11203</v>
          </cell>
          <cell r="AM38">
            <v>0</v>
          </cell>
          <cell r="AN38">
            <v>460</v>
          </cell>
          <cell r="AO38">
            <v>88934351.703999996</v>
          </cell>
          <cell r="AP38">
            <v>0</v>
          </cell>
          <cell r="AQ38">
            <v>248</v>
          </cell>
          <cell r="AR38">
            <v>0</v>
          </cell>
          <cell r="AS38">
            <v>444868</v>
          </cell>
          <cell r="AT38">
            <v>0</v>
          </cell>
          <cell r="AU38">
            <v>0</v>
          </cell>
          <cell r="AV38">
            <v>0</v>
          </cell>
          <cell r="AW38">
            <v>200244</v>
          </cell>
          <cell r="AX38">
            <v>664217</v>
          </cell>
          <cell r="AY38">
            <v>87037</v>
          </cell>
          <cell r="AZ38">
            <v>58752</v>
          </cell>
          <cell r="BA38">
            <v>0</v>
          </cell>
          <cell r="BB38">
            <v>12734792</v>
          </cell>
          <cell r="BC38">
            <v>0</v>
          </cell>
          <cell r="BD38">
            <v>-154598</v>
          </cell>
          <cell r="BE38">
            <v>0</v>
          </cell>
          <cell r="BF38">
            <v>2269380.3250000016</v>
          </cell>
          <cell r="BG38">
            <v>31307547.423</v>
          </cell>
          <cell r="BH38">
            <v>259774406.17500001</v>
          </cell>
          <cell r="BI38">
            <v>302763129.46099997</v>
          </cell>
          <cell r="BJ38">
            <v>-42988723.285999991</v>
          </cell>
          <cell r="BK38">
            <v>89264250.737000018</v>
          </cell>
          <cell r="BL38">
            <v>101669143.704</v>
          </cell>
          <cell r="BM38">
            <v>-12404892.967</v>
          </cell>
          <cell r="BN38">
            <v>-53124850.928000011</v>
          </cell>
          <cell r="BO38">
            <v>142473541.32199997</v>
          </cell>
          <cell r="BP38">
            <v>100273963.598</v>
          </cell>
          <cell r="BQ38">
            <v>2876750.4789999998</v>
          </cell>
          <cell r="BR38">
            <v>75960693.479999989</v>
          </cell>
          <cell r="BS38">
            <v>321584948.87899995</v>
          </cell>
          <cell r="BT38">
            <v>174834.74300000013</v>
          </cell>
          <cell r="BU38">
            <v>-174831.74300000002</v>
          </cell>
          <cell r="BV38">
            <v>-617.99999999994179</v>
          </cell>
          <cell r="BW38">
            <v>0</v>
          </cell>
          <cell r="BX38">
            <v>-614.99999999982265</v>
          </cell>
          <cell r="BY38">
            <v>0</v>
          </cell>
          <cell r="BZ38">
            <v>245799705.14200002</v>
          </cell>
          <cell r="CA38">
            <v>1045897</v>
          </cell>
          <cell r="CB38">
            <v>187957528.22100002</v>
          </cell>
          <cell r="CC38">
            <v>202438972.94400001</v>
          </cell>
          <cell r="CD38">
            <v>1455118</v>
          </cell>
          <cell r="CE38">
            <v>31303359.945000004</v>
          </cell>
          <cell r="CF38">
            <v>2664095</v>
          </cell>
          <cell r="CG38">
            <v>111012286</v>
          </cell>
          <cell r="CH38">
            <v>1029531</v>
          </cell>
          <cell r="CI38">
            <v>40557548</v>
          </cell>
          <cell r="CJ38">
            <v>292884</v>
          </cell>
          <cell r="CK38">
            <v>0</v>
          </cell>
          <cell r="CL38">
            <v>155556344</v>
          </cell>
          <cell r="CM38">
            <v>5000</v>
          </cell>
          <cell r="CN38">
            <v>155561344</v>
          </cell>
          <cell r="CO38">
            <v>53891390</v>
          </cell>
          <cell r="CP38">
            <v>-13085478.461000009</v>
          </cell>
          <cell r="CQ38">
            <v>349038041.912</v>
          </cell>
          <cell r="CR38">
            <v>404432273.16499996</v>
          </cell>
          <cell r="CS38">
            <v>349038036.51899999</v>
          </cell>
          <cell r="CT38">
            <v>404432276.99699998</v>
          </cell>
          <cell r="CU38">
            <v>-5.3929999978281558</v>
          </cell>
          <cell r="CV38">
            <v>-3.8320000004023314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161398368</v>
          </cell>
          <cell r="DI38">
            <v>97601324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10735328.126</v>
          </cell>
          <cell r="DP38">
            <v>5632247.9589999998</v>
          </cell>
          <cell r="DQ38">
            <v>4449613.5810000002</v>
          </cell>
          <cell r="DR38">
            <v>3386290.5810000002</v>
          </cell>
          <cell r="DS38">
            <v>1063323</v>
          </cell>
          <cell r="DT38">
            <v>2139366</v>
          </cell>
          <cell r="DU38">
            <v>52230</v>
          </cell>
          <cell r="DV38">
            <v>1036435627.5190001</v>
          </cell>
          <cell r="DW38">
            <v>1182341827.529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</row>
      </sheetData>
      <sheetData sheetId="11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1378925.128</v>
          </cell>
          <cell r="G5">
            <v>5987.73</v>
          </cell>
          <cell r="H5">
            <v>1185901.1240000001</v>
          </cell>
          <cell r="I5">
            <v>1579138.8359999999</v>
          </cell>
          <cell r="J5">
            <v>0</v>
          </cell>
          <cell r="K5">
            <v>23607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132692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14</v>
          </cell>
          <cell r="V5">
            <v>0</v>
          </cell>
          <cell r="W5">
            <v>0</v>
          </cell>
          <cell r="X5">
            <v>14</v>
          </cell>
          <cell r="Y5">
            <v>0</v>
          </cell>
          <cell r="Z5">
            <v>0</v>
          </cell>
          <cell r="AA5">
            <v>0</v>
          </cell>
          <cell r="AB5">
            <v>2118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2130819</v>
          </cell>
          <cell r="AH5">
            <v>992937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1518255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267</v>
          </cell>
          <cell r="AX5">
            <v>1025</v>
          </cell>
          <cell r="AY5">
            <v>4214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121177</v>
          </cell>
          <cell r="BG5">
            <v>-172392.92100000009</v>
          </cell>
          <cell r="BH5">
            <v>2929458.69</v>
          </cell>
          <cell r="BI5">
            <v>3129262</v>
          </cell>
          <cell r="BJ5">
            <v>1378925.128</v>
          </cell>
          <cell r="BK5">
            <v>1518255</v>
          </cell>
          <cell r="BL5">
            <v>-199803.31000000006</v>
          </cell>
          <cell r="BM5">
            <v>-139329.87199999997</v>
          </cell>
          <cell r="BN5">
            <v>-217956.18200000003</v>
          </cell>
          <cell r="BO5">
            <v>1579138.8359999999</v>
          </cell>
          <cell r="BP5">
            <v>1185901.1240000001</v>
          </cell>
          <cell r="BQ5">
            <v>5987.73</v>
          </cell>
          <cell r="BR5">
            <v>1378925.128</v>
          </cell>
          <cell r="BS5">
            <v>4149952.818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2771027.69</v>
          </cell>
          <cell r="CA5">
            <v>23621</v>
          </cell>
          <cell r="CB5">
            <v>2130819</v>
          </cell>
          <cell r="CC5">
            <v>2511192</v>
          </cell>
          <cell r="CD5">
            <v>5506</v>
          </cell>
          <cell r="CE5">
            <v>-172392.92100000009</v>
          </cell>
          <cell r="CF5">
            <v>10786</v>
          </cell>
          <cell r="CG5">
            <v>530913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541699</v>
          </cell>
          <cell r="CM5">
            <v>0</v>
          </cell>
          <cell r="CN5">
            <v>541699</v>
          </cell>
          <cell r="CO5">
            <v>629461</v>
          </cell>
          <cell r="CP5">
            <v>526047</v>
          </cell>
          <cell r="CQ5">
            <v>4308383.818</v>
          </cell>
          <cell r="CR5">
            <v>4647517</v>
          </cell>
          <cell r="CS5">
            <v>4308383</v>
          </cell>
          <cell r="CT5">
            <v>4647517</v>
          </cell>
          <cell r="CU5">
            <v>0</v>
          </cell>
          <cell r="CV5">
            <v>0</v>
          </cell>
          <cell r="CW5">
            <v>-0.81799999997019768</v>
          </cell>
          <cell r="CX5">
            <v>-0.31299999996554106</v>
          </cell>
          <cell r="CY5">
            <v>0</v>
          </cell>
          <cell r="CZ5">
            <v>0</v>
          </cell>
          <cell r="DA5">
            <v>4647517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1846183</v>
          </cell>
          <cell r="DI5">
            <v>1095792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2.5000000139698386E-2</v>
          </cell>
          <cell r="DP5">
            <v>188597</v>
          </cell>
          <cell r="DQ5">
            <v>59500</v>
          </cell>
          <cell r="DR5">
            <v>58201</v>
          </cell>
          <cell r="DS5">
            <v>1299</v>
          </cell>
          <cell r="DT5">
            <v>8505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2060950.916</v>
          </cell>
          <cell r="G6">
            <v>9500.4089999999997</v>
          </cell>
          <cell r="H6">
            <v>1099658.513</v>
          </cell>
          <cell r="I6">
            <v>3704557.977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119399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35494</v>
          </cell>
          <cell r="V6">
            <v>35184</v>
          </cell>
          <cell r="W6">
            <v>310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67682</v>
          </cell>
          <cell r="AC6">
            <v>0</v>
          </cell>
          <cell r="AD6">
            <v>165210</v>
          </cell>
          <cell r="AE6">
            <v>0</v>
          </cell>
          <cell r="AF6">
            <v>0</v>
          </cell>
          <cell r="AG6">
            <v>3077688</v>
          </cell>
          <cell r="AH6">
            <v>1549169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2548076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27603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156822</v>
          </cell>
          <cell r="BC6">
            <v>0</v>
          </cell>
          <cell r="BD6">
            <v>0</v>
          </cell>
          <cell r="BE6">
            <v>0</v>
          </cell>
          <cell r="BF6">
            <v>2438.2909999992698</v>
          </cell>
          <cell r="BG6">
            <v>-262367.44400000013</v>
          </cell>
          <cell r="BH6">
            <v>5036291.8990000002</v>
          </cell>
          <cell r="BI6">
            <v>4654460</v>
          </cell>
          <cell r="BJ6">
            <v>2226160.9160000002</v>
          </cell>
          <cell r="BK6">
            <v>2704898</v>
          </cell>
          <cell r="BL6">
            <v>381831.89900000021</v>
          </cell>
          <cell r="BM6">
            <v>-478737.0839999998</v>
          </cell>
          <cell r="BN6">
            <v>-94466.89400000032</v>
          </cell>
          <cell r="BO6">
            <v>3704557.977</v>
          </cell>
          <cell r="BP6">
            <v>1099658.513</v>
          </cell>
          <cell r="BQ6">
            <v>9500.4089999999997</v>
          </cell>
          <cell r="BR6">
            <v>2060950.916</v>
          </cell>
          <cell r="BS6">
            <v>6874667.8150000004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4813716.8990000002</v>
          </cell>
          <cell r="CA6">
            <v>310</v>
          </cell>
          <cell r="CB6">
            <v>3077688</v>
          </cell>
          <cell r="CC6">
            <v>4097245</v>
          </cell>
          <cell r="CD6">
            <v>27603</v>
          </cell>
          <cell r="CE6">
            <v>-262367.4440000006</v>
          </cell>
          <cell r="CF6">
            <v>0</v>
          </cell>
          <cell r="CG6">
            <v>2392569</v>
          </cell>
          <cell r="CH6">
            <v>25285</v>
          </cell>
          <cell r="CI6">
            <v>863003</v>
          </cell>
          <cell r="CJ6">
            <v>255000</v>
          </cell>
          <cell r="CK6">
            <v>0</v>
          </cell>
          <cell r="CL6">
            <v>3535857</v>
          </cell>
          <cell r="CM6">
            <v>0</v>
          </cell>
          <cell r="CN6">
            <v>3535857</v>
          </cell>
          <cell r="CO6">
            <v>3216298</v>
          </cell>
          <cell r="CP6">
            <v>1856553</v>
          </cell>
          <cell r="CQ6">
            <v>7262452.8149999995</v>
          </cell>
          <cell r="CR6">
            <v>7359358</v>
          </cell>
          <cell r="CS6">
            <v>7262453</v>
          </cell>
          <cell r="CT6">
            <v>7359358</v>
          </cell>
          <cell r="CU6">
            <v>0</v>
          </cell>
          <cell r="CV6">
            <v>0</v>
          </cell>
          <cell r="CW6">
            <v>0.18500000052154064</v>
          </cell>
          <cell r="CX6">
            <v>-0.18399999965913594</v>
          </cell>
          <cell r="CY6">
            <v>0</v>
          </cell>
          <cell r="CZ6">
            <v>0</v>
          </cell>
          <cell r="DA6">
            <v>7202536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2565636</v>
          </cell>
          <cell r="DI6">
            <v>1065413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0.65200000070035458</v>
          </cell>
          <cell r="DP6">
            <v>156545</v>
          </cell>
          <cell r="DQ6">
            <v>84459</v>
          </cell>
          <cell r="DR6">
            <v>79893</v>
          </cell>
          <cell r="DS6">
            <v>4566</v>
          </cell>
          <cell r="DT6">
            <v>24897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2619660.0819999999</v>
          </cell>
          <cell r="G7">
            <v>53553.067000000003</v>
          </cell>
          <cell r="H7">
            <v>3118393.7080000001</v>
          </cell>
          <cell r="I7">
            <v>3869003.341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176852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160673</v>
          </cell>
          <cell r="V7">
            <v>44138</v>
          </cell>
          <cell r="W7">
            <v>5729</v>
          </cell>
          <cell r="X7">
            <v>110806</v>
          </cell>
          <cell r="Y7">
            <v>0</v>
          </cell>
          <cell r="Z7">
            <v>0</v>
          </cell>
          <cell r="AA7">
            <v>0</v>
          </cell>
          <cell r="AB7">
            <v>47674</v>
          </cell>
          <cell r="AC7">
            <v>0</v>
          </cell>
          <cell r="AD7">
            <v>275765</v>
          </cell>
          <cell r="AE7">
            <v>0</v>
          </cell>
          <cell r="AF7">
            <v>0</v>
          </cell>
          <cell r="AG7">
            <v>4444200</v>
          </cell>
          <cell r="AH7">
            <v>2759090</v>
          </cell>
          <cell r="AI7">
            <v>0</v>
          </cell>
          <cell r="AJ7">
            <v>826178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2970213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15659</v>
          </cell>
          <cell r="AX7">
            <v>11472</v>
          </cell>
          <cell r="AY7">
            <v>662</v>
          </cell>
          <cell r="AZ7">
            <v>0</v>
          </cell>
          <cell r="BA7">
            <v>0</v>
          </cell>
          <cell r="BB7">
            <v>275765</v>
          </cell>
          <cell r="BC7">
            <v>0</v>
          </cell>
          <cell r="BD7">
            <v>-47852</v>
          </cell>
          <cell r="BE7">
            <v>0</v>
          </cell>
          <cell r="BF7">
            <v>-24885</v>
          </cell>
          <cell r="BG7">
            <v>302105</v>
          </cell>
          <cell r="BH7">
            <v>7426149.1160000004</v>
          </cell>
          <cell r="BI7">
            <v>8009409</v>
          </cell>
          <cell r="BJ7">
            <v>2895425.0819999999</v>
          </cell>
          <cell r="BK7">
            <v>3245978</v>
          </cell>
          <cell r="BL7">
            <v>-583259.88399999961</v>
          </cell>
          <cell r="BM7">
            <v>-350552.91800000006</v>
          </cell>
          <cell r="BN7">
            <v>-958697.80199999921</v>
          </cell>
          <cell r="BO7">
            <v>3869003.341</v>
          </cell>
          <cell r="BP7">
            <v>3118393.7080000001</v>
          </cell>
          <cell r="BQ7">
            <v>53553.067000000003</v>
          </cell>
          <cell r="BR7">
            <v>2619660.0819999999</v>
          </cell>
          <cell r="BS7">
            <v>9660610.1980000008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7040950.1160000004</v>
          </cell>
          <cell r="CA7">
            <v>5729</v>
          </cell>
          <cell r="CB7">
            <v>4444200</v>
          </cell>
          <cell r="CC7">
            <v>6555481</v>
          </cell>
          <cell r="CD7">
            <v>27793</v>
          </cell>
          <cell r="CE7">
            <v>302105.2209999999</v>
          </cell>
          <cell r="CF7">
            <v>0</v>
          </cell>
          <cell r="CG7">
            <v>3169181</v>
          </cell>
          <cell r="CH7">
            <v>17585</v>
          </cell>
          <cell r="CI7">
            <v>329406</v>
          </cell>
          <cell r="CJ7">
            <v>0</v>
          </cell>
          <cell r="CK7">
            <v>0</v>
          </cell>
          <cell r="CL7">
            <v>3516172</v>
          </cell>
          <cell r="CM7">
            <v>0</v>
          </cell>
          <cell r="CN7">
            <v>3516172</v>
          </cell>
          <cell r="CO7">
            <v>1316391</v>
          </cell>
          <cell r="CP7">
            <v>6368371</v>
          </cell>
          <cell r="CQ7">
            <v>10321574.197999999</v>
          </cell>
          <cell r="CR7">
            <v>11255387</v>
          </cell>
          <cell r="CS7">
            <v>10321574</v>
          </cell>
          <cell r="CT7">
            <v>11255388</v>
          </cell>
          <cell r="CU7">
            <v>0</v>
          </cell>
          <cell r="CV7">
            <v>1</v>
          </cell>
          <cell r="CW7">
            <v>-0.19799999892711639</v>
          </cell>
          <cell r="CX7">
            <v>0.62199999950826168</v>
          </cell>
          <cell r="CY7">
            <v>0</v>
          </cell>
          <cell r="CZ7">
            <v>0</v>
          </cell>
          <cell r="DA7">
            <v>10979622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3944671</v>
          </cell>
          <cell r="DI7">
            <v>2252035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0.44400000013411045</v>
          </cell>
          <cell r="DP7">
            <v>167627</v>
          </cell>
          <cell r="DQ7">
            <v>88154</v>
          </cell>
          <cell r="DR7">
            <v>87551</v>
          </cell>
          <cell r="DS7">
            <v>603</v>
          </cell>
          <cell r="DT7">
            <v>78595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2021022.7720000001</v>
          </cell>
          <cell r="G8">
            <v>35893.012999999999</v>
          </cell>
          <cell r="H8">
            <v>1204595.55</v>
          </cell>
          <cell r="I8">
            <v>2736939.5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144032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200956</v>
          </cell>
          <cell r="V8">
            <v>179929</v>
          </cell>
          <cell r="W8">
            <v>0</v>
          </cell>
          <cell r="X8">
            <v>21027</v>
          </cell>
          <cell r="Y8">
            <v>0</v>
          </cell>
          <cell r="Z8">
            <v>0</v>
          </cell>
          <cell r="AA8">
            <v>0</v>
          </cell>
          <cell r="AB8">
            <v>74230</v>
          </cell>
          <cell r="AC8">
            <v>0</v>
          </cell>
          <cell r="AD8">
            <v>1069467</v>
          </cell>
          <cell r="AE8">
            <v>0</v>
          </cell>
          <cell r="AF8">
            <v>0</v>
          </cell>
          <cell r="AG8">
            <v>2770173</v>
          </cell>
          <cell r="AH8">
            <v>1277453</v>
          </cell>
          <cell r="AI8">
            <v>0</v>
          </cell>
          <cell r="AJ8">
            <v>98217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1834335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226973</v>
          </cell>
          <cell r="AW8">
            <v>20168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843180</v>
          </cell>
          <cell r="BC8">
            <v>0</v>
          </cell>
          <cell r="BD8">
            <v>0</v>
          </cell>
          <cell r="BE8">
            <v>0</v>
          </cell>
          <cell r="BF8">
            <v>-30633</v>
          </cell>
          <cell r="BG8">
            <v>-145064</v>
          </cell>
          <cell r="BH8">
            <v>4396646.0630000001</v>
          </cell>
          <cell r="BI8">
            <v>4392984</v>
          </cell>
          <cell r="BJ8">
            <v>3090489.7719999999</v>
          </cell>
          <cell r="BK8">
            <v>2677515</v>
          </cell>
          <cell r="BL8">
            <v>3662.063000000082</v>
          </cell>
          <cell r="BM8">
            <v>412974.77199999988</v>
          </cell>
          <cell r="BN8">
            <v>386003.83499999996</v>
          </cell>
          <cell r="BO8">
            <v>2736939.5</v>
          </cell>
          <cell r="BP8">
            <v>1204595.55</v>
          </cell>
          <cell r="BQ8">
            <v>35893.012999999999</v>
          </cell>
          <cell r="BR8">
            <v>2021022.7720000001</v>
          </cell>
          <cell r="BS8">
            <v>5998450.835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3977428.0630000001</v>
          </cell>
          <cell r="CA8">
            <v>0</v>
          </cell>
          <cell r="CB8">
            <v>2770173</v>
          </cell>
          <cell r="CC8">
            <v>3210005</v>
          </cell>
          <cell r="CD8">
            <v>247141</v>
          </cell>
          <cell r="CE8">
            <v>-145063.73299999995</v>
          </cell>
          <cell r="CF8">
            <v>0</v>
          </cell>
          <cell r="CG8">
            <v>476461</v>
          </cell>
          <cell r="CH8">
            <v>11505</v>
          </cell>
          <cell r="CI8">
            <v>0</v>
          </cell>
          <cell r="CJ8">
            <v>0</v>
          </cell>
          <cell r="CK8">
            <v>0</v>
          </cell>
          <cell r="CL8">
            <v>487966</v>
          </cell>
          <cell r="CM8">
            <v>0</v>
          </cell>
          <cell r="CN8">
            <v>487966</v>
          </cell>
          <cell r="CO8">
            <v>879388</v>
          </cell>
          <cell r="CP8">
            <v>756847</v>
          </cell>
          <cell r="CQ8">
            <v>7487135.835</v>
          </cell>
          <cell r="CR8">
            <v>7070499</v>
          </cell>
          <cell r="CS8">
            <v>7487136</v>
          </cell>
          <cell r="CT8">
            <v>7070499</v>
          </cell>
          <cell r="CU8">
            <v>0</v>
          </cell>
          <cell r="CV8">
            <v>0</v>
          </cell>
          <cell r="CW8">
            <v>0.1650000000372529</v>
          </cell>
          <cell r="CX8">
            <v>-0.10699999995995313</v>
          </cell>
          <cell r="CY8">
            <v>0</v>
          </cell>
          <cell r="CZ8">
            <v>0</v>
          </cell>
          <cell r="DA8">
            <v>6227319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2613454.5729999999</v>
          </cell>
          <cell r="DI8">
            <v>1550977.71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1.2610000000568107</v>
          </cell>
          <cell r="DP8">
            <v>236266</v>
          </cell>
          <cell r="DQ8">
            <v>256290</v>
          </cell>
          <cell r="DR8">
            <v>240000</v>
          </cell>
          <cell r="DS8">
            <v>16290</v>
          </cell>
          <cell r="DT8">
            <v>6523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4335733.7910000002</v>
          </cell>
          <cell r="G9">
            <v>125217.246</v>
          </cell>
          <cell r="H9">
            <v>3495212.8089999999</v>
          </cell>
          <cell r="I9">
            <v>7743714.8859999999</v>
          </cell>
          <cell r="J9">
            <v>0</v>
          </cell>
          <cell r="K9">
            <v>22616</v>
          </cell>
          <cell r="L9">
            <v>0</v>
          </cell>
          <cell r="M9">
            <v>0</v>
          </cell>
          <cell r="N9">
            <v>0</v>
          </cell>
          <cell r="O9">
            <v>894</v>
          </cell>
          <cell r="P9">
            <v>483241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79092</v>
          </cell>
          <cell r="V9">
            <v>72144</v>
          </cell>
          <cell r="W9">
            <v>0</v>
          </cell>
          <cell r="X9">
            <v>6948</v>
          </cell>
          <cell r="Y9">
            <v>0</v>
          </cell>
          <cell r="Z9">
            <v>0</v>
          </cell>
          <cell r="AA9">
            <v>0</v>
          </cell>
          <cell r="AB9">
            <v>323320</v>
          </cell>
          <cell r="AC9">
            <v>0</v>
          </cell>
          <cell r="AD9">
            <v>76301</v>
          </cell>
          <cell r="AE9">
            <v>0</v>
          </cell>
          <cell r="AF9">
            <v>0</v>
          </cell>
          <cell r="AG9">
            <v>5612852</v>
          </cell>
          <cell r="AH9">
            <v>3938656</v>
          </cell>
          <cell r="AI9">
            <v>0</v>
          </cell>
          <cell r="AJ9">
            <v>192546</v>
          </cell>
          <cell r="AK9">
            <v>7905</v>
          </cell>
          <cell r="AL9">
            <v>0</v>
          </cell>
          <cell r="AM9">
            <v>0</v>
          </cell>
          <cell r="AN9">
            <v>0</v>
          </cell>
          <cell r="AO9">
            <v>4592754</v>
          </cell>
          <cell r="AP9">
            <v>0</v>
          </cell>
          <cell r="AQ9">
            <v>0</v>
          </cell>
          <cell r="AR9">
            <v>0</v>
          </cell>
          <cell r="AS9">
            <v>949</v>
          </cell>
          <cell r="AT9">
            <v>0</v>
          </cell>
          <cell r="AU9">
            <v>0</v>
          </cell>
          <cell r="AV9">
            <v>0</v>
          </cell>
          <cell r="AW9">
            <v>46182</v>
          </cell>
          <cell r="AX9">
            <v>24595</v>
          </cell>
          <cell r="AY9">
            <v>0</v>
          </cell>
          <cell r="AZ9">
            <v>0</v>
          </cell>
          <cell r="BA9">
            <v>0</v>
          </cell>
          <cell r="BB9">
            <v>51707</v>
          </cell>
          <cell r="BC9">
            <v>0</v>
          </cell>
          <cell r="BD9">
            <v>-8075</v>
          </cell>
          <cell r="BE9">
            <v>0</v>
          </cell>
          <cell r="BF9">
            <v>16338</v>
          </cell>
          <cell r="BG9">
            <v>-2891261.959999999</v>
          </cell>
          <cell r="BH9">
            <v>12273307.941</v>
          </cell>
          <cell r="BI9">
            <v>9815610</v>
          </cell>
          <cell r="BJ9">
            <v>4412034.7910000002</v>
          </cell>
          <cell r="BK9">
            <v>4644461</v>
          </cell>
          <cell r="BL9">
            <v>2457697.9409999996</v>
          </cell>
          <cell r="BM9">
            <v>-232426.2089999998</v>
          </cell>
          <cell r="BN9">
            <v>2241609.7320000008</v>
          </cell>
          <cell r="BO9">
            <v>7743714.8859999999</v>
          </cell>
          <cell r="BP9">
            <v>3495212.8089999999</v>
          </cell>
          <cell r="BQ9">
            <v>125217.246</v>
          </cell>
          <cell r="BR9">
            <v>4335733.7910000002</v>
          </cell>
          <cell r="BS9">
            <v>15699878.732000001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11364144.941</v>
          </cell>
          <cell r="CA9">
            <v>22616</v>
          </cell>
          <cell r="CB9">
            <v>5612852</v>
          </cell>
          <cell r="CC9">
            <v>8731861</v>
          </cell>
          <cell r="CD9">
            <v>71726</v>
          </cell>
          <cell r="CE9">
            <v>-2891261.9600000009</v>
          </cell>
          <cell r="CF9">
            <v>-41</v>
          </cell>
          <cell r="CG9">
            <v>5480122</v>
          </cell>
          <cell r="CH9">
            <v>29474</v>
          </cell>
          <cell r="CI9">
            <v>0</v>
          </cell>
          <cell r="CJ9">
            <v>0</v>
          </cell>
          <cell r="CK9">
            <v>0</v>
          </cell>
          <cell r="CL9">
            <v>5509555</v>
          </cell>
          <cell r="CM9">
            <v>0</v>
          </cell>
          <cell r="CN9">
            <v>5509555</v>
          </cell>
          <cell r="CO9">
            <v>2218860</v>
          </cell>
          <cell r="CP9">
            <v>3717621</v>
          </cell>
          <cell r="CQ9">
            <v>16685342.732000001</v>
          </cell>
          <cell r="CR9">
            <v>14460071</v>
          </cell>
          <cell r="CS9">
            <v>16685344</v>
          </cell>
          <cell r="CT9">
            <v>14460070</v>
          </cell>
          <cell r="CU9">
            <v>0</v>
          </cell>
          <cell r="CV9">
            <v>-1</v>
          </cell>
          <cell r="CW9">
            <v>1.2679999992251396</v>
          </cell>
          <cell r="CX9">
            <v>4.1999999899417162E-2</v>
          </cell>
          <cell r="CY9">
            <v>0</v>
          </cell>
          <cell r="CZ9">
            <v>0</v>
          </cell>
          <cell r="DA9">
            <v>14408364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5048009.1169999996</v>
          </cell>
          <cell r="DI9">
            <v>3092866.8590000002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0.47699999995529652</v>
          </cell>
          <cell r="DP9">
            <v>471166.04599999997</v>
          </cell>
          <cell r="DQ9">
            <v>134110.424</v>
          </cell>
          <cell r="DR9">
            <v>114834.114</v>
          </cell>
          <cell r="DS9">
            <v>19276.310000000001</v>
          </cell>
          <cell r="DT9">
            <v>126756.06</v>
          </cell>
          <cell r="DU9">
            <v>860.93700000000001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2521460.3640000001</v>
          </cell>
          <cell r="G10">
            <v>30268.268</v>
          </cell>
          <cell r="H10">
            <v>3664603.7659999998</v>
          </cell>
          <cell r="I10">
            <v>4571904.1220000004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4305</v>
          </cell>
          <cell r="P10">
            <v>240626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26489</v>
          </cell>
          <cell r="V10">
            <v>46159</v>
          </cell>
          <cell r="W10">
            <v>-24645</v>
          </cell>
          <cell r="X10">
            <v>4975</v>
          </cell>
          <cell r="Y10">
            <v>0</v>
          </cell>
          <cell r="Z10">
            <v>0</v>
          </cell>
          <cell r="AA10">
            <v>0</v>
          </cell>
          <cell r="AB10">
            <v>12290</v>
          </cell>
          <cell r="AC10">
            <v>0</v>
          </cell>
          <cell r="AD10">
            <v>272212</v>
          </cell>
          <cell r="AE10">
            <v>0</v>
          </cell>
          <cell r="AF10">
            <v>0</v>
          </cell>
          <cell r="AG10">
            <v>5162120</v>
          </cell>
          <cell r="AH10">
            <v>3357947</v>
          </cell>
          <cell r="AI10">
            <v>0</v>
          </cell>
          <cell r="AJ10">
            <v>169482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2509848</v>
          </cell>
          <cell r="AP10">
            <v>0</v>
          </cell>
          <cell r="AQ10">
            <v>0</v>
          </cell>
          <cell r="AR10">
            <v>0</v>
          </cell>
          <cell r="AS10">
            <v>500</v>
          </cell>
          <cell r="AT10">
            <v>0</v>
          </cell>
          <cell r="AU10">
            <v>0</v>
          </cell>
          <cell r="AV10">
            <v>0</v>
          </cell>
          <cell r="AW10">
            <v>4451</v>
          </cell>
          <cell r="AX10">
            <v>1088</v>
          </cell>
          <cell r="AY10">
            <v>0</v>
          </cell>
          <cell r="AZ10">
            <v>129</v>
          </cell>
          <cell r="BA10">
            <v>0</v>
          </cell>
          <cell r="BB10">
            <v>366845</v>
          </cell>
          <cell r="BC10">
            <v>0</v>
          </cell>
          <cell r="BD10">
            <v>-1416</v>
          </cell>
          <cell r="BE10">
            <v>0</v>
          </cell>
          <cell r="BF10">
            <v>303593</v>
          </cell>
          <cell r="BG10">
            <v>-4346</v>
          </cell>
          <cell r="BH10">
            <v>8550486.1559999995</v>
          </cell>
          <cell r="BI10">
            <v>8694301</v>
          </cell>
          <cell r="BJ10">
            <v>2793672.3640000001</v>
          </cell>
          <cell r="BK10">
            <v>2876693</v>
          </cell>
          <cell r="BL10">
            <v>-143814.84400000051</v>
          </cell>
          <cell r="BM10">
            <v>-83020.63599999994</v>
          </cell>
          <cell r="BN10">
            <v>76757.519999999553</v>
          </cell>
          <cell r="BO10">
            <v>4571904.1220000004</v>
          </cell>
          <cell r="BP10">
            <v>3664603.7659999998</v>
          </cell>
          <cell r="BQ10">
            <v>30268.268</v>
          </cell>
          <cell r="BR10">
            <v>2521460.3640000001</v>
          </cell>
          <cell r="BS10">
            <v>10788236.52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8266776.1560000004</v>
          </cell>
          <cell r="CA10">
            <v>-24645</v>
          </cell>
          <cell r="CB10">
            <v>5162120</v>
          </cell>
          <cell r="CC10">
            <v>6037277</v>
          </cell>
          <cell r="CD10">
            <v>6168</v>
          </cell>
          <cell r="CE10">
            <v>-4346.0810000002384</v>
          </cell>
          <cell r="CF10">
            <v>0</v>
          </cell>
          <cell r="CG10">
            <v>4197068</v>
          </cell>
          <cell r="CH10">
            <v>0</v>
          </cell>
          <cell r="CI10">
            <v>70719</v>
          </cell>
          <cell r="CJ10">
            <v>0</v>
          </cell>
          <cell r="CK10">
            <v>0</v>
          </cell>
          <cell r="CL10">
            <v>4267787</v>
          </cell>
          <cell r="CM10">
            <v>0</v>
          </cell>
          <cell r="CN10">
            <v>4267787</v>
          </cell>
          <cell r="CO10">
            <v>1764807</v>
          </cell>
          <cell r="CP10">
            <v>2568650</v>
          </cell>
          <cell r="CQ10">
            <v>11344158.52</v>
          </cell>
          <cell r="CR10">
            <v>11570994</v>
          </cell>
          <cell r="CS10">
            <v>11344159</v>
          </cell>
          <cell r="CT10">
            <v>11570996</v>
          </cell>
          <cell r="CU10">
            <v>0</v>
          </cell>
          <cell r="CV10">
            <v>2</v>
          </cell>
          <cell r="CW10">
            <v>0.48000000044703484</v>
          </cell>
          <cell r="CX10">
            <v>1.3179999999701977</v>
          </cell>
          <cell r="CY10">
            <v>0</v>
          </cell>
          <cell r="CZ10">
            <v>0</v>
          </cell>
          <cell r="DA10">
            <v>11204149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4934715</v>
          </cell>
          <cell r="DI10">
            <v>2859906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0.17700000014156103</v>
          </cell>
          <cell r="DP10">
            <v>194601</v>
          </cell>
          <cell r="DQ10">
            <v>93728</v>
          </cell>
          <cell r="DR10">
            <v>86047</v>
          </cell>
          <cell r="DS10">
            <v>7681</v>
          </cell>
          <cell r="DT10">
            <v>26677</v>
          </cell>
          <cell r="DU10">
            <v>1403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5862272.2400000002</v>
          </cell>
          <cell r="G11">
            <v>102286.921</v>
          </cell>
          <cell r="H11">
            <v>4499393.0829999996</v>
          </cell>
          <cell r="I11">
            <v>6918039.9689999996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1039</v>
          </cell>
          <cell r="P11">
            <v>186149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142907</v>
          </cell>
          <cell r="V11">
            <v>131055</v>
          </cell>
          <cell r="W11">
            <v>0</v>
          </cell>
          <cell r="X11">
            <v>11852</v>
          </cell>
          <cell r="Y11">
            <v>0</v>
          </cell>
          <cell r="Z11">
            <v>0</v>
          </cell>
          <cell r="AA11">
            <v>0</v>
          </cell>
          <cell r="AB11">
            <v>125019</v>
          </cell>
          <cell r="AC11">
            <v>0</v>
          </cell>
          <cell r="AD11">
            <v>420512</v>
          </cell>
          <cell r="AE11">
            <v>0</v>
          </cell>
          <cell r="AF11">
            <v>0</v>
          </cell>
          <cell r="AG11">
            <v>6799565</v>
          </cell>
          <cell r="AH11">
            <v>4820339</v>
          </cell>
          <cell r="AI11">
            <v>105</v>
          </cell>
          <cell r="AJ11">
            <v>108241</v>
          </cell>
          <cell r="AK11">
            <v>0</v>
          </cell>
          <cell r="AL11">
            <v>97373</v>
          </cell>
          <cell r="AM11">
            <v>0</v>
          </cell>
          <cell r="AN11">
            <v>0</v>
          </cell>
          <cell r="AO11">
            <v>5847797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3288</v>
          </cell>
          <cell r="AX11">
            <v>3313</v>
          </cell>
          <cell r="AY11">
            <v>8247</v>
          </cell>
          <cell r="AZ11">
            <v>0</v>
          </cell>
          <cell r="BA11">
            <v>0</v>
          </cell>
          <cell r="BB11">
            <v>424628</v>
          </cell>
          <cell r="BC11">
            <v>0</v>
          </cell>
          <cell r="BD11">
            <v>-61</v>
          </cell>
          <cell r="BE11">
            <v>0</v>
          </cell>
          <cell r="BF11">
            <v>20095</v>
          </cell>
          <cell r="BG11">
            <v>74604</v>
          </cell>
          <cell r="BH11">
            <v>11974833.972999999</v>
          </cell>
          <cell r="BI11">
            <v>11840410</v>
          </cell>
          <cell r="BJ11">
            <v>6282784.2400000002</v>
          </cell>
          <cell r="BK11">
            <v>6272425</v>
          </cell>
          <cell r="BL11">
            <v>134423.9729999993</v>
          </cell>
          <cell r="BM11">
            <v>10359.240000000224</v>
          </cell>
          <cell r="BN11">
            <v>164878.21299999952</v>
          </cell>
          <cell r="BO11">
            <v>6918039.9689999996</v>
          </cell>
          <cell r="BP11">
            <v>4499393.0829999996</v>
          </cell>
          <cell r="BQ11">
            <v>102286.921</v>
          </cell>
          <cell r="BR11">
            <v>5862272.2400000002</v>
          </cell>
          <cell r="BS11">
            <v>17381992.213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11519719.972999999</v>
          </cell>
          <cell r="CA11">
            <v>0</v>
          </cell>
          <cell r="CB11">
            <v>6799565</v>
          </cell>
          <cell r="CC11">
            <v>10873855</v>
          </cell>
          <cell r="CD11">
            <v>14848</v>
          </cell>
          <cell r="CE11">
            <v>74604.44299999997</v>
          </cell>
          <cell r="CF11">
            <v>0</v>
          </cell>
          <cell r="CG11">
            <v>7633442</v>
          </cell>
          <cell r="CH11">
            <v>38570</v>
          </cell>
          <cell r="CI11">
            <v>2226766</v>
          </cell>
          <cell r="CJ11">
            <v>0</v>
          </cell>
          <cell r="CK11">
            <v>0</v>
          </cell>
          <cell r="CL11">
            <v>9898778</v>
          </cell>
          <cell r="CM11">
            <v>0</v>
          </cell>
          <cell r="CN11">
            <v>9898778</v>
          </cell>
          <cell r="CO11">
            <v>12550</v>
          </cell>
          <cell r="CP11">
            <v>3659102</v>
          </cell>
          <cell r="CQ11">
            <v>18257618.213</v>
          </cell>
          <cell r="CR11">
            <v>18112835</v>
          </cell>
          <cell r="CS11">
            <v>18257618</v>
          </cell>
          <cell r="CT11">
            <v>18112836</v>
          </cell>
          <cell r="CU11">
            <v>0</v>
          </cell>
          <cell r="CV11">
            <v>1</v>
          </cell>
          <cell r="CW11">
            <v>-0.21299999952316284</v>
          </cell>
          <cell r="CX11">
            <v>0.37199999997392297</v>
          </cell>
          <cell r="CY11">
            <v>0</v>
          </cell>
          <cell r="CZ11">
            <v>0</v>
          </cell>
          <cell r="DA11">
            <v>17688207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5739677</v>
          </cell>
          <cell r="DI11">
            <v>4067098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0.7630000002682209</v>
          </cell>
          <cell r="DP11">
            <v>184343</v>
          </cell>
          <cell r="DQ11">
            <v>107484</v>
          </cell>
          <cell r="DR11">
            <v>100873</v>
          </cell>
          <cell r="DS11">
            <v>6611</v>
          </cell>
          <cell r="DT11">
            <v>64129</v>
          </cell>
          <cell r="DU11">
            <v>736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1235656.077</v>
          </cell>
          <cell r="G12">
            <v>13018.192999999999</v>
          </cell>
          <cell r="H12">
            <v>1539162.8740000001</v>
          </cell>
          <cell r="I12">
            <v>2038217.1740000001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1410</v>
          </cell>
          <cell r="P12">
            <v>204770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138609</v>
          </cell>
          <cell r="V12">
            <v>138150</v>
          </cell>
          <cell r="W12">
            <v>-157</v>
          </cell>
          <cell r="X12">
            <v>616</v>
          </cell>
          <cell r="Y12">
            <v>0</v>
          </cell>
          <cell r="Z12">
            <v>0</v>
          </cell>
          <cell r="AA12">
            <v>0</v>
          </cell>
          <cell r="AB12">
            <v>16268</v>
          </cell>
          <cell r="AC12">
            <v>0</v>
          </cell>
          <cell r="AD12">
            <v>44144</v>
          </cell>
          <cell r="AE12">
            <v>0</v>
          </cell>
          <cell r="AF12">
            <v>0</v>
          </cell>
          <cell r="AG12">
            <v>2852253</v>
          </cell>
          <cell r="AH12">
            <v>1567684</v>
          </cell>
          <cell r="AI12">
            <v>0</v>
          </cell>
          <cell r="AJ12">
            <v>65441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1231799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1049</v>
          </cell>
          <cell r="AX12">
            <v>2919</v>
          </cell>
          <cell r="AY12">
            <v>2674</v>
          </cell>
          <cell r="AZ12">
            <v>0</v>
          </cell>
          <cell r="BA12">
            <v>0</v>
          </cell>
          <cell r="BB12">
            <v>47252</v>
          </cell>
          <cell r="BC12">
            <v>0</v>
          </cell>
          <cell r="BD12">
            <v>0</v>
          </cell>
          <cell r="BE12">
            <v>0</v>
          </cell>
          <cell r="BF12">
            <v>-7413</v>
          </cell>
          <cell r="BG12">
            <v>187451</v>
          </cell>
          <cell r="BH12">
            <v>3951455.2410000004</v>
          </cell>
          <cell r="BI12">
            <v>4492020</v>
          </cell>
          <cell r="BJ12">
            <v>1279800.077</v>
          </cell>
          <cell r="BK12">
            <v>1279051</v>
          </cell>
          <cell r="BL12">
            <v>-540564.75899999961</v>
          </cell>
          <cell r="BM12">
            <v>749.07700000004843</v>
          </cell>
          <cell r="BN12">
            <v>-547228.68200000003</v>
          </cell>
          <cell r="BO12">
            <v>2038217.1740000001</v>
          </cell>
          <cell r="BP12">
            <v>1539162.8740000001</v>
          </cell>
          <cell r="BQ12">
            <v>13018.192999999999</v>
          </cell>
          <cell r="BR12">
            <v>1235656.077</v>
          </cell>
          <cell r="BS12">
            <v>4826054.318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3590398.2410000004</v>
          </cell>
          <cell r="CA12">
            <v>-157</v>
          </cell>
          <cell r="CB12">
            <v>2852253</v>
          </cell>
          <cell r="CC12">
            <v>2864924</v>
          </cell>
          <cell r="CD12">
            <v>6642</v>
          </cell>
          <cell r="CE12">
            <v>187450.58299999998</v>
          </cell>
          <cell r="CF12">
            <v>276729</v>
          </cell>
          <cell r="CG12">
            <v>816907</v>
          </cell>
          <cell r="CH12">
            <v>670</v>
          </cell>
          <cell r="CI12">
            <v>0</v>
          </cell>
          <cell r="CJ12">
            <v>0</v>
          </cell>
          <cell r="CK12">
            <v>0</v>
          </cell>
          <cell r="CL12">
            <v>1094306</v>
          </cell>
          <cell r="CM12">
            <v>0</v>
          </cell>
          <cell r="CN12">
            <v>1094306</v>
          </cell>
          <cell r="CO12">
            <v>225583</v>
          </cell>
          <cell r="CP12">
            <v>309264</v>
          </cell>
          <cell r="CQ12">
            <v>5231255.318</v>
          </cell>
          <cell r="CR12">
            <v>5771071</v>
          </cell>
          <cell r="CS12">
            <v>5231255</v>
          </cell>
          <cell r="CT12">
            <v>5771071</v>
          </cell>
          <cell r="CU12">
            <v>0</v>
          </cell>
          <cell r="CV12">
            <v>0</v>
          </cell>
          <cell r="CW12">
            <v>-0.31799999997019768</v>
          </cell>
          <cell r="CX12">
            <v>0.74099999997997656</v>
          </cell>
          <cell r="CY12">
            <v>0</v>
          </cell>
          <cell r="CZ12">
            <v>0</v>
          </cell>
          <cell r="DA12">
            <v>5723819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2587045</v>
          </cell>
          <cell r="DI12">
            <v>1279978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0.24299999978393316</v>
          </cell>
          <cell r="DP12">
            <v>205835</v>
          </cell>
          <cell r="DQ12">
            <v>142136</v>
          </cell>
          <cell r="DR12">
            <v>141928</v>
          </cell>
          <cell r="DS12">
            <v>208</v>
          </cell>
          <cell r="DT12">
            <v>14452</v>
          </cell>
          <cell r="DU12">
            <v>92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4716610.6090000002</v>
          </cell>
          <cell r="G13">
            <v>90272.857000000004</v>
          </cell>
          <cell r="H13">
            <v>3855647.47</v>
          </cell>
          <cell r="I13">
            <v>4013617.7579999999</v>
          </cell>
          <cell r="J13">
            <v>0</v>
          </cell>
          <cell r="K13">
            <v>1739</v>
          </cell>
          <cell r="L13">
            <v>0</v>
          </cell>
          <cell r="M13">
            <v>0</v>
          </cell>
          <cell r="N13">
            <v>0</v>
          </cell>
          <cell r="O13">
            <v>721</v>
          </cell>
          <cell r="P13">
            <v>261178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106691</v>
          </cell>
          <cell r="V13">
            <v>89856</v>
          </cell>
          <cell r="W13">
            <v>310</v>
          </cell>
          <cell r="X13">
            <v>16525</v>
          </cell>
          <cell r="Y13">
            <v>0</v>
          </cell>
          <cell r="Z13">
            <v>0</v>
          </cell>
          <cell r="AA13">
            <v>0</v>
          </cell>
          <cell r="AB13">
            <v>26357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5669947</v>
          </cell>
          <cell r="AH13">
            <v>1538001</v>
          </cell>
          <cell r="AI13">
            <v>0</v>
          </cell>
          <cell r="AJ13">
            <v>622155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4822771</v>
          </cell>
          <cell r="AP13">
            <v>0</v>
          </cell>
          <cell r="AQ13">
            <v>0</v>
          </cell>
          <cell r="AR13">
            <v>0</v>
          </cell>
          <cell r="AS13">
            <v>1000</v>
          </cell>
          <cell r="AT13">
            <v>0</v>
          </cell>
          <cell r="AU13">
            <v>0</v>
          </cell>
          <cell r="AV13">
            <v>0</v>
          </cell>
          <cell r="AW13">
            <v>5866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26102</v>
          </cell>
          <cell r="BC13">
            <v>0</v>
          </cell>
          <cell r="BD13">
            <v>0</v>
          </cell>
          <cell r="BE13">
            <v>0</v>
          </cell>
          <cell r="BF13">
            <v>1929.9539999999106</v>
          </cell>
          <cell r="BG13">
            <v>-1226141.0390000008</v>
          </cell>
          <cell r="BH13">
            <v>8356224.085</v>
          </cell>
          <cell r="BI13">
            <v>7836969</v>
          </cell>
          <cell r="BJ13">
            <v>4716610.6090000002</v>
          </cell>
          <cell r="BK13">
            <v>4848873</v>
          </cell>
          <cell r="BL13">
            <v>519255.08499999996</v>
          </cell>
          <cell r="BM13">
            <v>-132262.39099999983</v>
          </cell>
          <cell r="BN13">
            <v>388922.64800000004</v>
          </cell>
          <cell r="BO13">
            <v>4013617.7579999999</v>
          </cell>
          <cell r="BP13">
            <v>3855647.47</v>
          </cell>
          <cell r="BQ13">
            <v>90272.857000000004</v>
          </cell>
          <cell r="BR13">
            <v>4716610.6090000002</v>
          </cell>
          <cell r="BS13">
            <v>12676148.694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7959538.085</v>
          </cell>
          <cell r="CA13">
            <v>2049</v>
          </cell>
          <cell r="CB13">
            <v>5669947</v>
          </cell>
          <cell r="CC13">
            <v>6982927</v>
          </cell>
          <cell r="CD13">
            <v>6866</v>
          </cell>
          <cell r="CE13">
            <v>-1226141.0390000008</v>
          </cell>
          <cell r="CF13">
            <v>0</v>
          </cell>
          <cell r="CG13">
            <v>2585678</v>
          </cell>
          <cell r="CH13">
            <v>35585</v>
          </cell>
          <cell r="CI13">
            <v>998105</v>
          </cell>
          <cell r="CJ13">
            <v>0</v>
          </cell>
          <cell r="CK13">
            <v>0</v>
          </cell>
          <cell r="CL13">
            <v>3619368</v>
          </cell>
          <cell r="CM13">
            <v>0</v>
          </cell>
          <cell r="CN13">
            <v>3619368</v>
          </cell>
          <cell r="CO13">
            <v>919594</v>
          </cell>
          <cell r="CP13">
            <v>2033715</v>
          </cell>
          <cell r="CQ13">
            <v>13072834.694</v>
          </cell>
          <cell r="CR13">
            <v>12685842</v>
          </cell>
          <cell r="CS13">
            <v>13072836</v>
          </cell>
          <cell r="CT13">
            <v>12685842.568</v>
          </cell>
          <cell r="CU13">
            <v>0</v>
          </cell>
          <cell r="CV13">
            <v>0.56799999997019768</v>
          </cell>
          <cell r="CW13">
            <v>1.3059999998658895</v>
          </cell>
          <cell r="CX13">
            <v>-0.19199999910779297</v>
          </cell>
          <cell r="CY13">
            <v>0</v>
          </cell>
          <cell r="CZ13">
            <v>0</v>
          </cell>
          <cell r="DA13">
            <v>12659740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4865228.3629999999</v>
          </cell>
          <cell r="DI13">
            <v>3054787.91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-0.96299999952316284</v>
          </cell>
          <cell r="DP13">
            <v>263628</v>
          </cell>
          <cell r="DQ13">
            <v>273251</v>
          </cell>
          <cell r="DR13">
            <v>259050</v>
          </cell>
          <cell r="DS13">
            <v>14201</v>
          </cell>
          <cell r="DT13">
            <v>70728</v>
          </cell>
          <cell r="DU13">
            <v>966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8939107.477</v>
          </cell>
          <cell r="G14">
            <v>1718693.82</v>
          </cell>
          <cell r="H14">
            <v>734099.09699999995</v>
          </cell>
          <cell r="I14">
            <v>8996937.75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3570</v>
          </cell>
          <cell r="P14">
            <v>693788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411703</v>
          </cell>
          <cell r="V14">
            <v>349465</v>
          </cell>
          <cell r="W14">
            <v>61533</v>
          </cell>
          <cell r="X14">
            <v>705</v>
          </cell>
          <cell r="Y14">
            <v>0</v>
          </cell>
          <cell r="Z14">
            <v>0</v>
          </cell>
          <cell r="AA14">
            <v>0</v>
          </cell>
          <cell r="AB14">
            <v>29019</v>
          </cell>
          <cell r="AC14">
            <v>0</v>
          </cell>
          <cell r="AD14">
            <v>695728</v>
          </cell>
          <cell r="AE14">
            <v>0</v>
          </cell>
          <cell r="AF14">
            <v>0</v>
          </cell>
          <cell r="AG14">
            <v>7452970</v>
          </cell>
          <cell r="AH14">
            <v>5210504</v>
          </cell>
          <cell r="AI14">
            <v>0</v>
          </cell>
          <cell r="AJ14">
            <v>750899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7159934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66</v>
          </cell>
          <cell r="AX14">
            <v>6273</v>
          </cell>
          <cell r="AY14">
            <v>1372</v>
          </cell>
          <cell r="AZ14">
            <v>5112</v>
          </cell>
          <cell r="BA14">
            <v>0</v>
          </cell>
          <cell r="BB14">
            <v>695530</v>
          </cell>
          <cell r="BC14">
            <v>0</v>
          </cell>
          <cell r="BD14">
            <v>-28855</v>
          </cell>
          <cell r="BE14">
            <v>0</v>
          </cell>
          <cell r="BF14">
            <v>-78114</v>
          </cell>
          <cell r="BG14">
            <v>-2377877</v>
          </cell>
          <cell r="BH14">
            <v>12587810.666999999</v>
          </cell>
          <cell r="BI14">
            <v>13398341</v>
          </cell>
          <cell r="BJ14">
            <v>9634835.477</v>
          </cell>
          <cell r="BK14">
            <v>7855464</v>
          </cell>
          <cell r="BL14">
            <v>-810530.33300000057</v>
          </cell>
          <cell r="BM14">
            <v>1779371.477</v>
          </cell>
          <cell r="BN14">
            <v>890727.14400000125</v>
          </cell>
          <cell r="BO14">
            <v>8996937.75</v>
          </cell>
          <cell r="BP14">
            <v>4153089.0970000001</v>
          </cell>
          <cell r="BQ14">
            <v>62812.792000000001</v>
          </cell>
          <cell r="BR14">
            <v>7175998.5049999999</v>
          </cell>
          <cell r="BS14">
            <v>20388838.143999998</v>
          </cell>
          <cell r="BT14">
            <v>-1763108.9720000001</v>
          </cell>
          <cell r="BU14">
            <v>-1655881.0280000002</v>
          </cell>
          <cell r="BV14">
            <v>3418990</v>
          </cell>
          <cell r="BW14">
            <v>0</v>
          </cell>
          <cell r="BX14">
            <v>0</v>
          </cell>
          <cell r="BY14">
            <v>0</v>
          </cell>
          <cell r="BZ14">
            <v>11449730.666999999</v>
          </cell>
          <cell r="CA14">
            <v>61533</v>
          </cell>
          <cell r="CB14">
            <v>7452970</v>
          </cell>
          <cell r="CC14">
            <v>13121337</v>
          </cell>
          <cell r="CD14">
            <v>12823</v>
          </cell>
          <cell r="CE14">
            <v>-2377876.71</v>
          </cell>
          <cell r="CF14">
            <v>23538</v>
          </cell>
          <cell r="CG14">
            <v>7525440</v>
          </cell>
          <cell r="CH14">
            <v>3690</v>
          </cell>
          <cell r="CI14">
            <v>475624</v>
          </cell>
          <cell r="CJ14">
            <v>0</v>
          </cell>
          <cell r="CK14">
            <v>0</v>
          </cell>
          <cell r="CL14">
            <v>8028292</v>
          </cell>
          <cell r="CM14">
            <v>0</v>
          </cell>
          <cell r="CN14">
            <v>8028292</v>
          </cell>
          <cell r="CO14">
            <v>899752</v>
          </cell>
          <cell r="CP14">
            <v>1808859</v>
          </cell>
          <cell r="CQ14">
            <v>22222646.144000001</v>
          </cell>
          <cell r="CR14">
            <v>21253805</v>
          </cell>
          <cell r="CS14">
            <v>22222647</v>
          </cell>
          <cell r="CT14">
            <v>21253805</v>
          </cell>
          <cell r="CU14">
            <v>0</v>
          </cell>
          <cell r="CV14">
            <v>0</v>
          </cell>
          <cell r="CW14">
            <v>0.85599999874830246</v>
          </cell>
          <cell r="CX14">
            <v>0.76500000013038516</v>
          </cell>
          <cell r="CY14">
            <v>0</v>
          </cell>
          <cell r="CZ14">
            <v>0</v>
          </cell>
          <cell r="DA14">
            <v>20558275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6435914</v>
          </cell>
          <cell r="DI14">
            <v>4044126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-0.89900000020861626</v>
          </cell>
          <cell r="DP14">
            <v>612145</v>
          </cell>
          <cell r="DQ14">
            <v>175420</v>
          </cell>
          <cell r="DR14">
            <v>165325</v>
          </cell>
          <cell r="DS14">
            <v>10095</v>
          </cell>
          <cell r="DT14">
            <v>171009</v>
          </cell>
          <cell r="DU14">
            <v>1770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3160484.1120000002</v>
          </cell>
          <cell r="G15">
            <v>248432.08</v>
          </cell>
          <cell r="H15">
            <v>2850359.2570000002</v>
          </cell>
          <cell r="I15">
            <v>4506378.2649999997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262</v>
          </cell>
          <cell r="P15">
            <v>176484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154789</v>
          </cell>
          <cell r="V15">
            <v>89688</v>
          </cell>
          <cell r="W15">
            <v>0</v>
          </cell>
          <cell r="X15">
            <v>65101</v>
          </cell>
          <cell r="Y15">
            <v>0</v>
          </cell>
          <cell r="Z15">
            <v>0</v>
          </cell>
          <cell r="AA15">
            <v>0</v>
          </cell>
          <cell r="AB15">
            <v>7014</v>
          </cell>
          <cell r="AC15">
            <v>0</v>
          </cell>
          <cell r="AD15">
            <v>292644</v>
          </cell>
          <cell r="AE15">
            <v>0</v>
          </cell>
          <cell r="AF15">
            <v>0</v>
          </cell>
          <cell r="AG15">
            <v>4700196</v>
          </cell>
          <cell r="AH15">
            <v>2509297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3178163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12475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292645</v>
          </cell>
          <cell r="BC15">
            <v>0</v>
          </cell>
          <cell r="BD15">
            <v>0</v>
          </cell>
          <cell r="BE15">
            <v>0</v>
          </cell>
          <cell r="BF15">
            <v>164222</v>
          </cell>
          <cell r="BG15">
            <v>372135</v>
          </cell>
          <cell r="BH15">
            <v>7943718.602</v>
          </cell>
          <cell r="BI15">
            <v>7221968</v>
          </cell>
          <cell r="BJ15">
            <v>3453128.1120000002</v>
          </cell>
          <cell r="BK15">
            <v>3470808</v>
          </cell>
          <cell r="BL15">
            <v>721750.60199999996</v>
          </cell>
          <cell r="BM15">
            <v>-17679.887999999803</v>
          </cell>
          <cell r="BN15">
            <v>868292.71399999969</v>
          </cell>
          <cell r="BO15">
            <v>4506378.2649999997</v>
          </cell>
          <cell r="BP15">
            <v>2850359.2570000002</v>
          </cell>
          <cell r="BQ15">
            <v>248432.08</v>
          </cell>
          <cell r="BR15">
            <v>3160484.1120000002</v>
          </cell>
          <cell r="BS15">
            <v>10765653.714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7605169.602</v>
          </cell>
          <cell r="CA15">
            <v>0</v>
          </cell>
          <cell r="CB15">
            <v>4700196</v>
          </cell>
          <cell r="CC15">
            <v>5687460</v>
          </cell>
          <cell r="CD15">
            <v>12475</v>
          </cell>
          <cell r="CE15">
            <v>372134.66999999993</v>
          </cell>
          <cell r="CF15">
            <v>0</v>
          </cell>
          <cell r="CG15">
            <v>4783023</v>
          </cell>
          <cell r="CH15">
            <v>34390</v>
          </cell>
          <cell r="CI15">
            <v>579786</v>
          </cell>
          <cell r="CJ15">
            <v>0</v>
          </cell>
          <cell r="CK15">
            <v>0</v>
          </cell>
          <cell r="CL15">
            <v>5397199</v>
          </cell>
          <cell r="CM15">
            <v>0</v>
          </cell>
          <cell r="CN15">
            <v>5397199</v>
          </cell>
          <cell r="CO15">
            <v>2033515</v>
          </cell>
          <cell r="CP15">
            <v>1651524</v>
          </cell>
          <cell r="CQ15">
            <v>11396846.714000002</v>
          </cell>
          <cell r="CR15">
            <v>10692776</v>
          </cell>
          <cell r="CS15">
            <v>11396846</v>
          </cell>
          <cell r="CT15">
            <v>10692775</v>
          </cell>
          <cell r="CU15">
            <v>0</v>
          </cell>
          <cell r="CV15">
            <v>-1</v>
          </cell>
          <cell r="CW15">
            <v>-0.71400000154972076</v>
          </cell>
          <cell r="CX15">
            <v>8.8999999919906259E-2</v>
          </cell>
          <cell r="CY15">
            <v>0</v>
          </cell>
          <cell r="CZ15">
            <v>0</v>
          </cell>
          <cell r="DA15">
            <v>10400131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3965976</v>
          </cell>
          <cell r="DI15">
            <v>2303765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-0.12299999967217445</v>
          </cell>
          <cell r="DP15">
            <v>104378</v>
          </cell>
          <cell r="DQ15">
            <v>187947</v>
          </cell>
          <cell r="DR15">
            <v>134070</v>
          </cell>
          <cell r="DS15">
            <v>53877</v>
          </cell>
          <cell r="DT15">
            <v>17117</v>
          </cell>
          <cell r="DU15">
            <v>424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3123885.0529999998</v>
          </cell>
          <cell r="G16">
            <v>136817.359</v>
          </cell>
          <cell r="H16">
            <v>6272649.5710000005</v>
          </cell>
          <cell r="I16">
            <v>10745284.114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300209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127179</v>
          </cell>
          <cell r="V16">
            <v>108457</v>
          </cell>
          <cell r="W16">
            <v>4191</v>
          </cell>
          <cell r="X16">
            <v>14531</v>
          </cell>
          <cell r="Y16">
            <v>0</v>
          </cell>
          <cell r="Z16">
            <v>0</v>
          </cell>
          <cell r="AA16">
            <v>0</v>
          </cell>
          <cell r="AB16">
            <v>161701</v>
          </cell>
          <cell r="AC16">
            <v>0</v>
          </cell>
          <cell r="AD16">
            <v>253076</v>
          </cell>
          <cell r="AE16">
            <v>0</v>
          </cell>
          <cell r="AF16">
            <v>0</v>
          </cell>
          <cell r="AG16">
            <v>7771277</v>
          </cell>
          <cell r="AH16">
            <v>5508450</v>
          </cell>
          <cell r="AI16">
            <v>1309</v>
          </cell>
          <cell r="AJ16">
            <v>159066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3124658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5840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296623</v>
          </cell>
          <cell r="BC16">
            <v>0</v>
          </cell>
          <cell r="BD16">
            <v>-53639</v>
          </cell>
          <cell r="BE16">
            <v>0</v>
          </cell>
          <cell r="BF16">
            <v>51287</v>
          </cell>
          <cell r="BG16">
            <v>-3805517</v>
          </cell>
          <cell r="BH16">
            <v>17743840.044</v>
          </cell>
          <cell r="BI16">
            <v>13392303</v>
          </cell>
          <cell r="BJ16">
            <v>3376961.0529999998</v>
          </cell>
          <cell r="BK16">
            <v>3421281</v>
          </cell>
          <cell r="BL16">
            <v>4351537.0439999998</v>
          </cell>
          <cell r="BM16">
            <v>-44319.94700000016</v>
          </cell>
          <cell r="BN16">
            <v>4358504.0969999991</v>
          </cell>
          <cell r="BO16">
            <v>10745284.114</v>
          </cell>
          <cell r="BP16">
            <v>6272649.5710000005</v>
          </cell>
          <cell r="BQ16">
            <v>136817.359</v>
          </cell>
          <cell r="BR16">
            <v>3123885.0529999998</v>
          </cell>
          <cell r="BS16">
            <v>20278636.097000003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17154751.044</v>
          </cell>
          <cell r="CA16">
            <v>4191</v>
          </cell>
          <cell r="CB16">
            <v>7771277</v>
          </cell>
          <cell r="CC16">
            <v>8793483</v>
          </cell>
          <cell r="CD16">
            <v>5840</v>
          </cell>
          <cell r="CE16">
            <v>-3962248.4140000008</v>
          </cell>
          <cell r="CF16">
            <v>0</v>
          </cell>
          <cell r="CG16">
            <v>7693788</v>
          </cell>
          <cell r="CH16">
            <v>16575</v>
          </cell>
          <cell r="CI16">
            <v>75879</v>
          </cell>
          <cell r="CJ16">
            <v>0</v>
          </cell>
          <cell r="CK16">
            <v>0</v>
          </cell>
          <cell r="CL16">
            <v>7786242</v>
          </cell>
          <cell r="CM16">
            <v>156731</v>
          </cell>
          <cell r="CN16">
            <v>7942973</v>
          </cell>
          <cell r="CO16">
            <v>1999776</v>
          </cell>
          <cell r="CP16">
            <v>4969857</v>
          </cell>
          <cell r="CQ16">
            <v>21120801.097000003</v>
          </cell>
          <cell r="CR16">
            <v>16813584</v>
          </cell>
          <cell r="CS16">
            <v>21120801</v>
          </cell>
          <cell r="CT16">
            <v>16813584</v>
          </cell>
          <cell r="CU16">
            <v>0</v>
          </cell>
          <cell r="CV16">
            <v>0</v>
          </cell>
          <cell r="CW16">
            <v>-9.7000002861022949E-2</v>
          </cell>
          <cell r="CX16">
            <v>-0.5260000005364418</v>
          </cell>
          <cell r="CY16">
            <v>0</v>
          </cell>
          <cell r="CZ16">
            <v>0</v>
          </cell>
          <cell r="DA16">
            <v>16516961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6604028</v>
          </cell>
          <cell r="DI16">
            <v>4630102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-1.4530000016093254</v>
          </cell>
          <cell r="DP16">
            <v>286816</v>
          </cell>
          <cell r="DQ16">
            <v>237334</v>
          </cell>
          <cell r="DR16">
            <v>168046</v>
          </cell>
          <cell r="DS16">
            <v>69288</v>
          </cell>
          <cell r="DT16">
            <v>79256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2186309.344</v>
          </cell>
          <cell r="G17">
            <v>51305.883999999998</v>
          </cell>
          <cell r="H17">
            <v>3208248.7250000001</v>
          </cell>
          <cell r="I17">
            <v>4589743.6440000003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147796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91108</v>
          </cell>
          <cell r="V17">
            <v>89015</v>
          </cell>
          <cell r="W17">
            <v>1710</v>
          </cell>
          <cell r="X17">
            <v>383</v>
          </cell>
          <cell r="Y17">
            <v>0</v>
          </cell>
          <cell r="Z17">
            <v>0</v>
          </cell>
          <cell r="AA17">
            <v>0</v>
          </cell>
          <cell r="AB17">
            <v>88601</v>
          </cell>
          <cell r="AC17">
            <v>0</v>
          </cell>
          <cell r="AD17">
            <v>1060030</v>
          </cell>
          <cell r="AE17">
            <v>0</v>
          </cell>
          <cell r="AF17">
            <v>0</v>
          </cell>
          <cell r="AG17">
            <v>3697207</v>
          </cell>
          <cell r="AH17">
            <v>2234564</v>
          </cell>
          <cell r="AI17">
            <v>0</v>
          </cell>
          <cell r="AJ17">
            <v>750423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2304959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10014</v>
          </cell>
          <cell r="AX17">
            <v>3986</v>
          </cell>
          <cell r="AY17">
            <v>89</v>
          </cell>
          <cell r="AZ17">
            <v>0</v>
          </cell>
          <cell r="BA17">
            <v>0</v>
          </cell>
          <cell r="BB17">
            <v>1059016</v>
          </cell>
          <cell r="BC17">
            <v>0</v>
          </cell>
          <cell r="BD17">
            <v>0</v>
          </cell>
          <cell r="BE17">
            <v>0</v>
          </cell>
          <cell r="BF17">
            <v>-38094</v>
          </cell>
          <cell r="BG17">
            <v>-1288119</v>
          </cell>
          <cell r="BH17">
            <v>8176803.2530000005</v>
          </cell>
          <cell r="BI17">
            <v>6696283</v>
          </cell>
          <cell r="BJ17">
            <v>3246339.344</v>
          </cell>
          <cell r="BK17">
            <v>3363975</v>
          </cell>
          <cell r="BL17">
            <v>1480520.2530000005</v>
          </cell>
          <cell r="BM17">
            <v>-117635.65599999996</v>
          </cell>
          <cell r="BN17">
            <v>1324790.597000001</v>
          </cell>
          <cell r="BO17">
            <v>4589743.6440000003</v>
          </cell>
          <cell r="BP17">
            <v>3208248.7250000001</v>
          </cell>
          <cell r="BQ17">
            <v>51305.883999999998</v>
          </cell>
          <cell r="BR17">
            <v>2186309.344</v>
          </cell>
          <cell r="BS17">
            <v>10035607.597000001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7849298.2530000005</v>
          </cell>
          <cell r="CA17">
            <v>1710</v>
          </cell>
          <cell r="CB17">
            <v>3697207</v>
          </cell>
          <cell r="CC17">
            <v>5289946</v>
          </cell>
          <cell r="CD17">
            <v>14089</v>
          </cell>
          <cell r="CE17">
            <v>-1288119.1200000001</v>
          </cell>
          <cell r="CF17">
            <v>0</v>
          </cell>
          <cell r="CG17">
            <v>3908824</v>
          </cell>
          <cell r="CH17">
            <v>8475</v>
          </cell>
          <cell r="CI17">
            <v>0</v>
          </cell>
          <cell r="CJ17">
            <v>0</v>
          </cell>
          <cell r="CK17">
            <v>0</v>
          </cell>
          <cell r="CL17">
            <v>3917299</v>
          </cell>
          <cell r="CM17">
            <v>0</v>
          </cell>
          <cell r="CN17">
            <v>3917299</v>
          </cell>
          <cell r="CO17">
            <v>691100</v>
          </cell>
          <cell r="CP17">
            <v>1906469</v>
          </cell>
          <cell r="CQ17">
            <v>11423142.596999999</v>
          </cell>
          <cell r="CR17">
            <v>10060258</v>
          </cell>
          <cell r="CS17">
            <v>11423141</v>
          </cell>
          <cell r="CT17">
            <v>10060257</v>
          </cell>
          <cell r="CU17">
            <v>0</v>
          </cell>
          <cell r="CV17">
            <v>-1</v>
          </cell>
          <cell r="CW17">
            <v>-1.5969999991357327</v>
          </cell>
          <cell r="CX17">
            <v>-1.1510000000707805</v>
          </cell>
          <cell r="CY17">
            <v>0</v>
          </cell>
          <cell r="CZ17">
            <v>0</v>
          </cell>
          <cell r="DA17">
            <v>9001242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3274934</v>
          </cell>
          <cell r="DI17">
            <v>2284826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0.55599999893456697</v>
          </cell>
          <cell r="DP17">
            <v>123867</v>
          </cell>
          <cell r="DQ17">
            <v>369493</v>
          </cell>
          <cell r="DR17">
            <v>88229</v>
          </cell>
          <cell r="DS17">
            <v>281264</v>
          </cell>
          <cell r="DT17">
            <v>21043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2597537.8810000001</v>
          </cell>
          <cell r="G18">
            <v>270771.77</v>
          </cell>
          <cell r="H18">
            <v>2170193.65</v>
          </cell>
          <cell r="I18">
            <v>3785108.8489999999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220595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72159</v>
          </cell>
          <cell r="V18">
            <v>69167</v>
          </cell>
          <cell r="W18">
            <v>1041</v>
          </cell>
          <cell r="X18">
            <v>1951</v>
          </cell>
          <cell r="Y18">
            <v>0</v>
          </cell>
          <cell r="Z18">
            <v>0</v>
          </cell>
          <cell r="AA18">
            <v>0</v>
          </cell>
          <cell r="AB18">
            <v>34271</v>
          </cell>
          <cell r="AC18">
            <v>0</v>
          </cell>
          <cell r="AD18">
            <v>512126</v>
          </cell>
          <cell r="AE18">
            <v>0</v>
          </cell>
          <cell r="AF18">
            <v>0</v>
          </cell>
          <cell r="AG18">
            <v>4280780</v>
          </cell>
          <cell r="AH18">
            <v>2070399</v>
          </cell>
          <cell r="AI18">
            <v>0</v>
          </cell>
          <cell r="AJ18">
            <v>47264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2595534</v>
          </cell>
          <cell r="AP18">
            <v>0</v>
          </cell>
          <cell r="AQ18">
            <v>0</v>
          </cell>
          <cell r="AR18">
            <v>0</v>
          </cell>
          <cell r="AS18">
            <v>13500</v>
          </cell>
          <cell r="AT18">
            <v>0</v>
          </cell>
          <cell r="AU18">
            <v>0</v>
          </cell>
          <cell r="AV18">
            <v>0</v>
          </cell>
          <cell r="AW18">
            <v>2253</v>
          </cell>
          <cell r="AX18">
            <v>0</v>
          </cell>
          <cell r="AY18">
            <v>315</v>
          </cell>
          <cell r="AZ18">
            <v>0</v>
          </cell>
          <cell r="BA18">
            <v>0</v>
          </cell>
          <cell r="BB18">
            <v>511420</v>
          </cell>
          <cell r="BC18">
            <v>0</v>
          </cell>
          <cell r="BD18">
            <v>0</v>
          </cell>
          <cell r="BE18">
            <v>0</v>
          </cell>
          <cell r="BF18">
            <v>211166</v>
          </cell>
          <cell r="BG18">
            <v>129499</v>
          </cell>
          <cell r="BH18">
            <v>6553099.2689999994</v>
          </cell>
          <cell r="BI18">
            <v>6414511</v>
          </cell>
          <cell r="BJ18">
            <v>3109663.8810000001</v>
          </cell>
          <cell r="BK18">
            <v>3106954</v>
          </cell>
          <cell r="BL18">
            <v>138588.26899999939</v>
          </cell>
          <cell r="BM18">
            <v>2709.8810000000522</v>
          </cell>
          <cell r="BN18">
            <v>352464.14999999851</v>
          </cell>
          <cell r="BO18">
            <v>3785108.8489999999</v>
          </cell>
          <cell r="BP18">
            <v>2170193.65</v>
          </cell>
          <cell r="BQ18">
            <v>270771.77</v>
          </cell>
          <cell r="BR18">
            <v>2597537.8810000001</v>
          </cell>
          <cell r="BS18">
            <v>8823612.1499999985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6226074.2689999994</v>
          </cell>
          <cell r="CA18">
            <v>1041</v>
          </cell>
          <cell r="CB18">
            <v>4280780</v>
          </cell>
          <cell r="CC18">
            <v>4713197</v>
          </cell>
          <cell r="CD18">
            <v>16068</v>
          </cell>
          <cell r="CE18">
            <v>129498.73400000017</v>
          </cell>
          <cell r="CF18">
            <v>0</v>
          </cell>
          <cell r="CG18">
            <v>3043450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3043450</v>
          </cell>
          <cell r="CM18">
            <v>0</v>
          </cell>
          <cell r="CN18">
            <v>3043450</v>
          </cell>
          <cell r="CO18">
            <v>1148130</v>
          </cell>
          <cell r="CP18">
            <v>1075433</v>
          </cell>
          <cell r="CQ18">
            <v>9662763.1500000004</v>
          </cell>
          <cell r="CR18">
            <v>9521465</v>
          </cell>
          <cell r="CS18">
            <v>9662762</v>
          </cell>
          <cell r="CT18">
            <v>9521465</v>
          </cell>
          <cell r="CU18">
            <v>0</v>
          </cell>
          <cell r="CV18">
            <v>0</v>
          </cell>
          <cell r="CW18">
            <v>-1.150000000372529</v>
          </cell>
          <cell r="CX18">
            <v>1.1380000000353903</v>
          </cell>
          <cell r="CY18">
            <v>0</v>
          </cell>
          <cell r="CZ18">
            <v>0</v>
          </cell>
          <cell r="DA18">
            <v>9010045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3677625</v>
          </cell>
          <cell r="DI18">
            <v>2477795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-0.21600000001490116</v>
          </cell>
          <cell r="DP18">
            <v>160156</v>
          </cell>
          <cell r="DQ18">
            <v>80376</v>
          </cell>
          <cell r="DR18">
            <v>67715</v>
          </cell>
          <cell r="DS18">
            <v>12661</v>
          </cell>
          <cell r="DT18">
            <v>6735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795082.95200000005</v>
          </cell>
          <cell r="G19">
            <v>22650.963</v>
          </cell>
          <cell r="H19">
            <v>335259.17099999997</v>
          </cell>
          <cell r="I19">
            <v>2453039.9849999999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446</v>
          </cell>
          <cell r="P19">
            <v>19637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33724</v>
          </cell>
          <cell r="V19">
            <v>25315</v>
          </cell>
          <cell r="W19">
            <v>0</v>
          </cell>
          <cell r="X19">
            <v>8409</v>
          </cell>
          <cell r="Y19">
            <v>0</v>
          </cell>
          <cell r="Z19">
            <v>0</v>
          </cell>
          <cell r="AA19">
            <v>0</v>
          </cell>
          <cell r="AB19">
            <v>25142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2416344</v>
          </cell>
          <cell r="AH19">
            <v>968602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1137074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396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79203</v>
          </cell>
          <cell r="BG19">
            <v>120193</v>
          </cell>
          <cell r="BH19">
            <v>2889899.1189999999</v>
          </cell>
          <cell r="BI19">
            <v>3385342</v>
          </cell>
          <cell r="BJ19">
            <v>795082.95200000005</v>
          </cell>
          <cell r="BK19">
            <v>1137074</v>
          </cell>
          <cell r="BL19">
            <v>-495442.88100000005</v>
          </cell>
          <cell r="BM19">
            <v>-341991.04799999995</v>
          </cell>
          <cell r="BN19">
            <v>-758230.929</v>
          </cell>
          <cell r="BO19">
            <v>2453039.9849999999</v>
          </cell>
          <cell r="BP19">
            <v>335259.17099999997</v>
          </cell>
          <cell r="BQ19">
            <v>22650.963</v>
          </cell>
          <cell r="BR19">
            <v>795082.95200000005</v>
          </cell>
          <cell r="BS19">
            <v>3606033.071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2810950.1189999999</v>
          </cell>
          <cell r="CA19">
            <v>0</v>
          </cell>
          <cell r="CB19">
            <v>2416344</v>
          </cell>
          <cell r="CC19">
            <v>2105676</v>
          </cell>
          <cell r="CD19">
            <v>396</v>
          </cell>
          <cell r="CE19">
            <v>120192.804</v>
          </cell>
          <cell r="CF19">
            <v>0</v>
          </cell>
          <cell r="CG19">
            <v>1822443</v>
          </cell>
          <cell r="CH19">
            <v>396</v>
          </cell>
          <cell r="CI19">
            <v>172159</v>
          </cell>
          <cell r="CJ19">
            <v>0</v>
          </cell>
          <cell r="CK19">
            <v>0</v>
          </cell>
          <cell r="CL19">
            <v>1994998</v>
          </cell>
          <cell r="CM19">
            <v>0</v>
          </cell>
          <cell r="CN19">
            <v>1994998</v>
          </cell>
          <cell r="CO19">
            <v>2405453</v>
          </cell>
          <cell r="CP19">
            <v>278946</v>
          </cell>
          <cell r="CQ19">
            <v>3684982.071</v>
          </cell>
          <cell r="CR19">
            <v>4522416</v>
          </cell>
          <cell r="CS19">
            <v>3684982</v>
          </cell>
          <cell r="CT19">
            <v>4522415</v>
          </cell>
          <cell r="CU19">
            <v>0</v>
          </cell>
          <cell r="CV19">
            <v>-1</v>
          </cell>
          <cell r="CW19">
            <v>-7.099999999627471E-2</v>
          </cell>
          <cell r="CX19">
            <v>-0.32600000000093132</v>
          </cell>
          <cell r="CY19">
            <v>0</v>
          </cell>
          <cell r="CZ19">
            <v>0</v>
          </cell>
          <cell r="DA19">
            <v>4522416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2070751</v>
          </cell>
          <cell r="DI19">
            <v>979243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0.67100000055506825</v>
          </cell>
          <cell r="DP19">
            <v>74534</v>
          </cell>
          <cell r="DQ19">
            <v>26929</v>
          </cell>
          <cell r="DR19">
            <v>23977</v>
          </cell>
          <cell r="DS19">
            <v>2952</v>
          </cell>
          <cell r="DT19">
            <v>9179</v>
          </cell>
          <cell r="DU19">
            <v>73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1290663.835</v>
          </cell>
          <cell r="G20">
            <v>90701.366999999998</v>
          </cell>
          <cell r="H20">
            <v>1111708.321</v>
          </cell>
          <cell r="I20">
            <v>2550416.6439999999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149785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271316</v>
          </cell>
          <cell r="V20">
            <v>267608</v>
          </cell>
          <cell r="W20">
            <v>3708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9857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2984382</v>
          </cell>
          <cell r="AH20">
            <v>1094481</v>
          </cell>
          <cell r="AI20">
            <v>0</v>
          </cell>
          <cell r="AJ20">
            <v>118118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1527441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8861</v>
          </cell>
          <cell r="AX20">
            <v>4167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59367.48900000006</v>
          </cell>
          <cell r="BG20">
            <v>462906.67399999965</v>
          </cell>
          <cell r="BH20">
            <v>4183784.3319999999</v>
          </cell>
          <cell r="BI20">
            <v>4210009</v>
          </cell>
          <cell r="BJ20">
            <v>1290663.835</v>
          </cell>
          <cell r="BK20">
            <v>1527441</v>
          </cell>
          <cell r="BL20">
            <v>-26224.668000000063</v>
          </cell>
          <cell r="BM20">
            <v>-236777.16500000004</v>
          </cell>
          <cell r="BN20">
            <v>-203634.34400000051</v>
          </cell>
          <cell r="BO20">
            <v>2550416.6439999999</v>
          </cell>
          <cell r="BP20">
            <v>1111708.321</v>
          </cell>
          <cell r="BQ20">
            <v>90701.366999999998</v>
          </cell>
          <cell r="BR20">
            <v>1290663.835</v>
          </cell>
          <cell r="BS20">
            <v>5043490.1669999994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3752826.3319999999</v>
          </cell>
          <cell r="CA20">
            <v>3708</v>
          </cell>
          <cell r="CB20">
            <v>2984382</v>
          </cell>
          <cell r="CC20">
            <v>2740040</v>
          </cell>
          <cell r="CD20">
            <v>13028</v>
          </cell>
          <cell r="CE20">
            <v>462906.67400000058</v>
          </cell>
          <cell r="CF20">
            <v>0</v>
          </cell>
          <cell r="CG20">
            <v>2390743</v>
          </cell>
          <cell r="CH20">
            <v>33371</v>
          </cell>
          <cell r="CI20">
            <v>231883</v>
          </cell>
          <cell r="CJ20">
            <v>0</v>
          </cell>
          <cell r="CK20">
            <v>0</v>
          </cell>
          <cell r="CL20">
            <v>2655997</v>
          </cell>
          <cell r="CM20">
            <v>0</v>
          </cell>
          <cell r="CN20">
            <v>2655997</v>
          </cell>
          <cell r="CO20">
            <v>379658</v>
          </cell>
          <cell r="CP20">
            <v>349313</v>
          </cell>
          <cell r="CQ20">
            <v>5474448.1669999994</v>
          </cell>
          <cell r="CR20">
            <v>5737450</v>
          </cell>
          <cell r="CS20">
            <v>5474448</v>
          </cell>
          <cell r="CT20">
            <v>5737452</v>
          </cell>
          <cell r="CU20">
            <v>0</v>
          </cell>
          <cell r="CV20">
            <v>2</v>
          </cell>
          <cell r="CW20">
            <v>-0.16699999943375587</v>
          </cell>
          <cell r="CX20">
            <v>1.0999999532941729E-2</v>
          </cell>
          <cell r="CY20">
            <v>0</v>
          </cell>
          <cell r="CZ20">
            <v>0</v>
          </cell>
          <cell r="DA20">
            <v>5737450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2488799</v>
          </cell>
          <cell r="DI20">
            <v>819756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0.3080000001937151</v>
          </cell>
          <cell r="DP20">
            <v>134384</v>
          </cell>
          <cell r="DQ20">
            <v>76571</v>
          </cell>
          <cell r="DR20">
            <v>76260</v>
          </cell>
          <cell r="DS20">
            <v>311</v>
          </cell>
          <cell r="DT20">
            <v>15980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4812225.0080000004</v>
          </cell>
          <cell r="G21">
            <v>402591.29399999999</v>
          </cell>
          <cell r="H21">
            <v>5224048.8320000004</v>
          </cell>
          <cell r="I21">
            <v>4995546.7350000003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184608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302199</v>
          </cell>
          <cell r="V21">
            <v>288751</v>
          </cell>
          <cell r="W21">
            <v>527</v>
          </cell>
          <cell r="X21">
            <v>12921</v>
          </cell>
          <cell r="Y21">
            <v>0</v>
          </cell>
          <cell r="Z21">
            <v>3600</v>
          </cell>
          <cell r="AA21">
            <v>0</v>
          </cell>
          <cell r="AB21">
            <v>25812</v>
          </cell>
          <cell r="AC21">
            <v>0</v>
          </cell>
          <cell r="AD21">
            <v>1006216</v>
          </cell>
          <cell r="AE21">
            <v>0</v>
          </cell>
          <cell r="AF21">
            <v>0</v>
          </cell>
          <cell r="AG21">
            <v>6676125</v>
          </cell>
          <cell r="AH21">
            <v>5890443</v>
          </cell>
          <cell r="AI21">
            <v>0</v>
          </cell>
          <cell r="AJ21">
            <v>874012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4806318</v>
          </cell>
          <cell r="AP21">
            <v>0</v>
          </cell>
          <cell r="AQ21">
            <v>449</v>
          </cell>
          <cell r="AR21">
            <v>15</v>
          </cell>
          <cell r="AS21">
            <v>12415</v>
          </cell>
          <cell r="AT21">
            <v>0</v>
          </cell>
          <cell r="AU21">
            <v>0</v>
          </cell>
          <cell r="AV21">
            <v>0</v>
          </cell>
          <cell r="AW21">
            <v>10542</v>
          </cell>
          <cell r="AX21">
            <v>2285</v>
          </cell>
          <cell r="AY21">
            <v>0</v>
          </cell>
          <cell r="AZ21">
            <v>0</v>
          </cell>
          <cell r="BA21">
            <v>0</v>
          </cell>
          <cell r="BB21">
            <v>1022416</v>
          </cell>
          <cell r="BC21">
            <v>0</v>
          </cell>
          <cell r="BD21">
            <v>0</v>
          </cell>
          <cell r="BE21">
            <v>0</v>
          </cell>
          <cell r="BF21">
            <v>42939</v>
          </cell>
          <cell r="BG21">
            <v>866510</v>
          </cell>
          <cell r="BH21">
            <v>11138405.861000001</v>
          </cell>
          <cell r="BI21">
            <v>13466286</v>
          </cell>
          <cell r="BJ21">
            <v>5818441.0080000004</v>
          </cell>
          <cell r="BK21">
            <v>5828734</v>
          </cell>
          <cell r="BL21">
            <v>-2327880.1389999986</v>
          </cell>
          <cell r="BM21">
            <v>-10292.99199999962</v>
          </cell>
          <cell r="BN21">
            <v>-2295234.1309999973</v>
          </cell>
          <cell r="BO21">
            <v>4995546.7350000003</v>
          </cell>
          <cell r="BP21">
            <v>5224048.8320000004</v>
          </cell>
          <cell r="BQ21">
            <v>402591.29399999999</v>
          </cell>
          <cell r="BR21">
            <v>4812225.0080000004</v>
          </cell>
          <cell r="BS21">
            <v>15434411.869000003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10622186.861000001</v>
          </cell>
          <cell r="CA21">
            <v>527</v>
          </cell>
          <cell r="CB21">
            <v>6676125</v>
          </cell>
          <cell r="CC21">
            <v>11571237</v>
          </cell>
          <cell r="CD21">
            <v>25242</v>
          </cell>
          <cell r="CE21">
            <v>866510.33800000139</v>
          </cell>
          <cell r="CF21">
            <v>0</v>
          </cell>
          <cell r="CG21">
            <v>8001328</v>
          </cell>
          <cell r="CH21">
            <v>2862</v>
          </cell>
          <cell r="CI21">
            <v>1120871</v>
          </cell>
          <cell r="CJ21">
            <v>0</v>
          </cell>
          <cell r="CK21">
            <v>0</v>
          </cell>
          <cell r="CL21">
            <v>9125061</v>
          </cell>
          <cell r="CM21">
            <v>0</v>
          </cell>
          <cell r="CN21">
            <v>9125061</v>
          </cell>
          <cell r="CO21">
            <v>2231776</v>
          </cell>
          <cell r="CP21">
            <v>850066</v>
          </cell>
          <cell r="CQ21">
            <v>16956846.868999999</v>
          </cell>
          <cell r="CR21">
            <v>19295020</v>
          </cell>
          <cell r="CS21">
            <v>16956847</v>
          </cell>
          <cell r="CT21">
            <v>19295020</v>
          </cell>
          <cell r="CU21">
            <v>0</v>
          </cell>
          <cell r="CV21">
            <v>0</v>
          </cell>
          <cell r="CW21">
            <v>0.13100000098347664</v>
          </cell>
          <cell r="CX21">
            <v>-0.31299999996554106</v>
          </cell>
          <cell r="CY21">
            <v>0</v>
          </cell>
          <cell r="CZ21">
            <v>0</v>
          </cell>
          <cell r="DA21">
            <v>18272604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5624350</v>
          </cell>
          <cell r="DI21">
            <v>4672703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0.5819999985396862</v>
          </cell>
          <cell r="DP21">
            <v>159987</v>
          </cell>
          <cell r="DQ21">
            <v>489250</v>
          </cell>
          <cell r="DR21">
            <v>174123</v>
          </cell>
          <cell r="DS21">
            <v>315127</v>
          </cell>
          <cell r="DT21">
            <v>26820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2540598.372</v>
          </cell>
          <cell r="G22">
            <v>116984.641</v>
          </cell>
          <cell r="H22">
            <v>2891728.9330000002</v>
          </cell>
          <cell r="I22">
            <v>3669639.4619999998</v>
          </cell>
          <cell r="J22">
            <v>1.4551915228366852E-10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2563</v>
          </cell>
          <cell r="P22">
            <v>113555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53221</v>
          </cell>
          <cell r="V22">
            <v>28004</v>
          </cell>
          <cell r="W22">
            <v>13523</v>
          </cell>
          <cell r="X22">
            <v>11694</v>
          </cell>
          <cell r="Y22">
            <v>0</v>
          </cell>
          <cell r="Z22">
            <v>0</v>
          </cell>
          <cell r="AA22">
            <v>0</v>
          </cell>
          <cell r="AB22">
            <v>22830</v>
          </cell>
          <cell r="AC22">
            <v>0</v>
          </cell>
          <cell r="AD22">
            <v>218397</v>
          </cell>
          <cell r="AE22">
            <v>0</v>
          </cell>
          <cell r="AF22">
            <v>0</v>
          </cell>
          <cell r="AG22">
            <v>3959128</v>
          </cell>
          <cell r="AH22">
            <v>2515545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2691239</v>
          </cell>
          <cell r="AP22">
            <v>0</v>
          </cell>
          <cell r="AQ22">
            <v>822</v>
          </cell>
          <cell r="AR22">
            <v>0</v>
          </cell>
          <cell r="AS22">
            <v>3000</v>
          </cell>
          <cell r="AT22">
            <v>0</v>
          </cell>
          <cell r="AU22">
            <v>0</v>
          </cell>
          <cell r="AV22">
            <v>0</v>
          </cell>
          <cell r="AW22">
            <v>2414</v>
          </cell>
          <cell r="AX22">
            <v>2111</v>
          </cell>
          <cell r="AY22">
            <v>1167</v>
          </cell>
          <cell r="AZ22">
            <v>0</v>
          </cell>
          <cell r="BA22">
            <v>0</v>
          </cell>
          <cell r="BB22">
            <v>224882</v>
          </cell>
          <cell r="BC22">
            <v>0</v>
          </cell>
          <cell r="BD22">
            <v>0</v>
          </cell>
          <cell r="BE22">
            <v>0</v>
          </cell>
          <cell r="BF22">
            <v>113078.09100000001</v>
          </cell>
          <cell r="BG22">
            <v>-713693</v>
          </cell>
          <cell r="BH22">
            <v>6870522.0360000003</v>
          </cell>
          <cell r="BI22">
            <v>6484187</v>
          </cell>
          <cell r="BJ22">
            <v>2758995.372</v>
          </cell>
          <cell r="BK22">
            <v>2916121</v>
          </cell>
          <cell r="BL22">
            <v>386335.03600000031</v>
          </cell>
          <cell r="BM22">
            <v>-157125.62800000003</v>
          </cell>
          <cell r="BN22">
            <v>342287.49899999995</v>
          </cell>
          <cell r="BO22">
            <v>3669639.4619999998</v>
          </cell>
          <cell r="BP22">
            <v>2891728.9330000002</v>
          </cell>
          <cell r="BQ22">
            <v>56702.231</v>
          </cell>
          <cell r="BR22">
            <v>2600880.7820000001</v>
          </cell>
          <cell r="BS22">
            <v>9218951.4079999998</v>
          </cell>
          <cell r="BT22">
            <v>60282.410000000149</v>
          </cell>
          <cell r="BU22">
            <v>-60282.41</v>
          </cell>
          <cell r="BV22">
            <v>0</v>
          </cell>
          <cell r="BW22">
            <v>0</v>
          </cell>
          <cell r="BX22">
            <v>1.4551915228366852E-10</v>
          </cell>
          <cell r="BY22">
            <v>0</v>
          </cell>
          <cell r="BZ22">
            <v>6678353.0360000003</v>
          </cell>
          <cell r="CA22">
            <v>13523</v>
          </cell>
          <cell r="CB22">
            <v>3959128</v>
          </cell>
          <cell r="CC22">
            <v>5207606</v>
          </cell>
          <cell r="CD22">
            <v>8692</v>
          </cell>
          <cell r="CE22">
            <v>-713692.88800000027</v>
          </cell>
          <cell r="CF22">
            <v>0</v>
          </cell>
          <cell r="CG22">
            <v>3294779</v>
          </cell>
          <cell r="CH22">
            <v>1167</v>
          </cell>
          <cell r="CI22">
            <v>0</v>
          </cell>
          <cell r="CJ22">
            <v>0</v>
          </cell>
          <cell r="CK22">
            <v>0</v>
          </cell>
          <cell r="CL22">
            <v>3295946</v>
          </cell>
          <cell r="CM22">
            <v>0</v>
          </cell>
          <cell r="CN22">
            <v>3295946</v>
          </cell>
          <cell r="CO22">
            <v>1767153</v>
          </cell>
          <cell r="CP22">
            <v>1275679</v>
          </cell>
          <cell r="CQ22">
            <v>9629517.4079999998</v>
          </cell>
          <cell r="CR22">
            <v>9400308</v>
          </cell>
          <cell r="CS22">
            <v>9629517</v>
          </cell>
          <cell r="CT22">
            <v>9400308</v>
          </cell>
          <cell r="CU22">
            <v>0</v>
          </cell>
          <cell r="CV22">
            <v>0</v>
          </cell>
          <cell r="CW22">
            <v>-0.40799999982118607</v>
          </cell>
          <cell r="CX22">
            <v>0.33600000012665987</v>
          </cell>
          <cell r="CY22">
            <v>0</v>
          </cell>
          <cell r="CZ22">
            <v>0</v>
          </cell>
          <cell r="DA22">
            <v>9175426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3472221</v>
          </cell>
          <cell r="DI22">
            <v>2208294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-0.62899999972432852</v>
          </cell>
          <cell r="DP22">
            <v>180108</v>
          </cell>
          <cell r="DQ22">
            <v>94889</v>
          </cell>
          <cell r="DR22">
            <v>61210</v>
          </cell>
          <cell r="DS22">
            <v>33679</v>
          </cell>
          <cell r="DT22">
            <v>60294</v>
          </cell>
          <cell r="DU22">
            <v>3417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1563305.1270000001</v>
          </cell>
          <cell r="G23">
            <v>18231.863000000001</v>
          </cell>
          <cell r="H23">
            <v>1642478.6710000001</v>
          </cell>
          <cell r="I23">
            <v>2504464.0449999999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231</v>
          </cell>
          <cell r="P23">
            <v>125679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185714</v>
          </cell>
          <cell r="V23">
            <v>147846</v>
          </cell>
          <cell r="W23">
            <v>0</v>
          </cell>
          <cell r="X23">
            <v>37868</v>
          </cell>
          <cell r="Y23">
            <v>0</v>
          </cell>
          <cell r="Z23">
            <v>0</v>
          </cell>
          <cell r="AA23">
            <v>0</v>
          </cell>
          <cell r="AB23">
            <v>6163</v>
          </cell>
          <cell r="AC23">
            <v>0</v>
          </cell>
          <cell r="AD23">
            <v>44581</v>
          </cell>
          <cell r="AE23">
            <v>0</v>
          </cell>
          <cell r="AF23">
            <v>0</v>
          </cell>
          <cell r="AG23">
            <v>3250347</v>
          </cell>
          <cell r="AH23">
            <v>1467030</v>
          </cell>
          <cell r="AI23">
            <v>0</v>
          </cell>
          <cell r="AJ23">
            <v>398630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1648272</v>
          </cell>
          <cell r="AP23">
            <v>0</v>
          </cell>
          <cell r="AQ23">
            <v>0</v>
          </cell>
          <cell r="AR23">
            <v>0</v>
          </cell>
          <cell r="AS23">
            <v>3292</v>
          </cell>
          <cell r="AT23">
            <v>0</v>
          </cell>
          <cell r="AU23">
            <v>0</v>
          </cell>
          <cell r="AV23">
            <v>0</v>
          </cell>
          <cell r="AW23">
            <v>6624</v>
          </cell>
          <cell r="AX23">
            <v>10120</v>
          </cell>
          <cell r="AY23">
            <v>0</v>
          </cell>
          <cell r="AZ23">
            <v>0</v>
          </cell>
          <cell r="BA23">
            <v>0</v>
          </cell>
          <cell r="BB23">
            <v>44581</v>
          </cell>
          <cell r="BC23">
            <v>0</v>
          </cell>
          <cell r="BD23">
            <v>0</v>
          </cell>
          <cell r="BE23">
            <v>0</v>
          </cell>
          <cell r="BF23">
            <v>10280.235000000335</v>
          </cell>
          <cell r="BG23">
            <v>666761.94299999997</v>
          </cell>
          <cell r="BH23">
            <v>4482961.5789999999</v>
          </cell>
          <cell r="BI23">
            <v>5136043</v>
          </cell>
          <cell r="BJ23">
            <v>1607886.1270000001</v>
          </cell>
          <cell r="BK23">
            <v>1692853</v>
          </cell>
          <cell r="BL23">
            <v>-653081.42100000009</v>
          </cell>
          <cell r="BM23">
            <v>-84966.872999999905</v>
          </cell>
          <cell r="BN23">
            <v>-727768.05899999943</v>
          </cell>
          <cell r="BO23">
            <v>2504464.0449999999</v>
          </cell>
          <cell r="BP23">
            <v>1642478.6710000001</v>
          </cell>
          <cell r="BQ23">
            <v>18231.863000000001</v>
          </cell>
          <cell r="BR23">
            <v>1563305.1270000001</v>
          </cell>
          <cell r="BS23">
            <v>5728479.7060000002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4165174.5789999999</v>
          </cell>
          <cell r="CA23">
            <v>0</v>
          </cell>
          <cell r="CB23">
            <v>3250347</v>
          </cell>
          <cell r="CC23">
            <v>3513932</v>
          </cell>
          <cell r="CD23">
            <v>20036</v>
          </cell>
          <cell r="CE23">
            <v>666761.94299999997</v>
          </cell>
          <cell r="CF23">
            <v>0</v>
          </cell>
          <cell r="CG23">
            <v>2787091</v>
          </cell>
          <cell r="CH23">
            <v>33074</v>
          </cell>
          <cell r="CI23">
            <v>0</v>
          </cell>
          <cell r="CJ23">
            <v>0</v>
          </cell>
          <cell r="CK23">
            <v>0</v>
          </cell>
          <cell r="CL23">
            <v>2820165</v>
          </cell>
          <cell r="CM23">
            <v>0</v>
          </cell>
          <cell r="CN23">
            <v>2820165</v>
          </cell>
          <cell r="CO23">
            <v>100740</v>
          </cell>
          <cell r="CP23">
            <v>358781</v>
          </cell>
          <cell r="CQ23">
            <v>6090847.7060000002</v>
          </cell>
          <cell r="CR23">
            <v>6828896</v>
          </cell>
          <cell r="CS23">
            <v>6090848</v>
          </cell>
          <cell r="CT23">
            <v>6828897</v>
          </cell>
          <cell r="CU23">
            <v>0</v>
          </cell>
          <cell r="CV23">
            <v>1</v>
          </cell>
          <cell r="CW23">
            <v>0.29399999976158142</v>
          </cell>
          <cell r="CX23">
            <v>-4.2000000365078449E-2</v>
          </cell>
          <cell r="CY23">
            <v>0</v>
          </cell>
          <cell r="CZ23">
            <v>0</v>
          </cell>
          <cell r="DA23">
            <v>6784315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2865000</v>
          </cell>
          <cell r="DI23">
            <v>1594081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9.1000000014901161E-2</v>
          </cell>
          <cell r="DP23">
            <v>109883</v>
          </cell>
          <cell r="DQ23">
            <v>82588</v>
          </cell>
          <cell r="DR23">
            <v>82585</v>
          </cell>
          <cell r="DS23">
            <v>3</v>
          </cell>
          <cell r="DT23">
            <v>17090</v>
          </cell>
          <cell r="DU23">
            <v>739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2336629.8199999998</v>
          </cell>
          <cell r="G24">
            <v>214427.96</v>
          </cell>
          <cell r="H24">
            <v>2154336.0210000002</v>
          </cell>
          <cell r="I24">
            <v>4093461.523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83334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97136</v>
          </cell>
          <cell r="V24">
            <v>83498</v>
          </cell>
          <cell r="W24">
            <v>0</v>
          </cell>
          <cell r="X24">
            <v>13638</v>
          </cell>
          <cell r="Y24">
            <v>0</v>
          </cell>
          <cell r="Z24">
            <v>0</v>
          </cell>
          <cell r="AA24">
            <v>0</v>
          </cell>
          <cell r="AB24">
            <v>61195</v>
          </cell>
          <cell r="AC24">
            <v>0</v>
          </cell>
          <cell r="AD24">
            <v>112845</v>
          </cell>
          <cell r="AE24">
            <v>0</v>
          </cell>
          <cell r="AF24">
            <v>0</v>
          </cell>
          <cell r="AG24">
            <v>4406468</v>
          </cell>
          <cell r="AH24">
            <v>3093043</v>
          </cell>
          <cell r="AI24">
            <v>840</v>
          </cell>
          <cell r="AJ24">
            <v>106608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2689395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13258</v>
          </cell>
          <cell r="AX24">
            <v>1901</v>
          </cell>
          <cell r="AY24">
            <v>0</v>
          </cell>
          <cell r="AZ24">
            <v>0</v>
          </cell>
          <cell r="BA24">
            <v>0</v>
          </cell>
          <cell r="BB24">
            <v>471912</v>
          </cell>
          <cell r="BC24">
            <v>0</v>
          </cell>
          <cell r="BD24">
            <v>0</v>
          </cell>
          <cell r="BE24">
            <v>0</v>
          </cell>
          <cell r="BF24">
            <v>8119</v>
          </cell>
          <cell r="BG24">
            <v>1215896</v>
          </cell>
          <cell r="BH24">
            <v>6703890.5040000007</v>
          </cell>
          <cell r="BI24">
            <v>7622118</v>
          </cell>
          <cell r="BJ24">
            <v>2449474.8199999998</v>
          </cell>
          <cell r="BK24">
            <v>3161307</v>
          </cell>
          <cell r="BL24">
            <v>-918227.49599999934</v>
          </cell>
          <cell r="BM24">
            <v>-711832.18000000017</v>
          </cell>
          <cell r="BN24">
            <v>-1621940.675999999</v>
          </cell>
          <cell r="BO24">
            <v>4093461.523</v>
          </cell>
          <cell r="BP24">
            <v>2154336.0210000002</v>
          </cell>
          <cell r="BQ24">
            <v>214427.96</v>
          </cell>
          <cell r="BR24">
            <v>2336629.8199999998</v>
          </cell>
          <cell r="BS24">
            <v>8798855.3239999991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6462225.5040000007</v>
          </cell>
          <cell r="CA24">
            <v>0</v>
          </cell>
          <cell r="CB24">
            <v>4406468</v>
          </cell>
          <cell r="CC24">
            <v>5889886</v>
          </cell>
          <cell r="CD24">
            <v>15159</v>
          </cell>
          <cell r="CE24">
            <v>1215895.6099999999</v>
          </cell>
          <cell r="CF24">
            <v>840236</v>
          </cell>
          <cell r="CG24">
            <v>2527155</v>
          </cell>
          <cell r="CH24">
            <v>3024</v>
          </cell>
          <cell r="CI24">
            <v>0</v>
          </cell>
          <cell r="CJ24">
            <v>0</v>
          </cell>
          <cell r="CK24">
            <v>0</v>
          </cell>
          <cell r="CL24">
            <v>3370415</v>
          </cell>
          <cell r="CM24">
            <v>0</v>
          </cell>
          <cell r="CN24">
            <v>3370415</v>
          </cell>
          <cell r="CO24">
            <v>1675574</v>
          </cell>
          <cell r="CP24">
            <v>1913593</v>
          </cell>
          <cell r="CQ24">
            <v>9153365.324000001</v>
          </cell>
          <cell r="CR24">
            <v>10783425</v>
          </cell>
          <cell r="CS24">
            <v>9153365</v>
          </cell>
          <cell r="CT24">
            <v>10783423</v>
          </cell>
          <cell r="CU24">
            <v>0</v>
          </cell>
          <cell r="CV24">
            <v>-2</v>
          </cell>
          <cell r="CW24">
            <v>-0.32400000095367432</v>
          </cell>
          <cell r="CX24">
            <v>0.69200000003911555</v>
          </cell>
          <cell r="CY24">
            <v>0</v>
          </cell>
          <cell r="CZ24">
            <v>0</v>
          </cell>
          <cell r="DA24">
            <v>10311513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3457092.5019999999</v>
          </cell>
          <cell r="DI24">
            <v>2169066.179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-0.75799999991431832</v>
          </cell>
          <cell r="DP24">
            <v>100204</v>
          </cell>
          <cell r="DQ24">
            <v>90814</v>
          </cell>
          <cell r="DR24">
            <v>79607</v>
          </cell>
          <cell r="DS24">
            <v>11207</v>
          </cell>
          <cell r="DT24">
            <v>16519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</v>
          </cell>
          <cell r="G25">
            <v>89885.433999999994</v>
          </cell>
          <cell r="H25">
            <v>698025.89300000004</v>
          </cell>
          <cell r="I25">
            <v>2283065.8939999999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91009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20707</v>
          </cell>
          <cell r="V25">
            <v>19712</v>
          </cell>
          <cell r="W25">
            <v>129</v>
          </cell>
          <cell r="X25">
            <v>866</v>
          </cell>
          <cell r="Y25">
            <v>0</v>
          </cell>
          <cell r="Z25">
            <v>0</v>
          </cell>
          <cell r="AA25">
            <v>0</v>
          </cell>
          <cell r="AB25">
            <v>11733</v>
          </cell>
          <cell r="AC25">
            <v>0</v>
          </cell>
          <cell r="AD25">
            <v>770035</v>
          </cell>
          <cell r="AE25">
            <v>0</v>
          </cell>
          <cell r="AF25">
            <v>0</v>
          </cell>
          <cell r="AG25">
            <v>3486830</v>
          </cell>
          <cell r="AH25">
            <v>1144360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4921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612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770035</v>
          </cell>
          <cell r="BC25">
            <v>0</v>
          </cell>
          <cell r="BD25">
            <v>0</v>
          </cell>
          <cell r="BE25">
            <v>0</v>
          </cell>
          <cell r="BF25">
            <v>54742.410000000149</v>
          </cell>
          <cell r="BG25">
            <v>1388477.2989999996</v>
          </cell>
          <cell r="BH25">
            <v>3194426.2209999999</v>
          </cell>
          <cell r="BI25">
            <v>4631802</v>
          </cell>
          <cell r="BJ25">
            <v>774081.598</v>
          </cell>
          <cell r="BK25">
            <v>774956</v>
          </cell>
          <cell r="BL25">
            <v>-1437375.7790000001</v>
          </cell>
          <cell r="BM25">
            <v>-874.40200000000186</v>
          </cell>
          <cell r="BN25">
            <v>-1383507.7709999997</v>
          </cell>
          <cell r="BO25">
            <v>2283065.8939999999</v>
          </cell>
          <cell r="BP25">
            <v>698025.89300000004</v>
          </cell>
          <cell r="BQ25">
            <v>89885.433999999994</v>
          </cell>
          <cell r="BR25">
            <v>4046.598</v>
          </cell>
          <cell r="BS25">
            <v>3075023.8190000001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3070977.2209999999</v>
          </cell>
          <cell r="CA25">
            <v>129</v>
          </cell>
          <cell r="CB25">
            <v>3486830</v>
          </cell>
          <cell r="CC25">
            <v>1149281</v>
          </cell>
          <cell r="CD25">
            <v>612</v>
          </cell>
          <cell r="CE25">
            <v>1388477.2990000006</v>
          </cell>
          <cell r="CF25">
            <v>609173</v>
          </cell>
          <cell r="CG25">
            <v>1678212</v>
          </cell>
          <cell r="CH25">
            <v>212</v>
          </cell>
          <cell r="CI25">
            <v>16969</v>
          </cell>
          <cell r="CJ25">
            <v>0</v>
          </cell>
          <cell r="CK25">
            <v>0</v>
          </cell>
          <cell r="CL25">
            <v>2304566</v>
          </cell>
          <cell r="CM25">
            <v>0</v>
          </cell>
          <cell r="CN25">
            <v>2304566</v>
          </cell>
          <cell r="CO25">
            <v>427896</v>
          </cell>
          <cell r="CP25">
            <v>839359</v>
          </cell>
          <cell r="CQ25">
            <v>3968507.8190000001</v>
          </cell>
          <cell r="CR25">
            <v>5406758</v>
          </cell>
          <cell r="CS25">
            <v>3968508</v>
          </cell>
          <cell r="CT25">
            <v>5406757</v>
          </cell>
          <cell r="CU25">
            <v>0</v>
          </cell>
          <cell r="CV25">
            <v>-1</v>
          </cell>
          <cell r="CW25">
            <v>0.18099999986588955</v>
          </cell>
          <cell r="CX25">
            <v>-6.8000000203028321E-2</v>
          </cell>
          <cell r="CY25">
            <v>0</v>
          </cell>
          <cell r="CZ25">
            <v>0</v>
          </cell>
          <cell r="DA25">
            <v>4636723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2900819</v>
          </cell>
          <cell r="DI25">
            <v>1103342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-0.76499999966472387</v>
          </cell>
          <cell r="DP25">
            <v>126316.489</v>
          </cell>
          <cell r="DQ25">
            <v>83904</v>
          </cell>
          <cell r="DR25">
            <v>78899</v>
          </cell>
          <cell r="DS25">
            <v>5005</v>
          </cell>
          <cell r="DT25">
            <v>26048</v>
          </cell>
          <cell r="DU25">
            <v>531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849605.06599999999</v>
          </cell>
          <cell r="G26">
            <v>54397.862999999998</v>
          </cell>
          <cell r="H26">
            <v>1277348.017</v>
          </cell>
          <cell r="I26">
            <v>2369963.5830000001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142325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17360</v>
          </cell>
          <cell r="V26">
            <v>13779</v>
          </cell>
          <cell r="W26">
            <v>938</v>
          </cell>
          <cell r="X26">
            <v>2643</v>
          </cell>
          <cell r="Y26">
            <v>0</v>
          </cell>
          <cell r="Z26">
            <v>0</v>
          </cell>
          <cell r="AA26">
            <v>0</v>
          </cell>
          <cell r="AB26">
            <v>19345</v>
          </cell>
          <cell r="AC26">
            <v>0</v>
          </cell>
          <cell r="AD26">
            <v>3890418</v>
          </cell>
          <cell r="AE26">
            <v>0</v>
          </cell>
          <cell r="AF26">
            <v>0</v>
          </cell>
          <cell r="AG26">
            <v>2682124</v>
          </cell>
          <cell r="AH26">
            <v>1601745</v>
          </cell>
          <cell r="AI26">
            <v>0</v>
          </cell>
          <cell r="AJ26">
            <v>218776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913474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1422</v>
          </cell>
          <cell r="AX26">
            <v>9840</v>
          </cell>
          <cell r="AY26">
            <v>4202</v>
          </cell>
          <cell r="AZ26">
            <v>1448</v>
          </cell>
          <cell r="BA26">
            <v>0</v>
          </cell>
          <cell r="BB26">
            <v>3892263</v>
          </cell>
          <cell r="BC26">
            <v>0</v>
          </cell>
          <cell r="BD26">
            <v>0</v>
          </cell>
          <cell r="BE26">
            <v>0</v>
          </cell>
          <cell r="BF26">
            <v>84116</v>
          </cell>
          <cell r="BG26">
            <v>116261</v>
          </cell>
          <cell r="BH26">
            <v>3880739.463</v>
          </cell>
          <cell r="BI26">
            <v>4519557</v>
          </cell>
          <cell r="BJ26">
            <v>4740023.0659999996</v>
          </cell>
          <cell r="BK26">
            <v>4805737</v>
          </cell>
          <cell r="BL26">
            <v>-638817.53700000001</v>
          </cell>
          <cell r="BM26">
            <v>-65713.934000000358</v>
          </cell>
          <cell r="BN26">
            <v>-620415.47100000083</v>
          </cell>
          <cell r="BO26">
            <v>2369963.5830000001</v>
          </cell>
          <cell r="BP26">
            <v>1277348.017</v>
          </cell>
          <cell r="BQ26">
            <v>54397.862999999998</v>
          </cell>
          <cell r="BR26">
            <v>849605.06599999999</v>
          </cell>
          <cell r="BS26">
            <v>4551314.5290000001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3701709.463</v>
          </cell>
          <cell r="CA26">
            <v>938</v>
          </cell>
          <cell r="CB26">
            <v>2682124</v>
          </cell>
          <cell r="CC26">
            <v>2733995</v>
          </cell>
          <cell r="CD26">
            <v>16912</v>
          </cell>
          <cell r="CE26">
            <v>116260.58400000026</v>
          </cell>
          <cell r="CF26">
            <v>431887</v>
          </cell>
          <cell r="CG26">
            <v>1479492</v>
          </cell>
          <cell r="CH26">
            <v>12934</v>
          </cell>
          <cell r="CI26">
            <v>667250</v>
          </cell>
          <cell r="CJ26">
            <v>0</v>
          </cell>
          <cell r="CK26">
            <v>0</v>
          </cell>
          <cell r="CL26">
            <v>2591563</v>
          </cell>
          <cell r="CM26">
            <v>0</v>
          </cell>
          <cell r="CN26">
            <v>2591563</v>
          </cell>
          <cell r="CO26">
            <v>1162696</v>
          </cell>
          <cell r="CP26">
            <v>1045251</v>
          </cell>
          <cell r="CQ26">
            <v>8620762.5289999992</v>
          </cell>
          <cell r="CR26">
            <v>9325294</v>
          </cell>
          <cell r="CS26">
            <v>8620763</v>
          </cell>
          <cell r="CT26">
            <v>9325294</v>
          </cell>
          <cell r="CU26">
            <v>0</v>
          </cell>
          <cell r="CV26">
            <v>0</v>
          </cell>
          <cell r="CW26">
            <v>0.47100000083446503</v>
          </cell>
          <cell r="CX26">
            <v>0.53700000001117587</v>
          </cell>
          <cell r="CY26">
            <v>0</v>
          </cell>
          <cell r="CZ26">
            <v>0</v>
          </cell>
          <cell r="DA26">
            <v>5433031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2415672.8870000001</v>
          </cell>
          <cell r="DI26">
            <v>1312181.3810000001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-0.54899999964982271</v>
          </cell>
          <cell r="DP26">
            <v>62696.152000000002</v>
          </cell>
          <cell r="DQ26">
            <v>58459.92</v>
          </cell>
          <cell r="DR26">
            <v>39890.415000000001</v>
          </cell>
          <cell r="DS26">
            <v>18569.505000000001</v>
          </cell>
          <cell r="DT26">
            <v>13557.814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4199031.8710000003</v>
          </cell>
          <cell r="G27">
            <v>26735.728999999999</v>
          </cell>
          <cell r="H27">
            <v>9228374.4800000004</v>
          </cell>
          <cell r="I27">
            <v>4871743.3720000004</v>
          </cell>
          <cell r="J27">
            <v>0</v>
          </cell>
          <cell r="K27">
            <v>71113</v>
          </cell>
          <cell r="L27">
            <v>0</v>
          </cell>
          <cell r="M27">
            <v>0</v>
          </cell>
          <cell r="N27">
            <v>0</v>
          </cell>
          <cell r="O27">
            <v>5048</v>
          </cell>
          <cell r="P27">
            <v>466353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209946</v>
          </cell>
          <cell r="V27">
            <v>152106</v>
          </cell>
          <cell r="W27">
            <v>0</v>
          </cell>
          <cell r="X27">
            <v>57840</v>
          </cell>
          <cell r="Y27">
            <v>0</v>
          </cell>
          <cell r="Z27">
            <v>0</v>
          </cell>
          <cell r="AA27">
            <v>0</v>
          </cell>
          <cell r="AB27">
            <v>165962</v>
          </cell>
          <cell r="AC27">
            <v>0</v>
          </cell>
          <cell r="AD27">
            <v>500453</v>
          </cell>
          <cell r="AE27">
            <v>0</v>
          </cell>
          <cell r="AF27">
            <v>0</v>
          </cell>
          <cell r="AG27">
            <v>7338061</v>
          </cell>
          <cell r="AH27">
            <v>9171720</v>
          </cell>
          <cell r="AI27">
            <v>4694</v>
          </cell>
          <cell r="AJ27">
            <v>755129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4550522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10729</v>
          </cell>
          <cell r="AX27">
            <v>4015</v>
          </cell>
          <cell r="AY27">
            <v>1677</v>
          </cell>
          <cell r="AZ27">
            <v>0</v>
          </cell>
          <cell r="BA27">
            <v>0</v>
          </cell>
          <cell r="BB27">
            <v>288038</v>
          </cell>
          <cell r="BC27">
            <v>0</v>
          </cell>
          <cell r="BD27">
            <v>-4955</v>
          </cell>
          <cell r="BE27">
            <v>0</v>
          </cell>
          <cell r="BF27">
            <v>-191850</v>
          </cell>
          <cell r="BG27">
            <v>1986317</v>
          </cell>
          <cell r="BH27">
            <v>15045275.581</v>
          </cell>
          <cell r="BI27">
            <v>17281070</v>
          </cell>
          <cell r="BJ27">
            <v>4699484.8710000003</v>
          </cell>
          <cell r="BK27">
            <v>4838560</v>
          </cell>
          <cell r="BL27">
            <v>-2235794.4189999998</v>
          </cell>
          <cell r="BM27">
            <v>-139075.12899999972</v>
          </cell>
          <cell r="BN27">
            <v>-2566719.5480000004</v>
          </cell>
          <cell r="BO27">
            <v>4871743.3720000004</v>
          </cell>
          <cell r="BP27">
            <v>9228374.4800000004</v>
          </cell>
          <cell r="BQ27">
            <v>26735.728999999999</v>
          </cell>
          <cell r="BR27">
            <v>4199031.8710000003</v>
          </cell>
          <cell r="BS27">
            <v>18325885.452000003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14126853.581</v>
          </cell>
          <cell r="CA27">
            <v>71113</v>
          </cell>
          <cell r="CB27">
            <v>7338061</v>
          </cell>
          <cell r="CC27">
            <v>14482065</v>
          </cell>
          <cell r="CD27">
            <v>16421</v>
          </cell>
          <cell r="CE27">
            <v>1986317.2590000033</v>
          </cell>
          <cell r="CF27">
            <v>0</v>
          </cell>
          <cell r="CG27">
            <v>10923543</v>
          </cell>
          <cell r="CH27">
            <v>28395</v>
          </cell>
          <cell r="CI27">
            <v>4406382</v>
          </cell>
          <cell r="CJ27">
            <v>0</v>
          </cell>
          <cell r="CK27">
            <v>0</v>
          </cell>
          <cell r="CL27">
            <v>15358320</v>
          </cell>
          <cell r="CM27">
            <v>0</v>
          </cell>
          <cell r="CN27">
            <v>15358320</v>
          </cell>
          <cell r="CO27">
            <v>1698437</v>
          </cell>
          <cell r="CP27">
            <v>3629952</v>
          </cell>
          <cell r="CQ27">
            <v>19744760.452000003</v>
          </cell>
          <cell r="CR27">
            <v>22119630</v>
          </cell>
          <cell r="CS27">
            <v>19744760</v>
          </cell>
          <cell r="CT27">
            <v>22119630</v>
          </cell>
          <cell r="CU27">
            <v>0</v>
          </cell>
          <cell r="CV27">
            <v>0</v>
          </cell>
          <cell r="CW27">
            <v>-0.45200000330805779</v>
          </cell>
          <cell r="CX27">
            <v>-0.68000000016763806</v>
          </cell>
          <cell r="CY27">
            <v>0</v>
          </cell>
          <cell r="CZ27">
            <v>0</v>
          </cell>
          <cell r="DA27">
            <v>21831592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6566008</v>
          </cell>
          <cell r="DI27">
            <v>9352203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0.31599999964237213</v>
          </cell>
          <cell r="DP27">
            <v>288407</v>
          </cell>
          <cell r="DQ27">
            <v>235526</v>
          </cell>
          <cell r="DR27">
            <v>176075</v>
          </cell>
          <cell r="DS27">
            <v>59451</v>
          </cell>
          <cell r="DT27">
            <v>43180</v>
          </cell>
          <cell r="DU27">
            <v>634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1479519.0970000001</v>
          </cell>
          <cell r="G28">
            <v>174727.209</v>
          </cell>
          <cell r="H28">
            <v>6573242.0630000001</v>
          </cell>
          <cell r="I28">
            <v>6574385.068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22720</v>
          </cell>
          <cell r="P28">
            <v>212322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172695</v>
          </cell>
          <cell r="V28">
            <v>161554</v>
          </cell>
          <cell r="W28">
            <v>0</v>
          </cell>
          <cell r="X28">
            <v>11141</v>
          </cell>
          <cell r="Y28">
            <v>0</v>
          </cell>
          <cell r="Z28">
            <v>0</v>
          </cell>
          <cell r="AA28">
            <v>0</v>
          </cell>
          <cell r="AB28">
            <v>36703</v>
          </cell>
          <cell r="AC28">
            <v>0</v>
          </cell>
          <cell r="AD28">
            <v>92947</v>
          </cell>
          <cell r="AE28">
            <v>0</v>
          </cell>
          <cell r="AF28">
            <v>0</v>
          </cell>
          <cell r="AG28">
            <v>9715117</v>
          </cell>
          <cell r="AH28">
            <v>6939269</v>
          </cell>
          <cell r="AI28">
            <v>0</v>
          </cell>
          <cell r="AJ28">
            <v>316995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1555106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13930</v>
          </cell>
          <cell r="AX28">
            <v>10902</v>
          </cell>
          <cell r="AY28">
            <v>1878</v>
          </cell>
          <cell r="AZ28">
            <v>0</v>
          </cell>
          <cell r="BA28">
            <v>0</v>
          </cell>
          <cell r="BB28">
            <v>97976</v>
          </cell>
          <cell r="BC28">
            <v>0</v>
          </cell>
          <cell r="BD28">
            <v>-10595</v>
          </cell>
          <cell r="BE28">
            <v>0</v>
          </cell>
          <cell r="BF28">
            <v>78570</v>
          </cell>
          <cell r="BG28">
            <v>2836263</v>
          </cell>
          <cell r="BH28">
            <v>13766794.34</v>
          </cell>
          <cell r="BI28">
            <v>16987496</v>
          </cell>
          <cell r="BJ28">
            <v>1572466.0970000001</v>
          </cell>
          <cell r="BK28">
            <v>1653082</v>
          </cell>
          <cell r="BL28">
            <v>-3220701.66</v>
          </cell>
          <cell r="BM28">
            <v>-80615.902999999933</v>
          </cell>
          <cell r="BN28">
            <v>-3222747.563000001</v>
          </cell>
          <cell r="BO28">
            <v>6574385.068</v>
          </cell>
          <cell r="BP28">
            <v>6573242.0630000001</v>
          </cell>
          <cell r="BQ28">
            <v>174727.209</v>
          </cell>
          <cell r="BR28">
            <v>1479519.0970000001</v>
          </cell>
          <cell r="BS28">
            <v>14801873.437000003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13322354.34</v>
          </cell>
          <cell r="CA28">
            <v>0</v>
          </cell>
          <cell r="CB28">
            <v>9715117</v>
          </cell>
          <cell r="CC28">
            <v>8811370</v>
          </cell>
          <cell r="CD28">
            <v>26710</v>
          </cell>
          <cell r="CE28">
            <v>2834638.6189999999</v>
          </cell>
          <cell r="CF28">
            <v>0</v>
          </cell>
          <cell r="CG28">
            <v>5953501</v>
          </cell>
          <cell r="CH28">
            <v>0</v>
          </cell>
          <cell r="CI28">
            <v>678044</v>
          </cell>
          <cell r="CJ28">
            <v>0</v>
          </cell>
          <cell r="CK28">
            <v>0</v>
          </cell>
          <cell r="CL28">
            <v>6631545</v>
          </cell>
          <cell r="CM28">
            <v>0</v>
          </cell>
          <cell r="CN28">
            <v>6631545</v>
          </cell>
          <cell r="CO28">
            <v>1829655</v>
          </cell>
          <cell r="CP28">
            <v>2497283</v>
          </cell>
          <cell r="CQ28">
            <v>15339260.436999999</v>
          </cell>
          <cell r="CR28">
            <v>18640578</v>
          </cell>
          <cell r="CS28">
            <v>15339259</v>
          </cell>
          <cell r="CT28">
            <v>18640577</v>
          </cell>
          <cell r="CU28">
            <v>0</v>
          </cell>
          <cell r="CV28">
            <v>-1</v>
          </cell>
          <cell r="CW28">
            <v>-1.436999998986721</v>
          </cell>
          <cell r="CX28">
            <v>-0.70300000021234155</v>
          </cell>
          <cell r="CY28">
            <v>0</v>
          </cell>
          <cell r="CZ28">
            <v>0</v>
          </cell>
          <cell r="DA28">
            <v>18542602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8309883</v>
          </cell>
          <cell r="DI28">
            <v>5033504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195563</v>
          </cell>
          <cell r="DQ28">
            <v>117275</v>
          </cell>
          <cell r="DR28">
            <v>108416</v>
          </cell>
          <cell r="DS28">
            <v>8859</v>
          </cell>
          <cell r="DT28">
            <v>55108</v>
          </cell>
          <cell r="DU28">
            <v>19170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8272453.0609999998</v>
          </cell>
          <cell r="G29">
            <v>147893.758</v>
          </cell>
          <cell r="H29">
            <v>8780751.2300000004</v>
          </cell>
          <cell r="I29">
            <v>4493552.068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352630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211348</v>
          </cell>
          <cell r="V29">
            <v>163784</v>
          </cell>
          <cell r="W29">
            <v>42727</v>
          </cell>
          <cell r="X29">
            <v>4837</v>
          </cell>
          <cell r="Y29">
            <v>0</v>
          </cell>
          <cell r="Z29">
            <v>0</v>
          </cell>
          <cell r="AA29">
            <v>0</v>
          </cell>
          <cell r="AB29">
            <v>33919</v>
          </cell>
          <cell r="AC29">
            <v>0</v>
          </cell>
          <cell r="AD29">
            <v>727921</v>
          </cell>
          <cell r="AE29">
            <v>0</v>
          </cell>
          <cell r="AF29">
            <v>0</v>
          </cell>
          <cell r="AG29">
            <v>7782754</v>
          </cell>
          <cell r="AH29">
            <v>6761185</v>
          </cell>
          <cell r="AI29">
            <v>585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8505791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-309</v>
          </cell>
          <cell r="AX29">
            <v>32409</v>
          </cell>
          <cell r="AY29">
            <v>248</v>
          </cell>
          <cell r="AZ29">
            <v>0</v>
          </cell>
          <cell r="BA29">
            <v>0</v>
          </cell>
          <cell r="BB29">
            <v>724691</v>
          </cell>
          <cell r="BC29">
            <v>0</v>
          </cell>
          <cell r="BD29">
            <v>0</v>
          </cell>
          <cell r="BE29">
            <v>0</v>
          </cell>
          <cell r="BF29">
            <v>5847</v>
          </cell>
          <cell r="BG29">
            <v>1731394</v>
          </cell>
          <cell r="BH29">
            <v>14020094.056</v>
          </cell>
          <cell r="BI29">
            <v>14576872</v>
          </cell>
          <cell r="BJ29">
            <v>9000374.0610000007</v>
          </cell>
          <cell r="BK29">
            <v>9230482</v>
          </cell>
          <cell r="BL29">
            <v>-556777.94400000013</v>
          </cell>
          <cell r="BM29">
            <v>-230107.93899999931</v>
          </cell>
          <cell r="BN29">
            <v>-781038.88300000131</v>
          </cell>
          <cell r="BO29">
            <v>4493552.068</v>
          </cell>
          <cell r="BP29">
            <v>8780751.2300000004</v>
          </cell>
          <cell r="BQ29">
            <v>147893.758</v>
          </cell>
          <cell r="BR29">
            <v>8272453.0609999998</v>
          </cell>
          <cell r="BS29">
            <v>21694650.116999999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13422197.056</v>
          </cell>
          <cell r="CA29">
            <v>42727</v>
          </cell>
          <cell r="CB29">
            <v>7782754</v>
          </cell>
          <cell r="CC29">
            <v>15267561</v>
          </cell>
          <cell r="CD29">
            <v>32348</v>
          </cell>
          <cell r="CE29">
            <v>1731394.1270000022</v>
          </cell>
          <cell r="CF29">
            <v>0</v>
          </cell>
          <cell r="CG29">
            <v>8336565</v>
          </cell>
          <cell r="CH29">
            <v>32157</v>
          </cell>
          <cell r="CI29">
            <v>0</v>
          </cell>
          <cell r="CJ29">
            <v>0</v>
          </cell>
          <cell r="CK29">
            <v>0</v>
          </cell>
          <cell r="CL29">
            <v>8368722</v>
          </cell>
          <cell r="CM29">
            <v>0</v>
          </cell>
          <cell r="CN29">
            <v>8368722</v>
          </cell>
          <cell r="CO29">
            <v>1160942</v>
          </cell>
          <cell r="CP29">
            <v>1319697</v>
          </cell>
          <cell r="CQ29">
            <v>23020468.117000002</v>
          </cell>
          <cell r="CR29">
            <v>23807354</v>
          </cell>
          <cell r="CS29">
            <v>23020469</v>
          </cell>
          <cell r="CT29">
            <v>23807354</v>
          </cell>
          <cell r="CU29">
            <v>0</v>
          </cell>
          <cell r="CV29">
            <v>0</v>
          </cell>
          <cell r="CW29">
            <v>0.88299999758601189</v>
          </cell>
          <cell r="CX29">
            <v>0.26799999992363155</v>
          </cell>
          <cell r="CY29">
            <v>0</v>
          </cell>
          <cell r="CZ29">
            <v>0</v>
          </cell>
          <cell r="DA29">
            <v>23082663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7015159</v>
          </cell>
          <cell r="DI29">
            <v>6833543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0.15600000135600567</v>
          </cell>
          <cell r="DP29">
            <v>344173</v>
          </cell>
          <cell r="DQ29">
            <v>462138</v>
          </cell>
          <cell r="DR29">
            <v>205075</v>
          </cell>
          <cell r="DS29">
            <v>257063</v>
          </cell>
          <cell r="DT29">
            <v>16202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4191697.898</v>
          </cell>
          <cell r="G30">
            <v>171887.98499999999</v>
          </cell>
          <cell r="H30">
            <v>7763919.6359999999</v>
          </cell>
          <cell r="I30">
            <v>7481379.4800000004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182112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532955</v>
          </cell>
          <cell r="V30">
            <v>186059</v>
          </cell>
          <cell r="W30">
            <v>0</v>
          </cell>
          <cell r="X30">
            <v>346896</v>
          </cell>
          <cell r="Y30">
            <v>0</v>
          </cell>
          <cell r="Z30">
            <v>0</v>
          </cell>
          <cell r="AA30">
            <v>0</v>
          </cell>
          <cell r="AB30">
            <v>93215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7201563</v>
          </cell>
          <cell r="AH30">
            <v>5550224</v>
          </cell>
          <cell r="AI30">
            <v>82</v>
          </cell>
          <cell r="AJ30">
            <v>721913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4416980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6864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-1732</v>
          </cell>
          <cell r="BE30">
            <v>0</v>
          </cell>
          <cell r="BF30">
            <v>217497</v>
          </cell>
          <cell r="BG30">
            <v>-2667964</v>
          </cell>
          <cell r="BH30">
            <v>16225469.101</v>
          </cell>
          <cell r="BI30">
            <v>13478914</v>
          </cell>
          <cell r="BJ30">
            <v>4191697.898</v>
          </cell>
          <cell r="BK30">
            <v>4416980</v>
          </cell>
          <cell r="BL30">
            <v>2746555.1009999998</v>
          </cell>
          <cell r="BM30">
            <v>-225282.10199999996</v>
          </cell>
          <cell r="BN30">
            <v>2738769.998999998</v>
          </cell>
          <cell r="BO30">
            <v>7481379.4800000004</v>
          </cell>
          <cell r="BP30">
            <v>7763919.6359999999</v>
          </cell>
          <cell r="BQ30">
            <v>171887.98499999999</v>
          </cell>
          <cell r="BR30">
            <v>4191697.898</v>
          </cell>
          <cell r="BS30">
            <v>19608884.998999998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15417187.101</v>
          </cell>
          <cell r="CA30">
            <v>0</v>
          </cell>
          <cell r="CB30">
            <v>7201563</v>
          </cell>
          <cell r="CC30">
            <v>10689199</v>
          </cell>
          <cell r="CD30">
            <v>6864</v>
          </cell>
          <cell r="CE30">
            <v>-2667964.0010000002</v>
          </cell>
          <cell r="CF30">
            <v>6504</v>
          </cell>
          <cell r="CG30">
            <v>9647058</v>
          </cell>
          <cell r="CH30">
            <v>11667</v>
          </cell>
          <cell r="CI30">
            <v>2114540</v>
          </cell>
          <cell r="CJ30">
            <v>0</v>
          </cell>
          <cell r="CK30">
            <v>0</v>
          </cell>
          <cell r="CL30">
            <v>11779769</v>
          </cell>
          <cell r="CM30">
            <v>0</v>
          </cell>
          <cell r="CN30">
            <v>11779769</v>
          </cell>
          <cell r="CO30">
            <v>1356337</v>
          </cell>
          <cell r="CP30">
            <v>2080365</v>
          </cell>
          <cell r="CQ30">
            <v>20417166.999000002</v>
          </cell>
          <cell r="CR30">
            <v>17895894</v>
          </cell>
          <cell r="CS30">
            <v>20417168</v>
          </cell>
          <cell r="CT30">
            <v>17895894</v>
          </cell>
          <cell r="CU30">
            <v>0</v>
          </cell>
          <cell r="CV30">
            <v>0</v>
          </cell>
          <cell r="CW30">
            <v>1.0009999983012676</v>
          </cell>
          <cell r="CX30">
            <v>-0.22200000006705523</v>
          </cell>
          <cell r="CY30">
            <v>0</v>
          </cell>
          <cell r="CZ30">
            <v>0</v>
          </cell>
          <cell r="DA30">
            <v>17895894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6463756</v>
          </cell>
          <cell r="DI30">
            <v>4956354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0.8340000007301569</v>
          </cell>
          <cell r="DP30">
            <v>347020</v>
          </cell>
          <cell r="DQ30">
            <v>219644</v>
          </cell>
          <cell r="DR30">
            <v>170285</v>
          </cell>
          <cell r="DS30">
            <v>49359</v>
          </cell>
          <cell r="DT30">
            <v>40577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7462353.9100000001</v>
          </cell>
          <cell r="G31">
            <v>74694.323999999993</v>
          </cell>
          <cell r="H31">
            <v>7545065.9119999995</v>
          </cell>
          <cell r="I31">
            <v>5157131.8859999999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243</v>
          </cell>
          <cell r="P31">
            <v>328604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413950</v>
          </cell>
          <cell r="V31">
            <v>264370</v>
          </cell>
          <cell r="W31">
            <v>0</v>
          </cell>
          <cell r="X31">
            <v>149580</v>
          </cell>
          <cell r="Y31">
            <v>0</v>
          </cell>
          <cell r="Z31">
            <v>0</v>
          </cell>
          <cell r="AA31">
            <v>0</v>
          </cell>
          <cell r="AB31">
            <v>35442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8232285</v>
          </cell>
          <cell r="AH31">
            <v>7246195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7609089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29846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31703</v>
          </cell>
          <cell r="BG31">
            <v>2435257</v>
          </cell>
          <cell r="BH31">
            <v>13555131.122</v>
          </cell>
          <cell r="BI31">
            <v>15508326</v>
          </cell>
          <cell r="BJ31">
            <v>7462353.9100000001</v>
          </cell>
          <cell r="BK31">
            <v>7609089</v>
          </cell>
          <cell r="BL31">
            <v>-1953194.8780000005</v>
          </cell>
          <cell r="BM31">
            <v>-146735.08999999985</v>
          </cell>
          <cell r="BN31">
            <v>-2068226.9680000022</v>
          </cell>
          <cell r="BO31">
            <v>5157131.8859999999</v>
          </cell>
          <cell r="BP31">
            <v>7545065.9119999995</v>
          </cell>
          <cell r="BQ31">
            <v>74694.323999999993</v>
          </cell>
          <cell r="BR31">
            <v>7462353.9100000001</v>
          </cell>
          <cell r="BS31">
            <v>20239246.031999998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12776892.122</v>
          </cell>
          <cell r="CA31">
            <v>0</v>
          </cell>
          <cell r="CB31">
            <v>8232285</v>
          </cell>
          <cell r="CC31">
            <v>14855284</v>
          </cell>
          <cell r="CD31">
            <v>29846</v>
          </cell>
          <cell r="CE31">
            <v>2435257.4619999994</v>
          </cell>
          <cell r="CF31">
            <v>0</v>
          </cell>
          <cell r="CG31">
            <v>11703855</v>
          </cell>
          <cell r="CH31">
            <v>39195</v>
          </cell>
          <cell r="CI31">
            <v>2467844</v>
          </cell>
          <cell r="CJ31">
            <v>0</v>
          </cell>
          <cell r="CK31">
            <v>0</v>
          </cell>
          <cell r="CL31">
            <v>14210894</v>
          </cell>
          <cell r="CM31">
            <v>0</v>
          </cell>
          <cell r="CN31">
            <v>14210894</v>
          </cell>
          <cell r="CO31">
            <v>3900742</v>
          </cell>
          <cell r="CP31">
            <v>1703972</v>
          </cell>
          <cell r="CQ31">
            <v>21017485.031999998</v>
          </cell>
          <cell r="CR31">
            <v>23117415</v>
          </cell>
          <cell r="CS31">
            <v>21017485</v>
          </cell>
          <cell r="CT31">
            <v>23117415</v>
          </cell>
          <cell r="CU31">
            <v>0</v>
          </cell>
          <cell r="CV31">
            <v>0</v>
          </cell>
          <cell r="CW31">
            <v>-3.1999997794628143E-2</v>
          </cell>
          <cell r="CX31">
            <v>-0.11800000001676381</v>
          </cell>
          <cell r="CY31">
            <v>0</v>
          </cell>
          <cell r="CZ31">
            <v>0</v>
          </cell>
          <cell r="DA31">
            <v>23117415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7017027</v>
          </cell>
          <cell r="DI31">
            <v>6292598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0.88900000043213367</v>
          </cell>
          <cell r="DP31">
            <v>282672</v>
          </cell>
          <cell r="DQ31">
            <v>191281</v>
          </cell>
          <cell r="DR31">
            <v>184617</v>
          </cell>
          <cell r="DS31">
            <v>6664</v>
          </cell>
          <cell r="DT31">
            <v>25448</v>
          </cell>
          <cell r="DU31">
            <v>396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8167137.0089999996</v>
          </cell>
          <cell r="G32">
            <v>198303.93799999999</v>
          </cell>
          <cell r="H32">
            <v>7444668.1969999997</v>
          </cell>
          <cell r="I32">
            <v>6332523.977</v>
          </cell>
          <cell r="J32">
            <v>-5.8207660913467407E-11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1203</v>
          </cell>
          <cell r="P32">
            <v>155805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90577</v>
          </cell>
          <cell r="V32">
            <v>80946</v>
          </cell>
          <cell r="W32">
            <v>0</v>
          </cell>
          <cell r="X32">
            <v>9631</v>
          </cell>
          <cell r="Y32">
            <v>0</v>
          </cell>
          <cell r="Z32">
            <v>0</v>
          </cell>
          <cell r="AA32">
            <v>0</v>
          </cell>
          <cell r="AB32">
            <v>95257</v>
          </cell>
          <cell r="AC32">
            <v>0</v>
          </cell>
          <cell r="AD32">
            <v>1469805</v>
          </cell>
          <cell r="AE32">
            <v>0</v>
          </cell>
          <cell r="AF32">
            <v>0</v>
          </cell>
          <cell r="AG32">
            <v>9014444</v>
          </cell>
          <cell r="AH32">
            <v>6362483</v>
          </cell>
          <cell r="AI32">
            <v>297</v>
          </cell>
          <cell r="AJ32">
            <v>168127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9447469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49410</v>
          </cell>
          <cell r="AX32">
            <v>98838</v>
          </cell>
          <cell r="AY32">
            <v>24788</v>
          </cell>
          <cell r="AZ32">
            <v>67687</v>
          </cell>
          <cell r="BA32">
            <v>0</v>
          </cell>
          <cell r="BB32">
            <v>1003429</v>
          </cell>
          <cell r="BC32">
            <v>0</v>
          </cell>
          <cell r="BD32">
            <v>0</v>
          </cell>
          <cell r="BE32">
            <v>0</v>
          </cell>
          <cell r="BF32">
            <v>253679</v>
          </cell>
          <cell r="BG32">
            <v>465310</v>
          </cell>
          <cell r="BH32">
            <v>14318338.112</v>
          </cell>
          <cell r="BI32">
            <v>15786074</v>
          </cell>
          <cell r="BJ32">
            <v>9636942.0089999996</v>
          </cell>
          <cell r="BK32">
            <v>10450898</v>
          </cell>
          <cell r="BL32">
            <v>-1467735.8880000003</v>
          </cell>
          <cell r="BM32">
            <v>-813955.99100000039</v>
          </cell>
          <cell r="BN32">
            <v>-2028012.8790000007</v>
          </cell>
          <cell r="BO32">
            <v>6332523.977</v>
          </cell>
          <cell r="BP32">
            <v>7444668.1969999997</v>
          </cell>
          <cell r="BQ32">
            <v>198745.677</v>
          </cell>
          <cell r="BR32">
            <v>8166695.2699999996</v>
          </cell>
          <cell r="BS32">
            <v>22142633.120999999</v>
          </cell>
          <cell r="BT32">
            <v>-441.7390000000596</v>
          </cell>
          <cell r="BU32">
            <v>441.7390000000014</v>
          </cell>
          <cell r="BV32">
            <v>0</v>
          </cell>
          <cell r="BW32">
            <v>0</v>
          </cell>
          <cell r="BX32">
            <v>-5.8207660913467407E-11</v>
          </cell>
          <cell r="BY32">
            <v>0</v>
          </cell>
          <cell r="BZ32">
            <v>13975496.112</v>
          </cell>
          <cell r="CA32">
            <v>0</v>
          </cell>
          <cell r="CB32">
            <v>9014444</v>
          </cell>
          <cell r="CC32">
            <v>15978376</v>
          </cell>
          <cell r="CD32">
            <v>240723</v>
          </cell>
          <cell r="CE32">
            <v>465310.16800000053</v>
          </cell>
          <cell r="CF32">
            <v>0</v>
          </cell>
          <cell r="CG32">
            <v>5012445</v>
          </cell>
          <cell r="CH32">
            <v>691721</v>
          </cell>
          <cell r="CI32">
            <v>0</v>
          </cell>
          <cell r="CJ32">
            <v>0</v>
          </cell>
          <cell r="CK32">
            <v>0</v>
          </cell>
          <cell r="CL32">
            <v>5704166</v>
          </cell>
          <cell r="CM32">
            <v>0</v>
          </cell>
          <cell r="CN32">
            <v>5704166</v>
          </cell>
          <cell r="CO32">
            <v>3957465</v>
          </cell>
          <cell r="CP32">
            <v>3481634</v>
          </cell>
          <cell r="CQ32">
            <v>23955280.120999999</v>
          </cell>
          <cell r="CR32">
            <v>26236972</v>
          </cell>
          <cell r="CS32">
            <v>23955280</v>
          </cell>
          <cell r="CT32">
            <v>26236974</v>
          </cell>
          <cell r="CU32">
            <v>0</v>
          </cell>
          <cell r="CV32">
            <v>2</v>
          </cell>
          <cell r="CW32">
            <v>-0.12099999934434891</v>
          </cell>
          <cell r="CX32">
            <v>-0.28099999995902181</v>
          </cell>
          <cell r="CY32">
            <v>0</v>
          </cell>
          <cell r="CZ32">
            <v>0</v>
          </cell>
          <cell r="DA32">
            <v>25233543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6518185</v>
          </cell>
          <cell r="DI32">
            <v>6342393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1.2800000011920929</v>
          </cell>
          <cell r="DP32">
            <v>150015</v>
          </cell>
          <cell r="DQ32">
            <v>129252</v>
          </cell>
          <cell r="DR32">
            <v>96815</v>
          </cell>
          <cell r="DS32">
            <v>32437</v>
          </cell>
          <cell r="DT32">
            <v>32170</v>
          </cell>
          <cell r="DU32">
            <v>33320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979134.44700000004</v>
          </cell>
          <cell r="I34">
            <v>2367467.1669999999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131332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41970</v>
          </cell>
          <cell r="V34">
            <v>41970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77067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2350352</v>
          </cell>
          <cell r="AH34">
            <v>1422196</v>
          </cell>
          <cell r="AI34">
            <v>0</v>
          </cell>
          <cell r="AJ34">
            <v>157156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2901</v>
          </cell>
          <cell r="AX34">
            <v>34983</v>
          </cell>
          <cell r="AY34">
            <v>3962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-66355</v>
          </cell>
          <cell r="BG34">
            <v>376252</v>
          </cell>
          <cell r="BH34">
            <v>3596970.6140000001</v>
          </cell>
          <cell r="BI34">
            <v>3971550</v>
          </cell>
          <cell r="BJ34">
            <v>0</v>
          </cell>
          <cell r="BK34">
            <v>0</v>
          </cell>
          <cell r="BL34">
            <v>-374579.38599999994</v>
          </cell>
          <cell r="BM34">
            <v>0</v>
          </cell>
          <cell r="BN34">
            <v>-440934.38599999994</v>
          </cell>
          <cell r="BO34">
            <v>2367467.1669999999</v>
          </cell>
          <cell r="BP34">
            <v>979134.44700000004</v>
          </cell>
          <cell r="BQ34">
            <v>0</v>
          </cell>
          <cell r="BR34">
            <v>0</v>
          </cell>
          <cell r="BS34">
            <v>3346601.6140000001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3346601.6140000001</v>
          </cell>
          <cell r="CA34">
            <v>0</v>
          </cell>
          <cell r="CB34">
            <v>2350352</v>
          </cell>
          <cell r="CC34">
            <v>1579352</v>
          </cell>
          <cell r="CD34">
            <v>41846</v>
          </cell>
          <cell r="CE34">
            <v>376252.18599999999</v>
          </cell>
          <cell r="CF34">
            <v>0</v>
          </cell>
          <cell r="CG34">
            <v>2098464</v>
          </cell>
          <cell r="CH34">
            <v>45454</v>
          </cell>
          <cell r="CI34">
            <v>70113</v>
          </cell>
          <cell r="CJ34">
            <v>0</v>
          </cell>
          <cell r="CK34">
            <v>0</v>
          </cell>
          <cell r="CL34">
            <v>2214031</v>
          </cell>
          <cell r="CM34">
            <v>0</v>
          </cell>
          <cell r="CN34">
            <v>2214031</v>
          </cell>
          <cell r="CO34">
            <v>19026</v>
          </cell>
          <cell r="CP34">
            <v>1094687</v>
          </cell>
          <cell r="CQ34">
            <v>3596970.6140000001</v>
          </cell>
          <cell r="CR34">
            <v>3971550</v>
          </cell>
          <cell r="CS34">
            <v>3596969</v>
          </cell>
          <cell r="CT34">
            <v>3971549</v>
          </cell>
          <cell r="CU34">
            <v>0</v>
          </cell>
          <cell r="CV34">
            <v>-1</v>
          </cell>
          <cell r="CW34">
            <v>-1.6140000000596046</v>
          </cell>
          <cell r="CX34">
            <v>-0.81900000013411045</v>
          </cell>
          <cell r="CY34">
            <v>0</v>
          </cell>
          <cell r="CZ34">
            <v>0</v>
          </cell>
          <cell r="DA34">
            <v>3971550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1945342</v>
          </cell>
          <cell r="DI34">
            <v>1134676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0.90100000007078052</v>
          </cell>
          <cell r="DP34">
            <v>118957</v>
          </cell>
          <cell r="DQ34">
            <v>74326</v>
          </cell>
          <cell r="DR34">
            <v>74326</v>
          </cell>
          <cell r="DS34">
            <v>0</v>
          </cell>
          <cell r="DT34">
            <v>1010</v>
          </cell>
          <cell r="DU34">
            <v>2473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</row>
        <row r="35">
          <cell r="A35">
            <v>31</v>
          </cell>
          <cell r="B35" t="str">
            <v xml:space="preserve">CRS MAIPÚ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4846.72</v>
          </cell>
          <cell r="I35">
            <v>293692.33299999998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62700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10708</v>
          </cell>
          <cell r="V35">
            <v>10708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420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235624</v>
          </cell>
          <cell r="AH35">
            <v>469854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16398</v>
          </cell>
          <cell r="BG35">
            <v>53174</v>
          </cell>
          <cell r="BH35">
            <v>372367.05299999996</v>
          </cell>
          <cell r="BI35">
            <v>705478</v>
          </cell>
          <cell r="BJ35">
            <v>0</v>
          </cell>
          <cell r="BK35">
            <v>0</v>
          </cell>
          <cell r="BL35">
            <v>-333110.94700000004</v>
          </cell>
          <cell r="BM35">
            <v>0</v>
          </cell>
          <cell r="BN35">
            <v>-316712.94700000004</v>
          </cell>
          <cell r="BO35">
            <v>293692.33299999998</v>
          </cell>
          <cell r="BP35">
            <v>4846.72</v>
          </cell>
          <cell r="BQ35">
            <v>0</v>
          </cell>
          <cell r="BR35">
            <v>0</v>
          </cell>
          <cell r="BS35">
            <v>298539.05299999996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298539.05299999996</v>
          </cell>
          <cell r="CA35">
            <v>0</v>
          </cell>
          <cell r="CB35">
            <v>235624</v>
          </cell>
          <cell r="CC35">
            <v>469854</v>
          </cell>
          <cell r="CD35">
            <v>0</v>
          </cell>
          <cell r="CE35">
            <v>53174.014999999985</v>
          </cell>
          <cell r="CF35">
            <v>0</v>
          </cell>
          <cell r="CG35">
            <v>188912</v>
          </cell>
          <cell r="CH35">
            <v>640</v>
          </cell>
          <cell r="CI35">
            <v>0</v>
          </cell>
          <cell r="CJ35">
            <v>0</v>
          </cell>
          <cell r="CK35">
            <v>0</v>
          </cell>
          <cell r="CL35">
            <v>189552</v>
          </cell>
          <cell r="CM35">
            <v>0</v>
          </cell>
          <cell r="CN35">
            <v>189552</v>
          </cell>
          <cell r="CO35">
            <v>84421</v>
          </cell>
          <cell r="CP35">
            <v>126586</v>
          </cell>
          <cell r="CQ35">
            <v>372367.05299999996</v>
          </cell>
          <cell r="CR35">
            <v>705478</v>
          </cell>
          <cell r="CS35">
            <v>372368</v>
          </cell>
          <cell r="CT35">
            <v>705478</v>
          </cell>
          <cell r="CU35">
            <v>0</v>
          </cell>
          <cell r="CV35">
            <v>0</v>
          </cell>
          <cell r="CW35">
            <v>0.94700000004377216</v>
          </cell>
          <cell r="CX35">
            <v>-0.69400000001769513</v>
          </cell>
          <cell r="CY35">
            <v>0</v>
          </cell>
          <cell r="CZ35">
            <v>0</v>
          </cell>
          <cell r="DA35">
            <v>705478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231765</v>
          </cell>
          <cell r="DI35">
            <v>297844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-0.27600000001257285</v>
          </cell>
          <cell r="DP35">
            <v>381</v>
          </cell>
          <cell r="DQ35">
            <v>4765</v>
          </cell>
          <cell r="DR35">
            <v>4765</v>
          </cell>
          <cell r="DS35">
            <v>0</v>
          </cell>
          <cell r="DT35">
            <v>169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302190.46000000002</v>
          </cell>
          <cell r="I36">
            <v>285911.33299999998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2254</v>
          </cell>
          <cell r="P36">
            <v>9647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7392</v>
          </cell>
          <cell r="V36">
            <v>5233</v>
          </cell>
          <cell r="W36">
            <v>771</v>
          </cell>
          <cell r="X36">
            <v>1388</v>
          </cell>
          <cell r="Y36">
            <v>0</v>
          </cell>
          <cell r="Z36">
            <v>0</v>
          </cell>
          <cell r="AA36">
            <v>0</v>
          </cell>
          <cell r="AB36">
            <v>6409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363696</v>
          </cell>
          <cell r="AH36">
            <v>301301</v>
          </cell>
          <cell r="AI36">
            <v>0</v>
          </cell>
          <cell r="AJ36">
            <v>134303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77044</v>
          </cell>
          <cell r="BG36">
            <v>0</v>
          </cell>
          <cell r="BH36">
            <v>613803.79300000006</v>
          </cell>
          <cell r="BI36">
            <v>799300</v>
          </cell>
          <cell r="BJ36">
            <v>0</v>
          </cell>
          <cell r="BK36">
            <v>0</v>
          </cell>
          <cell r="BL36">
            <v>-185496.20699999994</v>
          </cell>
          <cell r="BM36">
            <v>0</v>
          </cell>
          <cell r="BN36">
            <v>-108452.20699999994</v>
          </cell>
          <cell r="BO36">
            <v>285911.33299999998</v>
          </cell>
          <cell r="BP36">
            <v>302190.46000000002</v>
          </cell>
          <cell r="BQ36">
            <v>0</v>
          </cell>
          <cell r="BR36">
            <v>0</v>
          </cell>
          <cell r="BS36">
            <v>588101.79300000006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588101.79300000006</v>
          </cell>
          <cell r="CA36">
            <v>771</v>
          </cell>
          <cell r="CB36">
            <v>363696</v>
          </cell>
          <cell r="CC36">
            <v>435604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355975</v>
          </cell>
          <cell r="CP36">
            <v>522025</v>
          </cell>
          <cell r="CQ36">
            <v>613803.79300000006</v>
          </cell>
          <cell r="CR36">
            <v>799300</v>
          </cell>
          <cell r="CS36">
            <v>613804</v>
          </cell>
          <cell r="CT36">
            <v>799300</v>
          </cell>
          <cell r="CU36">
            <v>0</v>
          </cell>
          <cell r="CV36">
            <v>0</v>
          </cell>
          <cell r="CW36">
            <v>0.20699999993667006</v>
          </cell>
          <cell r="CX36">
            <v>0.79999999998835847</v>
          </cell>
          <cell r="CY36">
            <v>0</v>
          </cell>
          <cell r="CZ36">
            <v>0</v>
          </cell>
          <cell r="DA36">
            <v>799300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344278</v>
          </cell>
          <cell r="DI36">
            <v>284948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9662</v>
          </cell>
          <cell r="DQ36">
            <v>7179</v>
          </cell>
          <cell r="DR36">
            <v>6910</v>
          </cell>
          <cell r="DS36">
            <v>269</v>
          </cell>
          <cell r="DT36">
            <v>0</v>
          </cell>
          <cell r="DU36">
            <v>3710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1778642.9950000001</v>
          </cell>
          <cell r="G37">
            <v>71277.414000000004</v>
          </cell>
          <cell r="H37">
            <v>656682.875</v>
          </cell>
          <cell r="I37">
            <v>2730402.227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115666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69469</v>
          </cell>
          <cell r="V37">
            <v>63429</v>
          </cell>
          <cell r="W37">
            <v>137</v>
          </cell>
          <cell r="X37">
            <v>5903</v>
          </cell>
          <cell r="Y37">
            <v>0</v>
          </cell>
          <cell r="Z37">
            <v>0</v>
          </cell>
          <cell r="AA37">
            <v>0</v>
          </cell>
          <cell r="AB37">
            <v>1574</v>
          </cell>
          <cell r="AC37">
            <v>0</v>
          </cell>
          <cell r="AD37">
            <v>19169</v>
          </cell>
          <cell r="AE37">
            <v>0</v>
          </cell>
          <cell r="AF37">
            <v>0</v>
          </cell>
          <cell r="AG37">
            <v>2481681</v>
          </cell>
          <cell r="AH37">
            <v>1034470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1904514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11949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10613</v>
          </cell>
          <cell r="BC37">
            <v>0</v>
          </cell>
          <cell r="BD37">
            <v>-10234</v>
          </cell>
          <cell r="BE37">
            <v>0</v>
          </cell>
          <cell r="BF37">
            <v>-1206</v>
          </cell>
          <cell r="BG37">
            <v>-33303</v>
          </cell>
          <cell r="BH37">
            <v>3645071.5159999998</v>
          </cell>
          <cell r="BI37">
            <v>3517866</v>
          </cell>
          <cell r="BJ37">
            <v>1797811.9950000001</v>
          </cell>
          <cell r="BK37">
            <v>1915127</v>
          </cell>
          <cell r="BL37">
            <v>127205.51599999983</v>
          </cell>
          <cell r="BM37">
            <v>-117315.00499999989</v>
          </cell>
          <cell r="BN37">
            <v>8684.5109999999404</v>
          </cell>
          <cell r="BO37">
            <v>2730402.227</v>
          </cell>
          <cell r="BP37">
            <v>656682.875</v>
          </cell>
          <cell r="BQ37">
            <v>71277.414000000004</v>
          </cell>
          <cell r="BR37">
            <v>1778642.9950000001</v>
          </cell>
          <cell r="BS37">
            <v>5237005.5109999999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3458362.5159999998</v>
          </cell>
          <cell r="CA37">
            <v>137</v>
          </cell>
          <cell r="CB37">
            <v>2481681</v>
          </cell>
          <cell r="CC37">
            <v>2938984</v>
          </cell>
          <cell r="CD37">
            <v>11949</v>
          </cell>
          <cell r="CE37">
            <v>-28303.034000000451</v>
          </cell>
          <cell r="CF37">
            <v>539595</v>
          </cell>
          <cell r="CG37">
            <v>1790965</v>
          </cell>
          <cell r="CH37">
            <v>12276</v>
          </cell>
          <cell r="CI37">
            <v>0</v>
          </cell>
          <cell r="CJ37">
            <v>0</v>
          </cell>
          <cell r="CK37">
            <v>0</v>
          </cell>
          <cell r="CL37">
            <v>2342836</v>
          </cell>
          <cell r="CM37">
            <v>0</v>
          </cell>
          <cell r="CN37">
            <v>2342836</v>
          </cell>
          <cell r="CO37">
            <v>1563041</v>
          </cell>
          <cell r="CP37">
            <v>180985</v>
          </cell>
          <cell r="CQ37">
            <v>5442883.5109999999</v>
          </cell>
          <cell r="CR37">
            <v>5432993</v>
          </cell>
          <cell r="CS37">
            <v>5442883</v>
          </cell>
          <cell r="CT37">
            <v>5432993</v>
          </cell>
          <cell r="CU37">
            <v>0</v>
          </cell>
          <cell r="CV37">
            <v>0</v>
          </cell>
          <cell r="CW37">
            <v>-0.51099999994039536</v>
          </cell>
          <cell r="CX37">
            <v>0.49599999998463318</v>
          </cell>
          <cell r="CY37">
            <v>0</v>
          </cell>
          <cell r="CZ37">
            <v>0</v>
          </cell>
          <cell r="DA37">
            <v>5422380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2152278</v>
          </cell>
          <cell r="DI37">
            <v>1130048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-0.10900000017136335</v>
          </cell>
          <cell r="DP37">
            <v>93187</v>
          </cell>
          <cell r="DQ37">
            <v>51390</v>
          </cell>
          <cell r="DR37">
            <v>45744</v>
          </cell>
          <cell r="DS37">
            <v>5646</v>
          </cell>
          <cell r="DT37">
            <v>12835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96502608.465000004</v>
          </cell>
          <cell r="G38">
            <v>4767410.3590000002</v>
          </cell>
          <cell r="H38">
            <v>103511929.07599999</v>
          </cell>
          <cell r="I38">
            <v>135306372.96700001</v>
          </cell>
          <cell r="J38">
            <v>8.7311491370201111E-11</v>
          </cell>
          <cell r="K38">
            <v>119075</v>
          </cell>
          <cell r="L38">
            <v>0</v>
          </cell>
          <cell r="M38">
            <v>0</v>
          </cell>
          <cell r="N38">
            <v>0</v>
          </cell>
          <cell r="O38">
            <v>46909</v>
          </cell>
          <cell r="P38">
            <v>6414914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4490250</v>
          </cell>
          <cell r="V38">
            <v>3447079</v>
          </cell>
          <cell r="W38">
            <v>112482</v>
          </cell>
          <cell r="X38">
            <v>930689</v>
          </cell>
          <cell r="Y38">
            <v>0</v>
          </cell>
          <cell r="Z38">
            <v>3600</v>
          </cell>
          <cell r="AA38">
            <v>0</v>
          </cell>
          <cell r="AB38">
            <v>1743609</v>
          </cell>
          <cell r="AC38">
            <v>0</v>
          </cell>
          <cell r="AD38">
            <v>13990002</v>
          </cell>
          <cell r="AE38">
            <v>0</v>
          </cell>
          <cell r="AF38">
            <v>0</v>
          </cell>
          <cell r="AG38">
            <v>150999372</v>
          </cell>
          <cell r="AH38">
            <v>102368636</v>
          </cell>
          <cell r="AI38">
            <v>7912</v>
          </cell>
          <cell r="AJ38">
            <v>7759679</v>
          </cell>
          <cell r="AK38">
            <v>7905</v>
          </cell>
          <cell r="AL38">
            <v>97373</v>
          </cell>
          <cell r="AM38">
            <v>0</v>
          </cell>
          <cell r="AN38">
            <v>0</v>
          </cell>
          <cell r="AO38">
            <v>99646701</v>
          </cell>
          <cell r="AP38">
            <v>0</v>
          </cell>
          <cell r="AQ38">
            <v>1271</v>
          </cell>
          <cell r="AR38">
            <v>15</v>
          </cell>
          <cell r="AS38">
            <v>34656</v>
          </cell>
          <cell r="AT38">
            <v>0</v>
          </cell>
          <cell r="AU38">
            <v>0</v>
          </cell>
          <cell r="AV38">
            <v>226973</v>
          </cell>
          <cell r="AW38">
            <v>324630</v>
          </cell>
          <cell r="AX38">
            <v>266242</v>
          </cell>
          <cell r="AY38">
            <v>55495</v>
          </cell>
          <cell r="AZ38">
            <v>74376</v>
          </cell>
          <cell r="BA38">
            <v>0</v>
          </cell>
          <cell r="BB38">
            <v>13598371</v>
          </cell>
          <cell r="BC38">
            <v>0</v>
          </cell>
          <cell r="BD38">
            <v>-167414</v>
          </cell>
          <cell r="BE38">
            <v>0</v>
          </cell>
          <cell r="BF38">
            <v>1586279.4699999997</v>
          </cell>
          <cell r="BG38">
            <v>198720.55199999828</v>
          </cell>
          <cell r="BH38">
            <v>256404069.40200001</v>
          </cell>
          <cell r="BI38">
            <v>262057121</v>
          </cell>
          <cell r="BJ38">
            <v>110492610.46500002</v>
          </cell>
          <cell r="BK38">
            <v>113245072</v>
          </cell>
          <cell r="BL38">
            <v>-5653051.5980000002</v>
          </cell>
          <cell r="BM38">
            <v>-2752461.5349999983</v>
          </cell>
          <cell r="BN38">
            <v>-6819233.6630000044</v>
          </cell>
          <cell r="BO38">
            <v>135306372.96700001</v>
          </cell>
          <cell r="BP38">
            <v>106930919.07599999</v>
          </cell>
          <cell r="BQ38">
            <v>3051688.6599999992</v>
          </cell>
          <cell r="BR38">
            <v>94799340.16399999</v>
          </cell>
          <cell r="BS38">
            <v>340088320.86699998</v>
          </cell>
          <cell r="BT38">
            <v>-1703268.301</v>
          </cell>
          <cell r="BU38">
            <v>-1715721.699</v>
          </cell>
          <cell r="BV38">
            <v>3418990</v>
          </cell>
          <cell r="BW38">
            <v>0</v>
          </cell>
          <cell r="BX38">
            <v>8.7311491370201111E-11</v>
          </cell>
          <cell r="BY38">
            <v>0</v>
          </cell>
          <cell r="BZ38">
            <v>243585712.40200001</v>
          </cell>
          <cell r="CA38">
            <v>231571</v>
          </cell>
          <cell r="CB38">
            <v>150999372</v>
          </cell>
          <cell r="CC38">
            <v>209889492</v>
          </cell>
          <cell r="CD38">
            <v>982372</v>
          </cell>
          <cell r="CE38">
            <v>45365.394000005064</v>
          </cell>
          <cell r="CF38">
            <v>2738407</v>
          </cell>
          <cell r="CG38">
            <v>133873417</v>
          </cell>
          <cell r="CH38">
            <v>1170349</v>
          </cell>
          <cell r="CI38">
            <v>17565343</v>
          </cell>
          <cell r="CJ38">
            <v>255000</v>
          </cell>
          <cell r="CK38">
            <v>0</v>
          </cell>
          <cell r="CL38">
            <v>155602516</v>
          </cell>
          <cell r="CM38">
            <v>156731</v>
          </cell>
          <cell r="CN38">
            <v>155759247</v>
          </cell>
          <cell r="CO38">
            <v>44032192</v>
          </cell>
          <cell r="CP38">
            <v>56756486</v>
          </cell>
          <cell r="CQ38">
            <v>366896679.86699992</v>
          </cell>
          <cell r="CR38">
            <v>375302193</v>
          </cell>
          <cell r="CS38">
            <v>366896678</v>
          </cell>
          <cell r="CT38">
            <v>375302193.56800002</v>
          </cell>
          <cell r="CU38">
            <v>0</v>
          </cell>
          <cell r="CV38">
            <v>0.56799999997019768</v>
          </cell>
          <cell r="CW38">
            <v>-1.8670000057900324</v>
          </cell>
          <cell r="CX38">
            <v>1.4879999986151233</v>
          </cell>
          <cell r="CY38">
            <v>0</v>
          </cell>
          <cell r="CZ38">
            <v>0</v>
          </cell>
          <cell r="DA38">
            <v>361703822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129961482.442</v>
          </cell>
          <cell r="DI38">
            <v>92576246.039000005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6134119.6869999999</v>
          </cell>
          <cell r="DQ38">
            <v>4785863.3440000005</v>
          </cell>
          <cell r="DR38">
            <v>3481341.5290000001</v>
          </cell>
          <cell r="DS38">
            <v>1304521.8149999999</v>
          </cell>
          <cell r="DT38">
            <v>1128608.8740000001</v>
          </cell>
          <cell r="DU38">
            <v>70714.937000000005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</row>
      </sheetData>
      <sheetData sheetId="12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1131430.895</v>
          </cell>
          <cell r="G5">
            <v>5987.73</v>
          </cell>
          <cell r="H5">
            <v>1211564.2109999999</v>
          </cell>
          <cell r="I5">
            <v>2136808.8360000001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278716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127978</v>
          </cell>
          <cell r="V5">
            <v>127978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4764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2089749</v>
          </cell>
          <cell r="AH5">
            <v>1351629</v>
          </cell>
          <cell r="AI5">
            <v>80</v>
          </cell>
          <cell r="AJ5">
            <v>830419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1081014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2846</v>
          </cell>
          <cell r="AX5">
            <v>7175</v>
          </cell>
          <cell r="AY5">
            <v>15033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-69769</v>
          </cell>
          <cell r="BG5">
            <v>197520</v>
          </cell>
          <cell r="BH5">
            <v>3765818.7769999998</v>
          </cell>
          <cell r="BI5">
            <v>4296931</v>
          </cell>
          <cell r="BJ5">
            <v>1131430.895</v>
          </cell>
          <cell r="BK5">
            <v>1081014</v>
          </cell>
          <cell r="BL5">
            <v>-531112.22300000023</v>
          </cell>
          <cell r="BM5">
            <v>50416.895000000019</v>
          </cell>
          <cell r="BN5">
            <v>-550464.32799999975</v>
          </cell>
          <cell r="BO5">
            <v>2136808.8360000001</v>
          </cell>
          <cell r="BP5">
            <v>1211564.2109999999</v>
          </cell>
          <cell r="BQ5">
            <v>5987.73</v>
          </cell>
          <cell r="BR5">
            <v>1131430.895</v>
          </cell>
          <cell r="BS5">
            <v>4485791.6720000003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3354360.7769999998</v>
          </cell>
          <cell r="CA5">
            <v>0</v>
          </cell>
          <cell r="CB5">
            <v>2089749</v>
          </cell>
          <cell r="CC5">
            <v>3263142</v>
          </cell>
          <cell r="CD5">
            <v>25054</v>
          </cell>
          <cell r="CE5">
            <v>197520.00899999996</v>
          </cell>
          <cell r="CF5">
            <v>5407</v>
          </cell>
          <cell r="CG5">
            <v>733683</v>
          </cell>
          <cell r="CH5">
            <v>129</v>
          </cell>
          <cell r="CI5">
            <v>0</v>
          </cell>
          <cell r="CJ5">
            <v>0</v>
          </cell>
          <cell r="CK5">
            <v>0</v>
          </cell>
          <cell r="CL5">
            <v>739219</v>
          </cell>
          <cell r="CM5">
            <v>0</v>
          </cell>
          <cell r="CN5">
            <v>739219</v>
          </cell>
          <cell r="CO5">
            <v>314728</v>
          </cell>
          <cell r="CP5">
            <v>456278</v>
          </cell>
          <cell r="CQ5">
            <v>4897249.6720000003</v>
          </cell>
          <cell r="CR5">
            <v>5377945</v>
          </cell>
          <cell r="CS5">
            <v>4897249</v>
          </cell>
          <cell r="CT5">
            <v>5377945</v>
          </cell>
          <cell r="CU5">
            <v>0</v>
          </cell>
          <cell r="CV5">
            <v>0</v>
          </cell>
          <cell r="CW5">
            <v>-0.67200000025331974</v>
          </cell>
          <cell r="CX5">
            <v>0</v>
          </cell>
          <cell r="CY5">
            <v>0</v>
          </cell>
          <cell r="CZ5">
            <v>0</v>
          </cell>
          <cell r="DA5">
            <v>5377945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1823253</v>
          </cell>
          <cell r="DI5">
            <v>1021507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124160</v>
          </cell>
          <cell r="DR5">
            <v>59622</v>
          </cell>
          <cell r="DS5">
            <v>59622</v>
          </cell>
          <cell r="DT5">
            <v>0</v>
          </cell>
          <cell r="DU5">
            <v>8403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1423795.473</v>
          </cell>
          <cell r="G6">
            <v>42149.536999999997</v>
          </cell>
          <cell r="H6">
            <v>1440080.0959999999</v>
          </cell>
          <cell r="I6">
            <v>2353546.977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110979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61701</v>
          </cell>
          <cell r="V6">
            <v>48476</v>
          </cell>
          <cell r="W6">
            <v>2179</v>
          </cell>
          <cell r="X6">
            <v>11046</v>
          </cell>
          <cell r="Y6">
            <v>0</v>
          </cell>
          <cell r="Z6">
            <v>0</v>
          </cell>
          <cell r="AA6">
            <v>0</v>
          </cell>
          <cell r="AB6">
            <v>60137</v>
          </cell>
          <cell r="AC6">
            <v>0</v>
          </cell>
          <cell r="AD6">
            <v>215634</v>
          </cell>
          <cell r="AE6">
            <v>0</v>
          </cell>
          <cell r="AF6">
            <v>0</v>
          </cell>
          <cell r="AG6">
            <v>3029564</v>
          </cell>
          <cell r="AH6">
            <v>1512782</v>
          </cell>
          <cell r="AI6">
            <v>0</v>
          </cell>
          <cell r="AJ6">
            <v>335428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1743062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13959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224085</v>
          </cell>
          <cell r="BC6">
            <v>0</v>
          </cell>
          <cell r="BD6">
            <v>0</v>
          </cell>
          <cell r="BE6">
            <v>0</v>
          </cell>
          <cell r="BF6">
            <v>43668</v>
          </cell>
          <cell r="BG6">
            <v>694142</v>
          </cell>
          <cell r="BH6">
            <v>4068593.61</v>
          </cell>
          <cell r="BI6">
            <v>4891733</v>
          </cell>
          <cell r="BJ6">
            <v>1639429.473</v>
          </cell>
          <cell r="BK6">
            <v>1967147</v>
          </cell>
          <cell r="BL6">
            <v>-823139.39000000013</v>
          </cell>
          <cell r="BM6">
            <v>-327717.527</v>
          </cell>
          <cell r="BN6">
            <v>-1107188.9170000004</v>
          </cell>
          <cell r="BO6">
            <v>2353546.977</v>
          </cell>
          <cell r="BP6">
            <v>1440080.0959999999</v>
          </cell>
          <cell r="BQ6">
            <v>42149.536999999997</v>
          </cell>
          <cell r="BR6">
            <v>1423795.473</v>
          </cell>
          <cell r="BS6">
            <v>5259572.0829999996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3835776.61</v>
          </cell>
          <cell r="CA6">
            <v>2179</v>
          </cell>
          <cell r="CB6">
            <v>3029564</v>
          </cell>
          <cell r="CC6">
            <v>3591272</v>
          </cell>
          <cell r="CD6">
            <v>13959</v>
          </cell>
          <cell r="CE6">
            <v>694142.12700000033</v>
          </cell>
          <cell r="CF6">
            <v>0</v>
          </cell>
          <cell r="CG6">
            <v>3153337</v>
          </cell>
          <cell r="CH6">
            <v>34742</v>
          </cell>
          <cell r="CI6">
            <v>786920</v>
          </cell>
          <cell r="CJ6">
            <v>255000</v>
          </cell>
          <cell r="CK6">
            <v>0</v>
          </cell>
          <cell r="CL6">
            <v>4229999</v>
          </cell>
          <cell r="CM6">
            <v>0</v>
          </cell>
          <cell r="CN6">
            <v>4229999</v>
          </cell>
          <cell r="CO6">
            <v>3203631</v>
          </cell>
          <cell r="CP6">
            <v>1900221</v>
          </cell>
          <cell r="CQ6">
            <v>5708023.0829999996</v>
          </cell>
          <cell r="CR6">
            <v>6858880</v>
          </cell>
          <cell r="CS6">
            <v>5708024</v>
          </cell>
          <cell r="CT6">
            <v>6858881</v>
          </cell>
          <cell r="CU6">
            <v>0</v>
          </cell>
          <cell r="CV6">
            <v>-1</v>
          </cell>
          <cell r="CW6">
            <v>0.91700000036507845</v>
          </cell>
          <cell r="CX6">
            <v>0</v>
          </cell>
          <cell r="CY6">
            <v>0</v>
          </cell>
          <cell r="CZ6">
            <v>0</v>
          </cell>
          <cell r="DA6">
            <v>6634795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2633841</v>
          </cell>
          <cell r="DI6">
            <v>1502114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112005</v>
          </cell>
          <cell r="DR6">
            <v>125368</v>
          </cell>
          <cell r="DS6">
            <v>103972</v>
          </cell>
          <cell r="DT6">
            <v>21396</v>
          </cell>
          <cell r="DU6">
            <v>39821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1949848.5049999999</v>
          </cell>
          <cell r="G7">
            <v>17982.455999999998</v>
          </cell>
          <cell r="H7">
            <v>2675472.5279999999</v>
          </cell>
          <cell r="I7">
            <v>4982559.341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5715</v>
          </cell>
          <cell r="P7">
            <v>124579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1486099</v>
          </cell>
          <cell r="V7">
            <v>88673</v>
          </cell>
          <cell r="W7">
            <v>1200</v>
          </cell>
          <cell r="X7">
            <v>1396226</v>
          </cell>
          <cell r="Y7">
            <v>0</v>
          </cell>
          <cell r="Z7">
            <v>0</v>
          </cell>
          <cell r="AA7">
            <v>0</v>
          </cell>
          <cell r="AB7">
            <v>5773</v>
          </cell>
          <cell r="AC7">
            <v>0</v>
          </cell>
          <cell r="AD7">
            <v>145484</v>
          </cell>
          <cell r="AE7">
            <v>0</v>
          </cell>
          <cell r="AF7">
            <v>0</v>
          </cell>
          <cell r="AG7">
            <v>4368834</v>
          </cell>
          <cell r="AH7">
            <v>1983724</v>
          </cell>
          <cell r="AI7">
            <v>0</v>
          </cell>
          <cell r="AJ7">
            <v>527790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2014286</v>
          </cell>
          <cell r="AP7">
            <v>0</v>
          </cell>
          <cell r="AQ7">
            <v>0</v>
          </cell>
          <cell r="AR7">
            <v>0</v>
          </cell>
          <cell r="AS7">
            <v>482</v>
          </cell>
          <cell r="AT7">
            <v>0</v>
          </cell>
          <cell r="AU7">
            <v>0</v>
          </cell>
          <cell r="AV7">
            <v>0</v>
          </cell>
          <cell r="AW7">
            <v>1493</v>
          </cell>
          <cell r="AX7">
            <v>9053</v>
          </cell>
          <cell r="AY7">
            <v>0</v>
          </cell>
          <cell r="AZ7">
            <v>0</v>
          </cell>
          <cell r="BA7">
            <v>0</v>
          </cell>
          <cell r="BB7">
            <v>145484</v>
          </cell>
          <cell r="BC7">
            <v>0</v>
          </cell>
          <cell r="BD7">
            <v>0</v>
          </cell>
          <cell r="BE7">
            <v>0</v>
          </cell>
          <cell r="BF7">
            <v>149288.26300000027</v>
          </cell>
          <cell r="BG7">
            <v>-170196.72999999858</v>
          </cell>
          <cell r="BH7">
            <v>9298180.3249999993</v>
          </cell>
          <cell r="BI7">
            <v>6891376</v>
          </cell>
          <cell r="BJ7">
            <v>2095332.5049999999</v>
          </cell>
          <cell r="BK7">
            <v>2159770</v>
          </cell>
          <cell r="BL7">
            <v>2406804.3249999993</v>
          </cell>
          <cell r="BM7">
            <v>-64437.495000000112</v>
          </cell>
          <cell r="BN7">
            <v>2491655.0929999985</v>
          </cell>
          <cell r="BO7">
            <v>4982559.341</v>
          </cell>
          <cell r="BP7">
            <v>2675472.5279999999</v>
          </cell>
          <cell r="BQ7">
            <v>17982.455999999998</v>
          </cell>
          <cell r="BR7">
            <v>1949848.5049999999</v>
          </cell>
          <cell r="BS7">
            <v>9625862.8300000001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7676014.3249999993</v>
          </cell>
          <cell r="CA7">
            <v>1200</v>
          </cell>
          <cell r="CB7">
            <v>4368834</v>
          </cell>
          <cell r="CC7">
            <v>4525800</v>
          </cell>
          <cell r="CD7">
            <v>11028</v>
          </cell>
          <cell r="CE7">
            <v>-170196.72999999998</v>
          </cell>
          <cell r="CF7">
            <v>0</v>
          </cell>
          <cell r="CG7">
            <v>3182570</v>
          </cell>
          <cell r="CH7">
            <v>22070</v>
          </cell>
          <cell r="CI7">
            <v>141336</v>
          </cell>
          <cell r="CJ7">
            <v>0</v>
          </cell>
          <cell r="CK7">
            <v>0</v>
          </cell>
          <cell r="CL7">
            <v>3345976</v>
          </cell>
          <cell r="CM7">
            <v>0</v>
          </cell>
          <cell r="CN7">
            <v>3345976</v>
          </cell>
          <cell r="CO7">
            <v>2877276</v>
          </cell>
          <cell r="CP7">
            <v>6517659</v>
          </cell>
          <cell r="CQ7">
            <v>11393512.83</v>
          </cell>
          <cell r="CR7">
            <v>9051146</v>
          </cell>
          <cell r="CS7">
            <v>11393512</v>
          </cell>
          <cell r="CT7">
            <v>9051145</v>
          </cell>
          <cell r="CU7">
            <v>0</v>
          </cell>
          <cell r="CV7">
            <v>1</v>
          </cell>
          <cell r="CW7">
            <v>-0.83000000007450581</v>
          </cell>
          <cell r="CX7">
            <v>0</v>
          </cell>
          <cell r="CY7">
            <v>0</v>
          </cell>
          <cell r="CZ7">
            <v>0</v>
          </cell>
          <cell r="DA7">
            <v>8905662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3871376</v>
          </cell>
          <cell r="DI7">
            <v>1934081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134912.935</v>
          </cell>
          <cell r="DR7">
            <v>113239</v>
          </cell>
          <cell r="DS7">
            <v>113133</v>
          </cell>
          <cell r="DT7">
            <v>106</v>
          </cell>
          <cell r="DU7">
            <v>21769</v>
          </cell>
          <cell r="DV7">
            <v>717.59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1320643.983</v>
          </cell>
          <cell r="G8">
            <v>22654.238000000001</v>
          </cell>
          <cell r="H8">
            <v>1262381.4369999999</v>
          </cell>
          <cell r="I8">
            <v>4144233.5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152584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141059</v>
          </cell>
          <cell r="V8">
            <v>132459</v>
          </cell>
          <cell r="W8">
            <v>0</v>
          </cell>
          <cell r="X8">
            <v>8600</v>
          </cell>
          <cell r="Y8">
            <v>0</v>
          </cell>
          <cell r="Z8">
            <v>0</v>
          </cell>
          <cell r="AA8">
            <v>0</v>
          </cell>
          <cell r="AB8">
            <v>11727</v>
          </cell>
          <cell r="AC8">
            <v>0</v>
          </cell>
          <cell r="AD8">
            <v>162940</v>
          </cell>
          <cell r="AE8">
            <v>0</v>
          </cell>
          <cell r="AF8">
            <v>0</v>
          </cell>
          <cell r="AG8">
            <v>2767869</v>
          </cell>
          <cell r="AH8">
            <v>1238180</v>
          </cell>
          <cell r="AI8">
            <v>162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1467771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1056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162940</v>
          </cell>
          <cell r="BC8">
            <v>0</v>
          </cell>
          <cell r="BD8">
            <v>0</v>
          </cell>
          <cell r="BE8">
            <v>0</v>
          </cell>
          <cell r="BF8">
            <v>140902</v>
          </cell>
          <cell r="BG8">
            <v>-148722</v>
          </cell>
          <cell r="BH8">
            <v>5734639.1749999998</v>
          </cell>
          <cell r="BI8">
            <v>4007267</v>
          </cell>
          <cell r="BJ8">
            <v>1483583.983</v>
          </cell>
          <cell r="BK8">
            <v>1630711</v>
          </cell>
          <cell r="BL8">
            <v>1727372.1749999998</v>
          </cell>
          <cell r="BM8">
            <v>-147127.01699999999</v>
          </cell>
          <cell r="BN8">
            <v>1721147.1579999998</v>
          </cell>
          <cell r="BO8">
            <v>4144233.5</v>
          </cell>
          <cell r="BP8">
            <v>1262381.4369999999</v>
          </cell>
          <cell r="BQ8">
            <v>22654.238000000001</v>
          </cell>
          <cell r="BR8">
            <v>1320643.983</v>
          </cell>
          <cell r="BS8">
            <v>6749913.1579999998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5429269.1749999998</v>
          </cell>
          <cell r="CA8">
            <v>0</v>
          </cell>
          <cell r="CB8">
            <v>2767869</v>
          </cell>
          <cell r="CC8">
            <v>2706113</v>
          </cell>
          <cell r="CD8">
            <v>1056</v>
          </cell>
          <cell r="CE8">
            <v>-148721.63600000006</v>
          </cell>
          <cell r="CF8">
            <v>0</v>
          </cell>
          <cell r="CG8">
            <v>339244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339244</v>
          </cell>
          <cell r="CM8">
            <v>0</v>
          </cell>
          <cell r="CN8">
            <v>339244</v>
          </cell>
          <cell r="CO8">
            <v>577947</v>
          </cell>
          <cell r="CP8">
            <v>897749</v>
          </cell>
          <cell r="CQ8">
            <v>7218223.1579999998</v>
          </cell>
          <cell r="CR8">
            <v>5637978</v>
          </cell>
          <cell r="CS8">
            <v>7218224</v>
          </cell>
          <cell r="CT8">
            <v>5637977</v>
          </cell>
          <cell r="CU8">
            <v>0</v>
          </cell>
          <cell r="CV8">
            <v>1</v>
          </cell>
          <cell r="CW8">
            <v>0.84200000017881393</v>
          </cell>
          <cell r="CX8">
            <v>0</v>
          </cell>
          <cell r="CY8">
            <v>0</v>
          </cell>
          <cell r="CZ8">
            <v>0</v>
          </cell>
          <cell r="DA8">
            <v>5475038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2556930</v>
          </cell>
          <cell r="DI8">
            <v>1675871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202885</v>
          </cell>
          <cell r="DR8">
            <v>117307</v>
          </cell>
          <cell r="DS8">
            <v>100000</v>
          </cell>
          <cell r="DT8">
            <v>17307</v>
          </cell>
          <cell r="DU8">
            <v>5529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3226286.4040000001</v>
          </cell>
          <cell r="G9">
            <v>187159.204</v>
          </cell>
          <cell r="H9">
            <v>3362222.807</v>
          </cell>
          <cell r="I9">
            <v>4421084.8859999999</v>
          </cell>
          <cell r="J9">
            <v>0</v>
          </cell>
          <cell r="K9">
            <v>3376</v>
          </cell>
          <cell r="L9">
            <v>0</v>
          </cell>
          <cell r="M9">
            <v>0</v>
          </cell>
          <cell r="N9">
            <v>0</v>
          </cell>
          <cell r="O9">
            <v>649</v>
          </cell>
          <cell r="P9">
            <v>529800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156608</v>
          </cell>
          <cell r="V9">
            <v>150802</v>
          </cell>
          <cell r="W9">
            <v>0</v>
          </cell>
          <cell r="X9">
            <v>5806</v>
          </cell>
          <cell r="Y9">
            <v>0</v>
          </cell>
          <cell r="Z9">
            <v>0</v>
          </cell>
          <cell r="AA9">
            <v>0</v>
          </cell>
          <cell r="AB9">
            <v>91449</v>
          </cell>
          <cell r="AC9">
            <v>0</v>
          </cell>
          <cell r="AD9">
            <v>97241</v>
          </cell>
          <cell r="AE9">
            <v>0</v>
          </cell>
          <cell r="AF9">
            <v>0</v>
          </cell>
          <cell r="AG9">
            <v>5371837</v>
          </cell>
          <cell r="AH9">
            <v>3477996</v>
          </cell>
          <cell r="AI9">
            <v>0</v>
          </cell>
          <cell r="AJ9">
            <v>1273137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3297014</v>
          </cell>
          <cell r="AP9">
            <v>0</v>
          </cell>
          <cell r="AQ9">
            <v>0</v>
          </cell>
          <cell r="AR9">
            <v>0</v>
          </cell>
          <cell r="AS9">
            <v>45000</v>
          </cell>
          <cell r="AT9">
            <v>0</v>
          </cell>
          <cell r="AU9">
            <v>0</v>
          </cell>
          <cell r="AV9">
            <v>0</v>
          </cell>
          <cell r="AW9">
            <v>18046</v>
          </cell>
          <cell r="AX9">
            <v>52338</v>
          </cell>
          <cell r="AY9">
            <v>0</v>
          </cell>
          <cell r="AZ9">
            <v>0</v>
          </cell>
          <cell r="BA9">
            <v>0</v>
          </cell>
          <cell r="BB9">
            <v>44902</v>
          </cell>
          <cell r="BC9">
            <v>0</v>
          </cell>
          <cell r="BD9">
            <v>-229</v>
          </cell>
          <cell r="BE9">
            <v>0</v>
          </cell>
          <cell r="BF9">
            <v>-221974</v>
          </cell>
          <cell r="BG9">
            <v>693357</v>
          </cell>
          <cell r="BH9">
            <v>8752348.8969999999</v>
          </cell>
          <cell r="BI9">
            <v>10238125</v>
          </cell>
          <cell r="BJ9">
            <v>3323527.4040000001</v>
          </cell>
          <cell r="BK9">
            <v>3341916</v>
          </cell>
          <cell r="BL9">
            <v>-1485776.1030000001</v>
          </cell>
          <cell r="BM9">
            <v>-18388.595999999903</v>
          </cell>
          <cell r="BN9">
            <v>-1726138.699000001</v>
          </cell>
          <cell r="BO9">
            <v>4421084.8859999999</v>
          </cell>
          <cell r="BP9">
            <v>3362222.807</v>
          </cell>
          <cell r="BQ9">
            <v>187159.204</v>
          </cell>
          <cell r="BR9">
            <v>3226286.4040000001</v>
          </cell>
          <cell r="BS9">
            <v>11196753.300999999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7970466.8969999999</v>
          </cell>
          <cell r="CA9">
            <v>3376</v>
          </cell>
          <cell r="CB9">
            <v>5371837</v>
          </cell>
          <cell r="CC9">
            <v>8048147</v>
          </cell>
          <cell r="CD9">
            <v>115384</v>
          </cell>
          <cell r="CE9">
            <v>693357.37000000104</v>
          </cell>
          <cell r="CF9">
            <v>0</v>
          </cell>
          <cell r="CG9">
            <v>6166930</v>
          </cell>
          <cell r="CH9">
            <v>35982</v>
          </cell>
          <cell r="CI9">
            <v>0</v>
          </cell>
          <cell r="CJ9">
            <v>0</v>
          </cell>
          <cell r="CK9">
            <v>0</v>
          </cell>
          <cell r="CL9">
            <v>6202912</v>
          </cell>
          <cell r="CM9">
            <v>0</v>
          </cell>
          <cell r="CN9">
            <v>6202912</v>
          </cell>
          <cell r="CO9">
            <v>1988861</v>
          </cell>
          <cell r="CP9">
            <v>3495647</v>
          </cell>
          <cell r="CQ9">
            <v>12075876.300999999</v>
          </cell>
          <cell r="CR9">
            <v>13580041</v>
          </cell>
          <cell r="CS9">
            <v>12075876</v>
          </cell>
          <cell r="CT9">
            <v>13580041</v>
          </cell>
          <cell r="CU9">
            <v>0</v>
          </cell>
          <cell r="CV9">
            <v>0</v>
          </cell>
          <cell r="CW9">
            <v>-0.30099999904632568</v>
          </cell>
          <cell r="CX9">
            <v>0</v>
          </cell>
          <cell r="CY9">
            <v>0</v>
          </cell>
          <cell r="CZ9">
            <v>0</v>
          </cell>
          <cell r="DA9">
            <v>13535139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4876194</v>
          </cell>
          <cell r="DI9">
            <v>3072999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484501</v>
          </cell>
          <cell r="DR9">
            <v>81935</v>
          </cell>
          <cell r="DS9">
            <v>80066</v>
          </cell>
          <cell r="DT9">
            <v>1869</v>
          </cell>
          <cell r="DU9">
            <v>94725</v>
          </cell>
          <cell r="DV9">
            <v>553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1914245.89</v>
          </cell>
          <cell r="G10">
            <v>27923.736000000001</v>
          </cell>
          <cell r="H10">
            <v>3940249.855</v>
          </cell>
          <cell r="I10">
            <v>4072604.122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1678</v>
          </cell>
          <cell r="P10">
            <v>222386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384516</v>
          </cell>
          <cell r="V10">
            <v>376975</v>
          </cell>
          <cell r="W10">
            <v>219</v>
          </cell>
          <cell r="X10">
            <v>7322</v>
          </cell>
          <cell r="Y10">
            <v>0</v>
          </cell>
          <cell r="Z10">
            <v>0</v>
          </cell>
          <cell r="AA10">
            <v>0</v>
          </cell>
          <cell r="AB10">
            <v>100607</v>
          </cell>
          <cell r="AC10">
            <v>0</v>
          </cell>
          <cell r="AD10">
            <v>142350</v>
          </cell>
          <cell r="AE10">
            <v>0</v>
          </cell>
          <cell r="AF10">
            <v>0</v>
          </cell>
          <cell r="AG10">
            <v>4919621</v>
          </cell>
          <cell r="AH10">
            <v>1346443</v>
          </cell>
          <cell r="AI10">
            <v>0</v>
          </cell>
          <cell r="AJ10">
            <v>2056571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2054399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531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268312</v>
          </cell>
          <cell r="BC10">
            <v>0</v>
          </cell>
          <cell r="BD10">
            <v>0</v>
          </cell>
          <cell r="BE10">
            <v>0</v>
          </cell>
          <cell r="BF10">
            <v>-306386</v>
          </cell>
          <cell r="BG10">
            <v>-168721</v>
          </cell>
          <cell r="BH10">
            <v>8749964.7129999995</v>
          </cell>
          <cell r="BI10">
            <v>8323166</v>
          </cell>
          <cell r="BJ10">
            <v>2056595.89</v>
          </cell>
          <cell r="BK10">
            <v>2322711</v>
          </cell>
          <cell r="BL10">
            <v>426798.71299999952</v>
          </cell>
          <cell r="BM10">
            <v>-266115.1100000001</v>
          </cell>
          <cell r="BN10">
            <v>-145702.39699999988</v>
          </cell>
          <cell r="BO10">
            <v>4072604.122</v>
          </cell>
          <cell r="BP10">
            <v>3940249.855</v>
          </cell>
          <cell r="BQ10">
            <v>27923.736000000001</v>
          </cell>
          <cell r="BR10">
            <v>1914245.89</v>
          </cell>
          <cell r="BS10">
            <v>9955023.6030000001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8040777.7129999995</v>
          </cell>
          <cell r="CA10">
            <v>219</v>
          </cell>
          <cell r="CB10">
            <v>4919621</v>
          </cell>
          <cell r="CC10">
            <v>5457413</v>
          </cell>
          <cell r="CD10">
            <v>531</v>
          </cell>
          <cell r="CE10">
            <v>-168720.74500000058</v>
          </cell>
          <cell r="CF10">
            <v>0</v>
          </cell>
          <cell r="CG10">
            <v>4028347</v>
          </cell>
          <cell r="CH10">
            <v>0</v>
          </cell>
          <cell r="CI10">
            <v>70719</v>
          </cell>
          <cell r="CJ10">
            <v>0</v>
          </cell>
          <cell r="CK10">
            <v>0</v>
          </cell>
          <cell r="CL10">
            <v>4099066</v>
          </cell>
          <cell r="CM10">
            <v>0</v>
          </cell>
          <cell r="CN10">
            <v>4099066</v>
          </cell>
          <cell r="CO10">
            <v>1795573</v>
          </cell>
          <cell r="CP10">
            <v>2262263</v>
          </cell>
          <cell r="CQ10">
            <v>10806560.603</v>
          </cell>
          <cell r="CR10">
            <v>10645877</v>
          </cell>
          <cell r="CS10">
            <v>10806560</v>
          </cell>
          <cell r="CT10">
            <v>10645875</v>
          </cell>
          <cell r="CU10">
            <v>0</v>
          </cell>
          <cell r="CV10">
            <v>2</v>
          </cell>
          <cell r="CW10">
            <v>-0.60300000011920929</v>
          </cell>
          <cell r="CX10">
            <v>0</v>
          </cell>
          <cell r="CY10">
            <v>0</v>
          </cell>
          <cell r="CZ10">
            <v>0</v>
          </cell>
          <cell r="DA10">
            <v>10377565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4575731</v>
          </cell>
          <cell r="DI10">
            <v>3302355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238655</v>
          </cell>
          <cell r="DR10">
            <v>201006</v>
          </cell>
          <cell r="DS10">
            <v>194054</v>
          </cell>
          <cell r="DT10">
            <v>6952</v>
          </cell>
          <cell r="DU10">
            <v>27578</v>
          </cell>
          <cell r="DV10">
            <v>2319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4045389.8739999998</v>
          </cell>
          <cell r="G11">
            <v>268601.31699999998</v>
          </cell>
          <cell r="H11">
            <v>5245022.7810000004</v>
          </cell>
          <cell r="I11">
            <v>4922415.9689999996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835</v>
          </cell>
          <cell r="P11">
            <v>161053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245114</v>
          </cell>
          <cell r="V11">
            <v>177606</v>
          </cell>
          <cell r="W11">
            <v>0</v>
          </cell>
          <cell r="X11">
            <v>67508</v>
          </cell>
          <cell r="Y11">
            <v>0</v>
          </cell>
          <cell r="Z11">
            <v>0</v>
          </cell>
          <cell r="AA11">
            <v>0</v>
          </cell>
          <cell r="AB11">
            <v>102195</v>
          </cell>
          <cell r="AC11">
            <v>0</v>
          </cell>
          <cell r="AD11">
            <v>790827</v>
          </cell>
          <cell r="AE11">
            <v>0</v>
          </cell>
          <cell r="AF11">
            <v>0</v>
          </cell>
          <cell r="AG11">
            <v>6713825</v>
          </cell>
          <cell r="AH11">
            <v>4512274</v>
          </cell>
          <cell r="AI11">
            <v>209</v>
          </cell>
          <cell r="AJ11">
            <v>2183739</v>
          </cell>
          <cell r="AK11">
            <v>0</v>
          </cell>
          <cell r="AL11">
            <v>1001823</v>
          </cell>
          <cell r="AM11">
            <v>0</v>
          </cell>
          <cell r="AN11">
            <v>0</v>
          </cell>
          <cell r="AO11">
            <v>4059866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3244</v>
          </cell>
          <cell r="AX11">
            <v>10048</v>
          </cell>
          <cell r="AY11">
            <v>1055</v>
          </cell>
          <cell r="AZ11">
            <v>0</v>
          </cell>
          <cell r="BA11">
            <v>0</v>
          </cell>
          <cell r="BB11">
            <v>789507</v>
          </cell>
          <cell r="BC11">
            <v>0</v>
          </cell>
          <cell r="BD11">
            <v>-9147</v>
          </cell>
          <cell r="BE11">
            <v>0</v>
          </cell>
          <cell r="BF11">
            <v>115780</v>
          </cell>
          <cell r="BG11">
            <v>2659652</v>
          </cell>
          <cell r="BH11">
            <v>10945237.067</v>
          </cell>
          <cell r="BI11">
            <v>14417070</v>
          </cell>
          <cell r="BJ11">
            <v>4836216.8739999998</v>
          </cell>
          <cell r="BK11">
            <v>4849373</v>
          </cell>
          <cell r="BL11">
            <v>-3471832.9330000002</v>
          </cell>
          <cell r="BM11">
            <v>-13156.126000000164</v>
          </cell>
          <cell r="BN11">
            <v>-3369209.0590000004</v>
          </cell>
          <cell r="BO11">
            <v>4922415.9689999996</v>
          </cell>
          <cell r="BP11">
            <v>5245022.7810000004</v>
          </cell>
          <cell r="BQ11">
            <v>268601.31699999998</v>
          </cell>
          <cell r="BR11">
            <v>4045389.8739999998</v>
          </cell>
          <cell r="BS11">
            <v>14481429.941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10436040.067</v>
          </cell>
          <cell r="CA11">
            <v>0</v>
          </cell>
          <cell r="CB11">
            <v>6713825</v>
          </cell>
          <cell r="CC11">
            <v>11757911</v>
          </cell>
          <cell r="CD11">
            <v>14347</v>
          </cell>
          <cell r="CE11">
            <v>2659651.875</v>
          </cell>
          <cell r="CF11">
            <v>0</v>
          </cell>
          <cell r="CG11">
            <v>9629960</v>
          </cell>
          <cell r="CH11">
            <v>25739</v>
          </cell>
          <cell r="CI11">
            <v>1705636</v>
          </cell>
          <cell r="CJ11">
            <v>1197095</v>
          </cell>
          <cell r="CK11">
            <v>0</v>
          </cell>
          <cell r="CL11">
            <v>12558430</v>
          </cell>
          <cell r="CM11">
            <v>0</v>
          </cell>
          <cell r="CN11">
            <v>12558430</v>
          </cell>
          <cell r="CO11">
            <v>7546</v>
          </cell>
          <cell r="CP11">
            <v>3774881</v>
          </cell>
          <cell r="CQ11">
            <v>15781453.941</v>
          </cell>
          <cell r="CR11">
            <v>19266443</v>
          </cell>
          <cell r="CS11">
            <v>15781454</v>
          </cell>
          <cell r="CT11">
            <v>19266442</v>
          </cell>
          <cell r="CU11">
            <v>0</v>
          </cell>
          <cell r="CV11">
            <v>1</v>
          </cell>
          <cell r="CW11">
            <v>5.9000000357627869E-2</v>
          </cell>
          <cell r="CX11">
            <v>0</v>
          </cell>
          <cell r="CY11">
            <v>0</v>
          </cell>
          <cell r="CZ11">
            <v>0</v>
          </cell>
          <cell r="DA11">
            <v>18476936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5800170</v>
          </cell>
          <cell r="DI11">
            <v>4243220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207312</v>
          </cell>
          <cell r="DR11">
            <v>208271</v>
          </cell>
          <cell r="DS11">
            <v>195964</v>
          </cell>
          <cell r="DT11">
            <v>12307</v>
          </cell>
          <cell r="DU11">
            <v>101213</v>
          </cell>
          <cell r="DV11">
            <v>420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929633.57499999995</v>
          </cell>
          <cell r="G12">
            <v>15894.152</v>
          </cell>
          <cell r="H12">
            <v>1616968.835</v>
          </cell>
          <cell r="I12">
            <v>2502689.1740000001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380</v>
          </cell>
          <cell r="P12">
            <v>185740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153170</v>
          </cell>
          <cell r="V12">
            <v>153109</v>
          </cell>
          <cell r="W12">
            <v>0</v>
          </cell>
          <cell r="X12">
            <v>61</v>
          </cell>
          <cell r="Y12">
            <v>0</v>
          </cell>
          <cell r="Z12">
            <v>0</v>
          </cell>
          <cell r="AA12">
            <v>0</v>
          </cell>
          <cell r="AB12">
            <v>693</v>
          </cell>
          <cell r="AC12">
            <v>0</v>
          </cell>
          <cell r="AD12">
            <v>20185</v>
          </cell>
          <cell r="AE12">
            <v>0</v>
          </cell>
          <cell r="AF12">
            <v>0</v>
          </cell>
          <cell r="AG12">
            <v>2838795</v>
          </cell>
          <cell r="AH12">
            <v>1465887</v>
          </cell>
          <cell r="AI12">
            <v>0</v>
          </cell>
          <cell r="AJ12">
            <v>584620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931729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2426</v>
          </cell>
          <cell r="AX12">
            <v>1857</v>
          </cell>
          <cell r="AY12">
            <v>1000</v>
          </cell>
          <cell r="AZ12">
            <v>0</v>
          </cell>
          <cell r="BA12">
            <v>0</v>
          </cell>
          <cell r="BB12">
            <v>20185</v>
          </cell>
          <cell r="BC12">
            <v>0</v>
          </cell>
          <cell r="BD12">
            <v>0</v>
          </cell>
          <cell r="BE12">
            <v>0</v>
          </cell>
          <cell r="BF12">
            <v>5520.2629999993369</v>
          </cell>
          <cell r="BG12">
            <v>972947.90599999949</v>
          </cell>
          <cell r="BH12">
            <v>4475535.1610000003</v>
          </cell>
          <cell r="BI12">
            <v>4894585</v>
          </cell>
          <cell r="BJ12">
            <v>949818.57499999995</v>
          </cell>
          <cell r="BK12">
            <v>951914</v>
          </cell>
          <cell r="BL12">
            <v>-419049.83899999969</v>
          </cell>
          <cell r="BM12">
            <v>-2095.4250000000466</v>
          </cell>
          <cell r="BN12">
            <v>-415625.00100000016</v>
          </cell>
          <cell r="BO12">
            <v>2502689.1740000001</v>
          </cell>
          <cell r="BP12">
            <v>1616968.835</v>
          </cell>
          <cell r="BQ12">
            <v>15894.152</v>
          </cell>
          <cell r="BR12">
            <v>929633.57499999995</v>
          </cell>
          <cell r="BS12">
            <v>5065185.7359999996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4135552.1610000003</v>
          </cell>
          <cell r="CA12">
            <v>0</v>
          </cell>
          <cell r="CB12">
            <v>2838795</v>
          </cell>
          <cell r="CC12">
            <v>2982236</v>
          </cell>
          <cell r="CD12">
            <v>5283</v>
          </cell>
          <cell r="CE12">
            <v>972947.90600000019</v>
          </cell>
          <cell r="CF12">
            <v>755842</v>
          </cell>
          <cell r="CG12">
            <v>1236272</v>
          </cell>
          <cell r="CH12">
            <v>5728</v>
          </cell>
          <cell r="CI12">
            <v>0</v>
          </cell>
          <cell r="CJ12">
            <v>69411</v>
          </cell>
          <cell r="CK12">
            <v>0</v>
          </cell>
          <cell r="CL12">
            <v>2067253</v>
          </cell>
          <cell r="CM12">
            <v>0</v>
          </cell>
          <cell r="CN12">
            <v>2067253</v>
          </cell>
          <cell r="CO12">
            <v>224534</v>
          </cell>
          <cell r="CP12">
            <v>314784</v>
          </cell>
          <cell r="CQ12">
            <v>5425353.7359999996</v>
          </cell>
          <cell r="CR12">
            <v>5846499</v>
          </cell>
          <cell r="CS12">
            <v>5425354</v>
          </cell>
          <cell r="CT12">
            <v>5846497</v>
          </cell>
          <cell r="CU12">
            <v>0</v>
          </cell>
          <cell r="CV12">
            <v>2</v>
          </cell>
          <cell r="CW12">
            <v>0.26400000043213367</v>
          </cell>
          <cell r="CX12">
            <v>0</v>
          </cell>
          <cell r="CY12">
            <v>0</v>
          </cell>
          <cell r="CZ12">
            <v>0</v>
          </cell>
          <cell r="DA12">
            <v>5826314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2521070</v>
          </cell>
          <cell r="DI12">
            <v>1329225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203053</v>
          </cell>
          <cell r="DR12">
            <v>118054</v>
          </cell>
          <cell r="DS12">
            <v>116103</v>
          </cell>
          <cell r="DT12">
            <v>1951</v>
          </cell>
          <cell r="DU12">
            <v>2883</v>
          </cell>
          <cell r="DV12">
            <v>1021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3674054.0580000002</v>
          </cell>
          <cell r="G13">
            <v>65585.096999999994</v>
          </cell>
          <cell r="H13">
            <v>3715521.2930000001</v>
          </cell>
          <cell r="I13">
            <v>5822061.7580000004</v>
          </cell>
          <cell r="J13">
            <v>0</v>
          </cell>
          <cell r="K13">
            <v>5293</v>
          </cell>
          <cell r="L13">
            <v>0</v>
          </cell>
          <cell r="M13">
            <v>0</v>
          </cell>
          <cell r="N13">
            <v>0</v>
          </cell>
          <cell r="O13">
            <v>2221</v>
          </cell>
          <cell r="P13">
            <v>336593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1032304</v>
          </cell>
          <cell r="V13">
            <v>160144</v>
          </cell>
          <cell r="W13">
            <v>855729</v>
          </cell>
          <cell r="X13">
            <v>16431</v>
          </cell>
          <cell r="Y13">
            <v>0</v>
          </cell>
          <cell r="Z13">
            <v>0</v>
          </cell>
          <cell r="AA13">
            <v>0</v>
          </cell>
          <cell r="AB13">
            <v>62777</v>
          </cell>
          <cell r="AC13">
            <v>0</v>
          </cell>
          <cell r="AD13">
            <v>26673</v>
          </cell>
          <cell r="AE13">
            <v>0</v>
          </cell>
          <cell r="AF13">
            <v>0</v>
          </cell>
          <cell r="AG13">
            <v>5587466</v>
          </cell>
          <cell r="AH13">
            <v>3897814</v>
          </cell>
          <cell r="AI13">
            <v>0</v>
          </cell>
          <cell r="AJ13">
            <v>2542465</v>
          </cell>
          <cell r="AK13">
            <v>9084</v>
          </cell>
          <cell r="AL13">
            <v>0</v>
          </cell>
          <cell r="AM13">
            <v>0</v>
          </cell>
          <cell r="AN13">
            <v>0</v>
          </cell>
          <cell r="AO13">
            <v>3822119</v>
          </cell>
          <cell r="AP13">
            <v>0</v>
          </cell>
          <cell r="AQ13">
            <v>0</v>
          </cell>
          <cell r="AR13">
            <v>0</v>
          </cell>
          <cell r="AS13">
            <v>63270</v>
          </cell>
          <cell r="AT13">
            <v>0</v>
          </cell>
          <cell r="AU13">
            <v>0</v>
          </cell>
          <cell r="AV13">
            <v>0</v>
          </cell>
          <cell r="AW13">
            <v>4223</v>
          </cell>
          <cell r="AX13">
            <v>13032</v>
          </cell>
          <cell r="AY13">
            <v>744</v>
          </cell>
          <cell r="AZ13">
            <v>3146</v>
          </cell>
          <cell r="BA13">
            <v>0</v>
          </cell>
          <cell r="BB13">
            <v>38925</v>
          </cell>
          <cell r="BC13">
            <v>0</v>
          </cell>
          <cell r="BD13">
            <v>0</v>
          </cell>
          <cell r="BE13">
            <v>0</v>
          </cell>
          <cell r="BF13">
            <v>300726</v>
          </cell>
          <cell r="BG13">
            <v>1733216</v>
          </cell>
          <cell r="BH13">
            <v>11042356.148</v>
          </cell>
          <cell r="BI13">
            <v>12121244</v>
          </cell>
          <cell r="BJ13">
            <v>3700727.0580000002</v>
          </cell>
          <cell r="BK13">
            <v>3861044</v>
          </cell>
          <cell r="BL13">
            <v>-1078887.852</v>
          </cell>
          <cell r="BM13">
            <v>-160316.94199999981</v>
          </cell>
          <cell r="BN13">
            <v>-938478.79399999976</v>
          </cell>
          <cell r="BO13">
            <v>5822061.7580000004</v>
          </cell>
          <cell r="BP13">
            <v>3715521.2930000001</v>
          </cell>
          <cell r="BQ13">
            <v>65585.096999999994</v>
          </cell>
          <cell r="BR13">
            <v>3674054.0580000002</v>
          </cell>
          <cell r="BS13">
            <v>13277222.206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9603168.148</v>
          </cell>
          <cell r="CA13">
            <v>861022</v>
          </cell>
          <cell r="CB13">
            <v>5587466</v>
          </cell>
          <cell r="CC13">
            <v>10271482</v>
          </cell>
          <cell r="CD13">
            <v>84415</v>
          </cell>
          <cell r="CE13">
            <v>1733215.125</v>
          </cell>
          <cell r="CF13">
            <v>0</v>
          </cell>
          <cell r="CG13">
            <v>4392980</v>
          </cell>
          <cell r="CH13">
            <v>40671</v>
          </cell>
          <cell r="CI13">
            <v>918933</v>
          </cell>
          <cell r="CJ13">
            <v>0</v>
          </cell>
          <cell r="CK13">
            <v>0</v>
          </cell>
          <cell r="CL13">
            <v>5352584</v>
          </cell>
          <cell r="CM13">
            <v>0</v>
          </cell>
          <cell r="CN13">
            <v>5352584</v>
          </cell>
          <cell r="CO13">
            <v>1621685</v>
          </cell>
          <cell r="CP13">
            <v>2334441</v>
          </cell>
          <cell r="CQ13">
            <v>14743083.206</v>
          </cell>
          <cell r="CR13">
            <v>15982288</v>
          </cell>
          <cell r="CS13">
            <v>14743084</v>
          </cell>
          <cell r="CT13">
            <v>15982286</v>
          </cell>
          <cell r="CU13">
            <v>0</v>
          </cell>
          <cell r="CV13">
            <v>2</v>
          </cell>
          <cell r="CW13">
            <v>0.79399999976158142</v>
          </cell>
          <cell r="CX13">
            <v>0</v>
          </cell>
          <cell r="CY13">
            <v>0</v>
          </cell>
          <cell r="CZ13">
            <v>0</v>
          </cell>
          <cell r="DA13">
            <v>15943363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4864083</v>
          </cell>
          <cell r="DI13">
            <v>3588321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343800</v>
          </cell>
          <cell r="DR13">
            <v>207608</v>
          </cell>
          <cell r="DS13">
            <v>153198</v>
          </cell>
          <cell r="DT13">
            <v>54410</v>
          </cell>
          <cell r="DU13">
            <v>85347</v>
          </cell>
          <cell r="DV13">
            <v>1222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5345034.051</v>
          </cell>
          <cell r="G14">
            <v>60285.129000000001</v>
          </cell>
          <cell r="H14">
            <v>4941005.0140000004</v>
          </cell>
          <cell r="I14">
            <v>7455372.75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4176</v>
          </cell>
          <cell r="P14">
            <v>665490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348590</v>
          </cell>
          <cell r="V14">
            <v>339889</v>
          </cell>
          <cell r="W14">
            <v>7916</v>
          </cell>
          <cell r="X14">
            <v>785</v>
          </cell>
          <cell r="Y14">
            <v>0</v>
          </cell>
          <cell r="Z14">
            <v>7949</v>
          </cell>
          <cell r="AA14">
            <v>0</v>
          </cell>
          <cell r="AB14">
            <v>53601</v>
          </cell>
          <cell r="AC14">
            <v>0</v>
          </cell>
          <cell r="AD14">
            <v>36689</v>
          </cell>
          <cell r="AE14">
            <v>0</v>
          </cell>
          <cell r="AF14">
            <v>0</v>
          </cell>
          <cell r="AG14">
            <v>7372518</v>
          </cell>
          <cell r="AH14">
            <v>4479019</v>
          </cell>
          <cell r="AI14">
            <v>0</v>
          </cell>
          <cell r="AJ14">
            <v>2980101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5476529</v>
          </cell>
          <cell r="AP14">
            <v>0</v>
          </cell>
          <cell r="AQ14">
            <v>0</v>
          </cell>
          <cell r="AR14">
            <v>0</v>
          </cell>
          <cell r="AS14">
            <v>65000</v>
          </cell>
          <cell r="AT14">
            <v>0</v>
          </cell>
          <cell r="AU14">
            <v>0</v>
          </cell>
          <cell r="AV14">
            <v>0</v>
          </cell>
          <cell r="AW14">
            <v>189</v>
          </cell>
          <cell r="AX14">
            <v>21647</v>
          </cell>
          <cell r="AY14">
            <v>4070</v>
          </cell>
          <cell r="AZ14">
            <v>0</v>
          </cell>
          <cell r="BA14">
            <v>0</v>
          </cell>
          <cell r="BB14">
            <v>36689</v>
          </cell>
          <cell r="BC14">
            <v>0</v>
          </cell>
          <cell r="BD14">
            <v>-53</v>
          </cell>
          <cell r="BE14">
            <v>0</v>
          </cell>
          <cell r="BF14">
            <v>23377</v>
          </cell>
          <cell r="BG14">
            <v>1375866</v>
          </cell>
          <cell r="BH14">
            <v>13536468.892999999</v>
          </cell>
          <cell r="BI14">
            <v>14922491</v>
          </cell>
          <cell r="BJ14">
            <v>5381723.051</v>
          </cell>
          <cell r="BK14">
            <v>5513218</v>
          </cell>
          <cell r="BL14">
            <v>-1386022.1070000008</v>
          </cell>
          <cell r="BM14">
            <v>-131494.94900000002</v>
          </cell>
          <cell r="BN14">
            <v>-1494140.0560000017</v>
          </cell>
          <cell r="BO14">
            <v>7455372.75</v>
          </cell>
          <cell r="BP14">
            <v>4941005.0140000004</v>
          </cell>
          <cell r="BQ14">
            <v>60285.129000000001</v>
          </cell>
          <cell r="BR14">
            <v>5345034.051</v>
          </cell>
          <cell r="BS14">
            <v>17801696.944000002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12456662.892999999</v>
          </cell>
          <cell r="CA14">
            <v>7916</v>
          </cell>
          <cell r="CB14">
            <v>7372518</v>
          </cell>
          <cell r="CC14">
            <v>12935649</v>
          </cell>
          <cell r="CD14">
            <v>90906</v>
          </cell>
          <cell r="CE14">
            <v>1375866.2780000018</v>
          </cell>
          <cell r="CF14">
            <v>19856</v>
          </cell>
          <cell r="CG14">
            <v>8928491</v>
          </cell>
          <cell r="CH14">
            <v>24470</v>
          </cell>
          <cell r="CI14">
            <v>431343</v>
          </cell>
          <cell r="CJ14">
            <v>0</v>
          </cell>
          <cell r="CK14">
            <v>0</v>
          </cell>
          <cell r="CL14">
            <v>9404160</v>
          </cell>
          <cell r="CM14">
            <v>0</v>
          </cell>
          <cell r="CN14">
            <v>9404160</v>
          </cell>
          <cell r="CO14">
            <v>1022434</v>
          </cell>
          <cell r="CP14">
            <v>1832235</v>
          </cell>
          <cell r="CQ14">
            <v>18918191.943999998</v>
          </cell>
          <cell r="CR14">
            <v>20435709</v>
          </cell>
          <cell r="CS14">
            <v>18918193</v>
          </cell>
          <cell r="CT14">
            <v>20435709</v>
          </cell>
          <cell r="CU14">
            <v>0</v>
          </cell>
          <cell r="CV14">
            <v>0</v>
          </cell>
          <cell r="CW14">
            <v>1.0560000017285347</v>
          </cell>
          <cell r="CX14">
            <v>0</v>
          </cell>
          <cell r="CY14">
            <v>0</v>
          </cell>
          <cell r="CZ14">
            <v>0</v>
          </cell>
          <cell r="DA14">
            <v>20399020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6425255</v>
          </cell>
          <cell r="DI14">
            <v>4179263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595361</v>
          </cell>
          <cell r="DR14">
            <v>195803</v>
          </cell>
          <cell r="DS14">
            <v>178483</v>
          </cell>
          <cell r="DT14">
            <v>17320</v>
          </cell>
          <cell r="DU14">
            <v>36078</v>
          </cell>
          <cell r="DV14">
            <v>2624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2243760.0619999999</v>
          </cell>
          <cell r="G15">
            <v>161024.45499999999</v>
          </cell>
          <cell r="H15">
            <v>2716256.2740000002</v>
          </cell>
          <cell r="I15">
            <v>3443375.2650000001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263</v>
          </cell>
          <cell r="P15">
            <v>162701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177811</v>
          </cell>
          <cell r="V15">
            <v>118951</v>
          </cell>
          <cell r="W15">
            <v>0</v>
          </cell>
          <cell r="X15">
            <v>58860</v>
          </cell>
          <cell r="Y15">
            <v>0</v>
          </cell>
          <cell r="Z15">
            <v>0</v>
          </cell>
          <cell r="AA15">
            <v>0</v>
          </cell>
          <cell r="AB15">
            <v>34576</v>
          </cell>
          <cell r="AC15">
            <v>0</v>
          </cell>
          <cell r="AD15">
            <v>287699</v>
          </cell>
          <cell r="AE15">
            <v>0</v>
          </cell>
          <cell r="AF15">
            <v>0</v>
          </cell>
          <cell r="AG15">
            <v>4652045</v>
          </cell>
          <cell r="AH15">
            <v>2484023</v>
          </cell>
          <cell r="AI15">
            <v>0</v>
          </cell>
          <cell r="AJ15">
            <v>1136799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2255147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15037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287699</v>
          </cell>
          <cell r="BC15">
            <v>0</v>
          </cell>
          <cell r="BD15">
            <v>0</v>
          </cell>
          <cell r="BE15">
            <v>0</v>
          </cell>
          <cell r="BF15">
            <v>-99370</v>
          </cell>
          <cell r="BG15">
            <v>941629</v>
          </cell>
          <cell r="BH15">
            <v>6696006.9940000009</v>
          </cell>
          <cell r="BI15">
            <v>8287904</v>
          </cell>
          <cell r="BJ15">
            <v>2531459.0619999999</v>
          </cell>
          <cell r="BK15">
            <v>2542846</v>
          </cell>
          <cell r="BL15">
            <v>-1591897.0059999991</v>
          </cell>
          <cell r="BM15">
            <v>-11386.938000000082</v>
          </cell>
          <cell r="BN15">
            <v>-1702653.9439999983</v>
          </cell>
          <cell r="BO15">
            <v>3443375.2650000001</v>
          </cell>
          <cell r="BP15">
            <v>2716256.2740000002</v>
          </cell>
          <cell r="BQ15">
            <v>161024.45499999999</v>
          </cell>
          <cell r="BR15">
            <v>2243760.0619999999</v>
          </cell>
          <cell r="BS15">
            <v>8564416.0560000017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6320655.9940000009</v>
          </cell>
          <cell r="CA15">
            <v>0</v>
          </cell>
          <cell r="CB15">
            <v>4652045</v>
          </cell>
          <cell r="CC15">
            <v>5875969</v>
          </cell>
          <cell r="CD15">
            <v>15037</v>
          </cell>
          <cell r="CE15">
            <v>941629.34900000039</v>
          </cell>
          <cell r="CF15">
            <v>99</v>
          </cell>
          <cell r="CG15">
            <v>5800167</v>
          </cell>
          <cell r="CH15">
            <v>40188</v>
          </cell>
          <cell r="CI15">
            <v>498375</v>
          </cell>
          <cell r="CJ15">
            <v>0</v>
          </cell>
          <cell r="CK15">
            <v>0</v>
          </cell>
          <cell r="CL15">
            <v>6338829</v>
          </cell>
          <cell r="CM15">
            <v>0</v>
          </cell>
          <cell r="CN15">
            <v>6338829</v>
          </cell>
          <cell r="CO15">
            <v>1540638</v>
          </cell>
          <cell r="CP15">
            <v>1552154</v>
          </cell>
          <cell r="CQ15">
            <v>9227466.0559999999</v>
          </cell>
          <cell r="CR15">
            <v>10830750</v>
          </cell>
          <cell r="CS15">
            <v>9227465</v>
          </cell>
          <cell r="CT15">
            <v>10830750</v>
          </cell>
          <cell r="CU15">
            <v>0</v>
          </cell>
          <cell r="CV15">
            <v>0</v>
          </cell>
          <cell r="CW15">
            <v>-1.0559999998658895</v>
          </cell>
          <cell r="CX15">
            <v>0</v>
          </cell>
          <cell r="CY15">
            <v>0</v>
          </cell>
          <cell r="CZ15">
            <v>0</v>
          </cell>
          <cell r="DA15">
            <v>10543051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3927862</v>
          </cell>
          <cell r="DI15">
            <v>2043289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94488</v>
          </cell>
          <cell r="DR15">
            <v>202255</v>
          </cell>
          <cell r="DS15">
            <v>164215</v>
          </cell>
          <cell r="DT15">
            <v>38040</v>
          </cell>
          <cell r="DU15">
            <v>20396</v>
          </cell>
          <cell r="DV15">
            <v>342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2385511.446</v>
          </cell>
          <cell r="G16">
            <v>360614.64799999999</v>
          </cell>
          <cell r="H16">
            <v>6298904.6859999998</v>
          </cell>
          <cell r="I16">
            <v>5405809.1140000001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301362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369077</v>
          </cell>
          <cell r="V16">
            <v>134238</v>
          </cell>
          <cell r="W16">
            <v>84776</v>
          </cell>
          <cell r="X16">
            <v>150063</v>
          </cell>
          <cell r="Y16">
            <v>0</v>
          </cell>
          <cell r="Z16">
            <v>0</v>
          </cell>
          <cell r="AA16">
            <v>0</v>
          </cell>
          <cell r="AB16">
            <v>71032</v>
          </cell>
          <cell r="AC16">
            <v>0</v>
          </cell>
          <cell r="AD16">
            <v>200478</v>
          </cell>
          <cell r="AE16">
            <v>0</v>
          </cell>
          <cell r="AF16">
            <v>0</v>
          </cell>
          <cell r="AG16">
            <v>7227413</v>
          </cell>
          <cell r="AH16">
            <v>5262191</v>
          </cell>
          <cell r="AI16">
            <v>685</v>
          </cell>
          <cell r="AJ16">
            <v>1393481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2412122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11594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317760</v>
          </cell>
          <cell r="BC16">
            <v>0</v>
          </cell>
          <cell r="BD16">
            <v>-5901</v>
          </cell>
          <cell r="BE16">
            <v>0</v>
          </cell>
          <cell r="BF16">
            <v>56864</v>
          </cell>
          <cell r="BG16">
            <v>745032</v>
          </cell>
          <cell r="BH16">
            <v>12806799.447999999</v>
          </cell>
          <cell r="BI16">
            <v>13889463</v>
          </cell>
          <cell r="BJ16">
            <v>2585989.446</v>
          </cell>
          <cell r="BK16">
            <v>2729882</v>
          </cell>
          <cell r="BL16">
            <v>-1082663.5520000011</v>
          </cell>
          <cell r="BM16">
            <v>-143892.554</v>
          </cell>
          <cell r="BN16">
            <v>-1169692.1060000006</v>
          </cell>
          <cell r="BO16">
            <v>5405809.1140000001</v>
          </cell>
          <cell r="BP16">
            <v>6298904.6859999998</v>
          </cell>
          <cell r="BQ16">
            <v>360614.64799999999</v>
          </cell>
          <cell r="BR16">
            <v>2385511.446</v>
          </cell>
          <cell r="BS16">
            <v>14450839.894000001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12065328.447999999</v>
          </cell>
          <cell r="CA16">
            <v>84776</v>
          </cell>
          <cell r="CB16">
            <v>7227413</v>
          </cell>
          <cell r="CC16">
            <v>9068479</v>
          </cell>
          <cell r="CD16">
            <v>11594</v>
          </cell>
          <cell r="CE16">
            <v>749533.27099999972</v>
          </cell>
          <cell r="CF16">
            <v>0</v>
          </cell>
          <cell r="CG16">
            <v>8459456</v>
          </cell>
          <cell r="CH16">
            <v>14323</v>
          </cell>
          <cell r="CI16">
            <v>61997</v>
          </cell>
          <cell r="CJ16">
            <v>0</v>
          </cell>
          <cell r="CK16">
            <v>0</v>
          </cell>
          <cell r="CL16">
            <v>8535776</v>
          </cell>
          <cell r="CM16">
            <v>152230</v>
          </cell>
          <cell r="CN16">
            <v>8688006</v>
          </cell>
          <cell r="CO16">
            <v>1312641</v>
          </cell>
          <cell r="CP16">
            <v>5026722</v>
          </cell>
          <cell r="CQ16">
            <v>15392788.893999999</v>
          </cell>
          <cell r="CR16">
            <v>16619345</v>
          </cell>
          <cell r="CS16">
            <v>15392788</v>
          </cell>
          <cell r="CT16">
            <v>16619345</v>
          </cell>
          <cell r="CU16">
            <v>0</v>
          </cell>
          <cell r="CV16">
            <v>0</v>
          </cell>
          <cell r="CW16">
            <v>-0.89399999938905239</v>
          </cell>
          <cell r="CX16">
            <v>0</v>
          </cell>
          <cell r="CY16">
            <v>0</v>
          </cell>
          <cell r="CZ16">
            <v>0</v>
          </cell>
          <cell r="DA16">
            <v>16301585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6440330</v>
          </cell>
          <cell r="DI16">
            <v>3639437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270883</v>
          </cell>
          <cell r="DR16">
            <v>129220</v>
          </cell>
          <cell r="DS16">
            <v>110450</v>
          </cell>
          <cell r="DT16">
            <v>18770</v>
          </cell>
          <cell r="DU16">
            <v>20477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1719290.2949999999</v>
          </cell>
          <cell r="G17">
            <v>201724.82399999999</v>
          </cell>
          <cell r="H17">
            <v>3101327.3369999998</v>
          </cell>
          <cell r="I17">
            <v>2857646.69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151950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37470</v>
          </cell>
          <cell r="V17">
            <v>26868</v>
          </cell>
          <cell r="W17">
            <v>9600</v>
          </cell>
          <cell r="X17">
            <v>1002</v>
          </cell>
          <cell r="Y17">
            <v>0</v>
          </cell>
          <cell r="Z17">
            <v>0</v>
          </cell>
          <cell r="AA17">
            <v>0</v>
          </cell>
          <cell r="AB17">
            <v>23774</v>
          </cell>
          <cell r="AC17">
            <v>0</v>
          </cell>
          <cell r="AD17">
            <v>1411115</v>
          </cell>
          <cell r="AE17">
            <v>0</v>
          </cell>
          <cell r="AF17">
            <v>0</v>
          </cell>
          <cell r="AG17">
            <v>3714017</v>
          </cell>
          <cell r="AH17">
            <v>2367514</v>
          </cell>
          <cell r="AI17">
            <v>0</v>
          </cell>
          <cell r="AJ17">
            <v>1031469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1722264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2113</v>
          </cell>
          <cell r="AX17">
            <v>267</v>
          </cell>
          <cell r="AY17">
            <v>375</v>
          </cell>
          <cell r="AZ17">
            <v>0</v>
          </cell>
          <cell r="BA17">
            <v>0</v>
          </cell>
          <cell r="BB17">
            <v>1402850</v>
          </cell>
          <cell r="BC17">
            <v>0</v>
          </cell>
          <cell r="BD17">
            <v>0</v>
          </cell>
          <cell r="BE17">
            <v>0</v>
          </cell>
          <cell r="BF17">
            <v>154791</v>
          </cell>
          <cell r="BG17">
            <v>477880</v>
          </cell>
          <cell r="BH17">
            <v>6373892.8509999998</v>
          </cell>
          <cell r="BI17">
            <v>7115755</v>
          </cell>
          <cell r="BJ17">
            <v>3130405.2949999999</v>
          </cell>
          <cell r="BK17">
            <v>3125114</v>
          </cell>
          <cell r="BL17">
            <v>-741862.14900000021</v>
          </cell>
          <cell r="BM17">
            <v>5291.2949999999255</v>
          </cell>
          <cell r="BN17">
            <v>-581779.85400000028</v>
          </cell>
          <cell r="BO17">
            <v>2857646.69</v>
          </cell>
          <cell r="BP17">
            <v>3101327.3369999998</v>
          </cell>
          <cell r="BQ17">
            <v>201724.82399999999</v>
          </cell>
          <cell r="BR17">
            <v>1719290.2949999999</v>
          </cell>
          <cell r="BS17">
            <v>7879989.1459999997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6160698.8509999998</v>
          </cell>
          <cell r="CA17">
            <v>9600</v>
          </cell>
          <cell r="CB17">
            <v>3714017</v>
          </cell>
          <cell r="CC17">
            <v>5121247</v>
          </cell>
          <cell r="CD17">
            <v>2755</v>
          </cell>
          <cell r="CE17">
            <v>477879.85400000028</v>
          </cell>
          <cell r="CF17">
            <v>0</v>
          </cell>
          <cell r="CG17">
            <v>4384572</v>
          </cell>
          <cell r="CH17">
            <v>10607</v>
          </cell>
          <cell r="CI17">
            <v>0</v>
          </cell>
          <cell r="CJ17">
            <v>0</v>
          </cell>
          <cell r="CK17">
            <v>0</v>
          </cell>
          <cell r="CL17">
            <v>4395179</v>
          </cell>
          <cell r="CM17">
            <v>0</v>
          </cell>
          <cell r="CN17">
            <v>4395179</v>
          </cell>
          <cell r="CO17">
            <v>498571</v>
          </cell>
          <cell r="CP17">
            <v>2061261</v>
          </cell>
          <cell r="CQ17">
            <v>9504298.1459999997</v>
          </cell>
          <cell r="CR17">
            <v>10240869</v>
          </cell>
          <cell r="CS17">
            <v>9504299</v>
          </cell>
          <cell r="CT17">
            <v>10240869</v>
          </cell>
          <cell r="CU17">
            <v>0</v>
          </cell>
          <cell r="CV17">
            <v>0</v>
          </cell>
          <cell r="CW17">
            <v>0.85400000028312206</v>
          </cell>
          <cell r="CX17">
            <v>0</v>
          </cell>
          <cell r="CY17">
            <v>0</v>
          </cell>
          <cell r="CZ17">
            <v>0</v>
          </cell>
          <cell r="DA17">
            <v>8838019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3249018</v>
          </cell>
          <cell r="DI17">
            <v>2851431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204658</v>
          </cell>
          <cell r="DR17">
            <v>255843</v>
          </cell>
          <cell r="DS17">
            <v>25429</v>
          </cell>
          <cell r="DT17">
            <v>230414</v>
          </cell>
          <cell r="DU17">
            <v>22615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1805475.608</v>
          </cell>
          <cell r="G18">
            <v>363440.04800000001</v>
          </cell>
          <cell r="H18">
            <v>2176992.568</v>
          </cell>
          <cell r="I18">
            <v>3559053.8489999999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154</v>
          </cell>
          <cell r="P18">
            <v>215318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127446</v>
          </cell>
          <cell r="V18">
            <v>126337</v>
          </cell>
          <cell r="W18">
            <v>171</v>
          </cell>
          <cell r="X18">
            <v>938</v>
          </cell>
          <cell r="Y18">
            <v>0</v>
          </cell>
          <cell r="Z18">
            <v>0</v>
          </cell>
          <cell r="AA18">
            <v>0</v>
          </cell>
          <cell r="AB18">
            <v>37392</v>
          </cell>
          <cell r="AC18">
            <v>0</v>
          </cell>
          <cell r="AD18">
            <v>440757</v>
          </cell>
          <cell r="AE18">
            <v>0</v>
          </cell>
          <cell r="AF18">
            <v>0</v>
          </cell>
          <cell r="AG18">
            <v>4142684</v>
          </cell>
          <cell r="AH18">
            <v>2571638</v>
          </cell>
          <cell r="AI18">
            <v>0</v>
          </cell>
          <cell r="AJ18">
            <v>1075362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1855172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609</v>
          </cell>
          <cell r="AX18">
            <v>11255</v>
          </cell>
          <cell r="AY18">
            <v>18790</v>
          </cell>
          <cell r="AZ18">
            <v>11111</v>
          </cell>
          <cell r="BA18">
            <v>0</v>
          </cell>
          <cell r="BB18">
            <v>429836</v>
          </cell>
          <cell r="BC18">
            <v>0</v>
          </cell>
          <cell r="BD18">
            <v>0</v>
          </cell>
          <cell r="BE18">
            <v>0</v>
          </cell>
          <cell r="BF18">
            <v>-52236</v>
          </cell>
          <cell r="BG18">
            <v>1372189</v>
          </cell>
          <cell r="BH18">
            <v>6479796.4649999999</v>
          </cell>
          <cell r="BI18">
            <v>7831449</v>
          </cell>
          <cell r="BJ18">
            <v>2246232.608</v>
          </cell>
          <cell r="BK18">
            <v>2285008</v>
          </cell>
          <cell r="BL18">
            <v>-1351652.5350000001</v>
          </cell>
          <cell r="BM18">
            <v>-38775.391999999993</v>
          </cell>
          <cell r="BN18">
            <v>-1442663.9270000011</v>
          </cell>
          <cell r="BO18">
            <v>3559053.8489999999</v>
          </cell>
          <cell r="BP18">
            <v>2176992.568</v>
          </cell>
          <cell r="BQ18">
            <v>363440.04800000001</v>
          </cell>
          <cell r="BR18">
            <v>1805475.608</v>
          </cell>
          <cell r="BS18">
            <v>7904962.0729999999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6099486.4649999999</v>
          </cell>
          <cell r="CA18">
            <v>171</v>
          </cell>
          <cell r="CB18">
            <v>4142684</v>
          </cell>
          <cell r="CC18">
            <v>5502172</v>
          </cell>
          <cell r="CD18">
            <v>41765</v>
          </cell>
          <cell r="CE18">
            <v>1372188.7940000007</v>
          </cell>
          <cell r="CF18">
            <v>0</v>
          </cell>
          <cell r="CG18">
            <v>4415638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4415638</v>
          </cell>
          <cell r="CM18">
            <v>0</v>
          </cell>
          <cell r="CN18">
            <v>4415638</v>
          </cell>
          <cell r="CO18">
            <v>1007987</v>
          </cell>
          <cell r="CP18">
            <v>1023197</v>
          </cell>
          <cell r="CQ18">
            <v>8726029.0729999989</v>
          </cell>
          <cell r="CR18">
            <v>10116457</v>
          </cell>
          <cell r="CS18">
            <v>8726029</v>
          </cell>
          <cell r="CT18">
            <v>10116458</v>
          </cell>
          <cell r="CU18">
            <v>0</v>
          </cell>
          <cell r="CV18">
            <v>-1</v>
          </cell>
          <cell r="CW18">
            <v>-7.2999998927116394E-2</v>
          </cell>
          <cell r="CX18">
            <v>0</v>
          </cell>
          <cell r="CY18">
            <v>0</v>
          </cell>
          <cell r="CZ18">
            <v>0</v>
          </cell>
          <cell r="DA18">
            <v>9686621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3688376</v>
          </cell>
          <cell r="DI18">
            <v>2587139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184367</v>
          </cell>
          <cell r="DR18">
            <v>121495</v>
          </cell>
          <cell r="DS18">
            <v>120247</v>
          </cell>
          <cell r="DT18">
            <v>1248</v>
          </cell>
          <cell r="DU18">
            <v>24664</v>
          </cell>
          <cell r="DV18">
            <v>97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621795.76599999995</v>
          </cell>
          <cell r="G19">
            <v>19292.685000000001</v>
          </cell>
          <cell r="H19">
            <v>520483.42700000003</v>
          </cell>
          <cell r="I19">
            <v>2640486.9849999999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21278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250673</v>
          </cell>
          <cell r="V19">
            <v>220838</v>
          </cell>
          <cell r="W19">
            <v>0</v>
          </cell>
          <cell r="X19">
            <v>29835</v>
          </cell>
          <cell r="Y19">
            <v>0</v>
          </cell>
          <cell r="Z19">
            <v>0</v>
          </cell>
          <cell r="AA19">
            <v>0</v>
          </cell>
          <cell r="AB19">
            <v>1771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2391244</v>
          </cell>
          <cell r="AH19">
            <v>1080255</v>
          </cell>
          <cell r="AI19">
            <v>0</v>
          </cell>
          <cell r="AJ19">
            <v>652106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595233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1998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-2964</v>
          </cell>
          <cell r="BE19">
            <v>0</v>
          </cell>
          <cell r="BF19">
            <v>-52107</v>
          </cell>
          <cell r="BG19">
            <v>384415</v>
          </cell>
          <cell r="BH19">
            <v>3453985.0970000001</v>
          </cell>
          <cell r="BI19">
            <v>4122639</v>
          </cell>
          <cell r="BJ19">
            <v>621795.76599999995</v>
          </cell>
          <cell r="BK19">
            <v>595233</v>
          </cell>
          <cell r="BL19">
            <v>-668653.90299999993</v>
          </cell>
          <cell r="BM19">
            <v>26562.765999999945</v>
          </cell>
          <cell r="BN19">
            <v>-694198.1370000001</v>
          </cell>
          <cell r="BO19">
            <v>2640486.9849999999</v>
          </cell>
          <cell r="BP19">
            <v>520483.42700000003</v>
          </cell>
          <cell r="BQ19">
            <v>19292.685000000001</v>
          </cell>
          <cell r="BR19">
            <v>621795.76599999995</v>
          </cell>
          <cell r="BS19">
            <v>3802058.8629999999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3180263.0970000001</v>
          </cell>
          <cell r="CA19">
            <v>0</v>
          </cell>
          <cell r="CB19">
            <v>2391244</v>
          </cell>
          <cell r="CC19">
            <v>2327594</v>
          </cell>
          <cell r="CD19">
            <v>1998</v>
          </cell>
          <cell r="CE19">
            <v>384414.54099999974</v>
          </cell>
          <cell r="CF19">
            <v>41</v>
          </cell>
          <cell r="CG19">
            <v>2369967</v>
          </cell>
          <cell r="CH19">
            <v>2393</v>
          </cell>
          <cell r="CI19">
            <v>7011</v>
          </cell>
          <cell r="CJ19">
            <v>0</v>
          </cell>
          <cell r="CK19">
            <v>0</v>
          </cell>
          <cell r="CL19">
            <v>2379412</v>
          </cell>
          <cell r="CM19">
            <v>0</v>
          </cell>
          <cell r="CN19">
            <v>2379412</v>
          </cell>
          <cell r="CO19">
            <v>2072242</v>
          </cell>
          <cell r="CP19">
            <v>226839</v>
          </cell>
          <cell r="CQ19">
            <v>4075780.8629999999</v>
          </cell>
          <cell r="CR19">
            <v>4717872</v>
          </cell>
          <cell r="CS19">
            <v>4075781</v>
          </cell>
          <cell r="CT19">
            <v>4717872</v>
          </cell>
          <cell r="CU19">
            <v>0</v>
          </cell>
          <cell r="CV19">
            <v>0</v>
          </cell>
          <cell r="CW19">
            <v>0.13700000010430813</v>
          </cell>
          <cell r="CX19">
            <v>0</v>
          </cell>
          <cell r="CY19">
            <v>0</v>
          </cell>
          <cell r="CZ19">
            <v>0</v>
          </cell>
          <cell r="DA19">
            <v>4717872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2023535</v>
          </cell>
          <cell r="DI19">
            <v>1035880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28525</v>
          </cell>
          <cell r="DR19">
            <v>99941</v>
          </cell>
          <cell r="DS19">
            <v>94523</v>
          </cell>
          <cell r="DT19">
            <v>5418</v>
          </cell>
          <cell r="DU19">
            <v>3729</v>
          </cell>
          <cell r="DV19">
            <v>273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958247.81900000002</v>
          </cell>
          <cell r="G20">
            <v>24066.241999999998</v>
          </cell>
          <cell r="H20">
            <v>896948.35100000002</v>
          </cell>
          <cell r="I20">
            <v>2295490.6439999999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133068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129491</v>
          </cell>
          <cell r="V20">
            <v>125729</v>
          </cell>
          <cell r="W20">
            <v>3762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4400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2885571</v>
          </cell>
          <cell r="AH20">
            <v>960138</v>
          </cell>
          <cell r="AI20">
            <v>0</v>
          </cell>
          <cell r="AJ20">
            <v>823408</v>
          </cell>
          <cell r="AK20">
            <v>10327</v>
          </cell>
          <cell r="AL20">
            <v>0</v>
          </cell>
          <cell r="AM20">
            <v>0</v>
          </cell>
          <cell r="AN20">
            <v>0</v>
          </cell>
          <cell r="AO20">
            <v>976650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-282</v>
          </cell>
          <cell r="AX20">
            <v>916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12828</v>
          </cell>
          <cell r="BG20">
            <v>976142</v>
          </cell>
          <cell r="BH20">
            <v>3483464.2369999997</v>
          </cell>
          <cell r="BI20">
            <v>4680078</v>
          </cell>
          <cell r="BJ20">
            <v>958247.81900000002</v>
          </cell>
          <cell r="BK20">
            <v>976650</v>
          </cell>
          <cell r="BL20">
            <v>-1196613.7630000003</v>
          </cell>
          <cell r="BM20">
            <v>-18402.180999999982</v>
          </cell>
          <cell r="BN20">
            <v>-1202187.9440000001</v>
          </cell>
          <cell r="BO20">
            <v>2295490.6439999999</v>
          </cell>
          <cell r="BP20">
            <v>896948.35100000002</v>
          </cell>
          <cell r="BQ20">
            <v>24066.241999999998</v>
          </cell>
          <cell r="BR20">
            <v>958247.81900000002</v>
          </cell>
          <cell r="BS20">
            <v>4174753.0560000003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3216505.2369999997</v>
          </cell>
          <cell r="CA20">
            <v>3762</v>
          </cell>
          <cell r="CB20">
            <v>2885571</v>
          </cell>
          <cell r="CC20">
            <v>2770523</v>
          </cell>
          <cell r="CD20">
            <v>634</v>
          </cell>
          <cell r="CE20">
            <v>976141.64999999991</v>
          </cell>
          <cell r="CF20">
            <v>0</v>
          </cell>
          <cell r="CG20">
            <v>3053289</v>
          </cell>
          <cell r="CH20">
            <v>29866</v>
          </cell>
          <cell r="CI20">
            <v>208049</v>
          </cell>
          <cell r="CJ20">
            <v>340935</v>
          </cell>
          <cell r="CK20">
            <v>0</v>
          </cell>
          <cell r="CL20">
            <v>3632139</v>
          </cell>
          <cell r="CM20">
            <v>0</v>
          </cell>
          <cell r="CN20">
            <v>3632139</v>
          </cell>
          <cell r="CO20">
            <v>175264</v>
          </cell>
          <cell r="CP20">
            <v>362141</v>
          </cell>
          <cell r="CQ20">
            <v>4441712.0559999999</v>
          </cell>
          <cell r="CR20">
            <v>5656728</v>
          </cell>
          <cell r="CS20">
            <v>4441713</v>
          </cell>
          <cell r="CT20">
            <v>5656728</v>
          </cell>
          <cell r="CU20">
            <v>0</v>
          </cell>
          <cell r="CV20">
            <v>0</v>
          </cell>
          <cell r="CW20">
            <v>0.94400000013411045</v>
          </cell>
          <cell r="CX20">
            <v>0</v>
          </cell>
          <cell r="CY20">
            <v>0</v>
          </cell>
          <cell r="CZ20">
            <v>0</v>
          </cell>
          <cell r="DA20">
            <v>5656728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2422340</v>
          </cell>
          <cell r="DI20">
            <v>919782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133264</v>
          </cell>
          <cell r="DR20">
            <v>29874</v>
          </cell>
          <cell r="DS20">
            <v>27147</v>
          </cell>
          <cell r="DT20">
            <v>2727</v>
          </cell>
          <cell r="DU20">
            <v>13654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3609675.19</v>
          </cell>
          <cell r="G21">
            <v>193442.734</v>
          </cell>
          <cell r="H21">
            <v>4716494.7429999998</v>
          </cell>
          <cell r="I21">
            <v>6350177.7350000003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169673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237036</v>
          </cell>
          <cell r="V21">
            <v>232519</v>
          </cell>
          <cell r="W21">
            <v>1911</v>
          </cell>
          <cell r="X21">
            <v>2606</v>
          </cell>
          <cell r="Y21">
            <v>0</v>
          </cell>
          <cell r="Z21">
            <v>0</v>
          </cell>
          <cell r="AA21">
            <v>0</v>
          </cell>
          <cell r="AB21">
            <v>18696</v>
          </cell>
          <cell r="AC21">
            <v>0</v>
          </cell>
          <cell r="AD21">
            <v>17573</v>
          </cell>
          <cell r="AE21">
            <v>0</v>
          </cell>
          <cell r="AF21">
            <v>0</v>
          </cell>
          <cell r="AG21">
            <v>6594183</v>
          </cell>
          <cell r="AH21">
            <v>5921775</v>
          </cell>
          <cell r="AI21">
            <v>0</v>
          </cell>
          <cell r="AJ21">
            <v>2268510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3830056</v>
          </cell>
          <cell r="AP21">
            <v>0</v>
          </cell>
          <cell r="AQ21">
            <v>186</v>
          </cell>
          <cell r="AR21">
            <v>0</v>
          </cell>
          <cell r="AS21">
            <v>20030</v>
          </cell>
          <cell r="AT21">
            <v>0</v>
          </cell>
          <cell r="AU21">
            <v>0</v>
          </cell>
          <cell r="AV21">
            <v>0</v>
          </cell>
          <cell r="AW21">
            <v>5365</v>
          </cell>
          <cell r="AX21">
            <v>2444</v>
          </cell>
          <cell r="AY21">
            <v>312</v>
          </cell>
          <cell r="AZ21">
            <v>0</v>
          </cell>
          <cell r="BA21">
            <v>0</v>
          </cell>
          <cell r="BB21">
            <v>1373</v>
          </cell>
          <cell r="BC21">
            <v>0</v>
          </cell>
          <cell r="BD21">
            <v>0</v>
          </cell>
          <cell r="BE21">
            <v>0</v>
          </cell>
          <cell r="BF21">
            <v>142614</v>
          </cell>
          <cell r="BG21">
            <v>3394219</v>
          </cell>
          <cell r="BH21">
            <v>11685520.212000001</v>
          </cell>
          <cell r="BI21">
            <v>14812805</v>
          </cell>
          <cell r="BJ21">
            <v>3627248.19</v>
          </cell>
          <cell r="BK21">
            <v>3831429</v>
          </cell>
          <cell r="BL21">
            <v>-3127284.7879999988</v>
          </cell>
          <cell r="BM21">
            <v>-204180.81000000006</v>
          </cell>
          <cell r="BN21">
            <v>-3188851.5979999993</v>
          </cell>
          <cell r="BO21">
            <v>6350177.7350000003</v>
          </cell>
          <cell r="BP21">
            <v>4716494.7429999998</v>
          </cell>
          <cell r="BQ21">
            <v>193442.734</v>
          </cell>
          <cell r="BR21">
            <v>3609675.19</v>
          </cell>
          <cell r="BS21">
            <v>14869790.401999999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11260115.212000001</v>
          </cell>
          <cell r="CA21">
            <v>1911</v>
          </cell>
          <cell r="CB21">
            <v>6594183</v>
          </cell>
          <cell r="CC21">
            <v>12020527</v>
          </cell>
          <cell r="CD21">
            <v>28151</v>
          </cell>
          <cell r="CE21">
            <v>3394218.6700000018</v>
          </cell>
          <cell r="CF21">
            <v>0</v>
          </cell>
          <cell r="CG21">
            <v>11486531</v>
          </cell>
          <cell r="CH21">
            <v>6597</v>
          </cell>
          <cell r="CI21">
            <v>1026151</v>
          </cell>
          <cell r="CJ21">
            <v>0</v>
          </cell>
          <cell r="CK21">
            <v>0</v>
          </cell>
          <cell r="CL21">
            <v>12519279</v>
          </cell>
          <cell r="CM21">
            <v>0</v>
          </cell>
          <cell r="CN21">
            <v>12519279</v>
          </cell>
          <cell r="CO21">
            <v>1563446</v>
          </cell>
          <cell r="CP21">
            <v>992680</v>
          </cell>
          <cell r="CQ21">
            <v>15312768.401999999</v>
          </cell>
          <cell r="CR21">
            <v>18644234</v>
          </cell>
          <cell r="CS21">
            <v>15312769</v>
          </cell>
          <cell r="CT21">
            <v>18644234</v>
          </cell>
          <cell r="CU21">
            <v>0</v>
          </cell>
          <cell r="CV21">
            <v>0</v>
          </cell>
          <cell r="CW21">
            <v>0.59800000116229057</v>
          </cell>
          <cell r="CX21">
            <v>0</v>
          </cell>
          <cell r="CY21">
            <v>0</v>
          </cell>
          <cell r="CZ21">
            <v>0</v>
          </cell>
          <cell r="DA21">
            <v>18642861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5566679</v>
          </cell>
          <cell r="DI21">
            <v>5130266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165961</v>
          </cell>
          <cell r="DR21">
            <v>190597</v>
          </cell>
          <cell r="DS21">
            <v>162000</v>
          </cell>
          <cell r="DT21">
            <v>28597</v>
          </cell>
          <cell r="DU21">
            <v>6997</v>
          </cell>
          <cell r="DV21">
            <v>113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2026346</v>
          </cell>
          <cell r="G22">
            <v>-20693.800999999999</v>
          </cell>
          <cell r="H22">
            <v>2753320.4380000001</v>
          </cell>
          <cell r="I22">
            <v>4084848.4619999998</v>
          </cell>
          <cell r="J22">
            <v>-5.6999999949766789E-2</v>
          </cell>
          <cell r="K22">
            <v>15422</v>
          </cell>
          <cell r="L22">
            <v>0</v>
          </cell>
          <cell r="M22">
            <v>0</v>
          </cell>
          <cell r="N22">
            <v>0</v>
          </cell>
          <cell r="O22">
            <v>11134</v>
          </cell>
          <cell r="P22">
            <v>144409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95964</v>
          </cell>
          <cell r="V22">
            <v>94822</v>
          </cell>
          <cell r="W22">
            <v>0</v>
          </cell>
          <cell r="X22">
            <v>1142</v>
          </cell>
          <cell r="Y22">
            <v>0</v>
          </cell>
          <cell r="Z22">
            <v>0</v>
          </cell>
          <cell r="AA22">
            <v>0</v>
          </cell>
          <cell r="AB22">
            <v>27781</v>
          </cell>
          <cell r="AC22">
            <v>0</v>
          </cell>
          <cell r="AD22">
            <v>301746</v>
          </cell>
          <cell r="AE22">
            <v>0</v>
          </cell>
          <cell r="AF22">
            <v>0</v>
          </cell>
          <cell r="AG22">
            <v>3884061</v>
          </cell>
          <cell r="AH22">
            <v>3159006</v>
          </cell>
          <cell r="AI22">
            <v>0</v>
          </cell>
          <cell r="AJ22">
            <v>1842799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1992224</v>
          </cell>
          <cell r="AP22">
            <v>0</v>
          </cell>
          <cell r="AQ22">
            <v>1039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1503</v>
          </cell>
          <cell r="AX22">
            <v>2976</v>
          </cell>
          <cell r="AY22">
            <v>2847</v>
          </cell>
          <cell r="AZ22">
            <v>0</v>
          </cell>
          <cell r="BA22">
            <v>0</v>
          </cell>
          <cell r="BB22">
            <v>293233</v>
          </cell>
          <cell r="BC22">
            <v>0</v>
          </cell>
          <cell r="BD22">
            <v>0</v>
          </cell>
          <cell r="BE22">
            <v>0</v>
          </cell>
          <cell r="BF22">
            <v>10778</v>
          </cell>
          <cell r="BG22">
            <v>1030224</v>
          </cell>
          <cell r="BH22">
            <v>7112185.0989999995</v>
          </cell>
          <cell r="BI22">
            <v>8894231</v>
          </cell>
          <cell r="BJ22">
            <v>2328092</v>
          </cell>
          <cell r="BK22">
            <v>2285457</v>
          </cell>
          <cell r="BL22">
            <v>-1782045.9010000005</v>
          </cell>
          <cell r="BM22">
            <v>42635</v>
          </cell>
          <cell r="BN22">
            <v>-1728632.9580000006</v>
          </cell>
          <cell r="BO22">
            <v>4084848.4619999998</v>
          </cell>
          <cell r="BP22">
            <v>2753320.4380000001</v>
          </cell>
          <cell r="BQ22">
            <v>39588.608999999997</v>
          </cell>
          <cell r="BR22">
            <v>1966063.5330000001</v>
          </cell>
          <cell r="BS22">
            <v>8843821.0420000013</v>
          </cell>
          <cell r="BT22">
            <v>0</v>
          </cell>
          <cell r="BU22">
            <v>0</v>
          </cell>
          <cell r="BV22">
            <v>60282.409999999996</v>
          </cell>
          <cell r="BW22">
            <v>-60282.466999999946</v>
          </cell>
          <cell r="BX22">
            <v>-5.6999999949766789E-2</v>
          </cell>
          <cell r="BY22">
            <v>0</v>
          </cell>
          <cell r="BZ22">
            <v>6817475.0989999995</v>
          </cell>
          <cell r="CA22">
            <v>15422</v>
          </cell>
          <cell r="CB22">
            <v>3884061</v>
          </cell>
          <cell r="CC22">
            <v>6995068</v>
          </cell>
          <cell r="CD22">
            <v>7326</v>
          </cell>
          <cell r="CE22">
            <v>1030223.5810000002</v>
          </cell>
          <cell r="CF22">
            <v>0</v>
          </cell>
          <cell r="CG22">
            <v>4320352</v>
          </cell>
          <cell r="CH22">
            <v>5818</v>
          </cell>
          <cell r="CI22">
            <v>0</v>
          </cell>
          <cell r="CJ22">
            <v>0</v>
          </cell>
          <cell r="CK22">
            <v>0</v>
          </cell>
          <cell r="CL22">
            <v>4326170</v>
          </cell>
          <cell r="CM22">
            <v>0</v>
          </cell>
          <cell r="CN22">
            <v>4326170</v>
          </cell>
          <cell r="CO22">
            <v>1013036</v>
          </cell>
          <cell r="CP22">
            <v>1286457</v>
          </cell>
          <cell r="CQ22">
            <v>9440277.0419999994</v>
          </cell>
          <cell r="CR22">
            <v>11179688</v>
          </cell>
          <cell r="CS22">
            <v>9440277</v>
          </cell>
          <cell r="CT22">
            <v>11179688</v>
          </cell>
          <cell r="CU22">
            <v>0</v>
          </cell>
          <cell r="CV22">
            <v>0</v>
          </cell>
          <cell r="CW22">
            <v>-4.1999999433755875E-2</v>
          </cell>
          <cell r="CX22">
            <v>0</v>
          </cell>
          <cell r="CY22">
            <v>0</v>
          </cell>
          <cell r="CZ22">
            <v>0</v>
          </cell>
          <cell r="DA22">
            <v>10886455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3422647</v>
          </cell>
          <cell r="DI22">
            <v>2222290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113254</v>
          </cell>
          <cell r="DR22">
            <v>108074</v>
          </cell>
          <cell r="DS22">
            <v>95932</v>
          </cell>
          <cell r="DT22">
            <v>12142</v>
          </cell>
          <cell r="DU22">
            <v>8982</v>
          </cell>
          <cell r="DV22">
            <v>4879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1132651.9469999999</v>
          </cell>
          <cell r="G23">
            <v>23334.753000000001</v>
          </cell>
          <cell r="H23">
            <v>1573445.5619999999</v>
          </cell>
          <cell r="I23">
            <v>2734076.0449999999</v>
          </cell>
          <cell r="J23">
            <v>0</v>
          </cell>
          <cell r="K23">
            <v>20670</v>
          </cell>
          <cell r="L23">
            <v>0</v>
          </cell>
          <cell r="M23">
            <v>0</v>
          </cell>
          <cell r="N23">
            <v>0</v>
          </cell>
          <cell r="O23">
            <v>577</v>
          </cell>
          <cell r="P23">
            <v>60591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47421</v>
          </cell>
          <cell r="V23">
            <v>37884</v>
          </cell>
          <cell r="W23">
            <v>0</v>
          </cell>
          <cell r="X23">
            <v>9537</v>
          </cell>
          <cell r="Y23">
            <v>0</v>
          </cell>
          <cell r="Z23">
            <v>0</v>
          </cell>
          <cell r="AA23">
            <v>0</v>
          </cell>
          <cell r="AB23">
            <v>3222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3185294</v>
          </cell>
          <cell r="AH23">
            <v>1704240</v>
          </cell>
          <cell r="AI23">
            <v>0</v>
          </cell>
          <cell r="AJ23">
            <v>638006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1168211</v>
          </cell>
          <cell r="AP23">
            <v>0</v>
          </cell>
          <cell r="AQ23">
            <v>0</v>
          </cell>
          <cell r="AR23">
            <v>0</v>
          </cell>
          <cell r="AS23">
            <v>4090</v>
          </cell>
          <cell r="AT23">
            <v>0</v>
          </cell>
          <cell r="AU23">
            <v>0</v>
          </cell>
          <cell r="AV23">
            <v>0</v>
          </cell>
          <cell r="AW23">
            <v>6436</v>
          </cell>
          <cell r="AX23">
            <v>3725</v>
          </cell>
          <cell r="AY23">
            <v>449</v>
          </cell>
          <cell r="AZ23">
            <v>0</v>
          </cell>
          <cell r="BA23">
            <v>0</v>
          </cell>
          <cell r="BB23">
            <v>644</v>
          </cell>
          <cell r="BC23">
            <v>0</v>
          </cell>
          <cell r="BD23">
            <v>0</v>
          </cell>
          <cell r="BE23">
            <v>0</v>
          </cell>
          <cell r="BF23">
            <v>107132</v>
          </cell>
          <cell r="BG23">
            <v>972669</v>
          </cell>
          <cell r="BH23">
            <v>4463337.3599999994</v>
          </cell>
          <cell r="BI23">
            <v>5542240</v>
          </cell>
          <cell r="BJ23">
            <v>1132651.9469999999</v>
          </cell>
          <cell r="BK23">
            <v>1168855</v>
          </cell>
          <cell r="BL23">
            <v>-1078902.6400000006</v>
          </cell>
          <cell r="BM23">
            <v>-36203.053000000073</v>
          </cell>
          <cell r="BN23">
            <v>-1007973.6930000009</v>
          </cell>
          <cell r="BO23">
            <v>2734076.0449999999</v>
          </cell>
          <cell r="BP23">
            <v>1573445.5619999999</v>
          </cell>
          <cell r="BQ23">
            <v>23334.753000000001</v>
          </cell>
          <cell r="BR23">
            <v>1132651.9469999999</v>
          </cell>
          <cell r="BS23">
            <v>5463508.3069999991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4330856.3599999994</v>
          </cell>
          <cell r="CA23">
            <v>20670</v>
          </cell>
          <cell r="CB23">
            <v>3185294</v>
          </cell>
          <cell r="CC23">
            <v>3510457</v>
          </cell>
          <cell r="CD23">
            <v>14700</v>
          </cell>
          <cell r="CE23">
            <v>972669.65700000012</v>
          </cell>
          <cell r="CF23">
            <v>0</v>
          </cell>
          <cell r="CG23">
            <v>3758282</v>
          </cell>
          <cell r="CH23">
            <v>34552</v>
          </cell>
          <cell r="CI23">
            <v>0</v>
          </cell>
          <cell r="CJ23">
            <v>0</v>
          </cell>
          <cell r="CK23">
            <v>0</v>
          </cell>
          <cell r="CL23">
            <v>3792834</v>
          </cell>
          <cell r="CM23">
            <v>0</v>
          </cell>
          <cell r="CN23">
            <v>3792834</v>
          </cell>
          <cell r="CO23">
            <v>64203</v>
          </cell>
          <cell r="CP23">
            <v>465913</v>
          </cell>
          <cell r="CQ23">
            <v>5595989.307</v>
          </cell>
          <cell r="CR23">
            <v>6711095</v>
          </cell>
          <cell r="CS23">
            <v>5595989</v>
          </cell>
          <cell r="CT23">
            <v>6711094</v>
          </cell>
          <cell r="CU23">
            <v>0</v>
          </cell>
          <cell r="CV23">
            <v>1</v>
          </cell>
          <cell r="CW23">
            <v>-0.30700000002980232</v>
          </cell>
          <cell r="CX23">
            <v>0</v>
          </cell>
          <cell r="CY23">
            <v>0</v>
          </cell>
          <cell r="CZ23">
            <v>0</v>
          </cell>
          <cell r="DA23">
            <v>6710451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2747543</v>
          </cell>
          <cell r="DI23">
            <v>1436052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118477</v>
          </cell>
          <cell r="DR23">
            <v>130999</v>
          </cell>
          <cell r="DS23">
            <v>96376</v>
          </cell>
          <cell r="DT23">
            <v>34623</v>
          </cell>
          <cell r="DU23">
            <v>7235</v>
          </cell>
          <cell r="DV23">
            <v>232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1818735.6129999999</v>
          </cell>
          <cell r="G24">
            <v>158725.66899999999</v>
          </cell>
          <cell r="H24">
            <v>2257096.3569999998</v>
          </cell>
          <cell r="I24">
            <v>4750453.523</v>
          </cell>
          <cell r="J24">
            <v>0</v>
          </cell>
          <cell r="K24">
            <v>6605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110487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104678</v>
          </cell>
          <cell r="V24">
            <v>86222</v>
          </cell>
          <cell r="W24">
            <v>6118</v>
          </cell>
          <cell r="X24">
            <v>12338</v>
          </cell>
          <cell r="Y24">
            <v>0</v>
          </cell>
          <cell r="Z24">
            <v>0</v>
          </cell>
          <cell r="AA24">
            <v>0</v>
          </cell>
          <cell r="AB24">
            <v>11009</v>
          </cell>
          <cell r="AC24">
            <v>0</v>
          </cell>
          <cell r="AD24">
            <v>253070</v>
          </cell>
          <cell r="AE24">
            <v>0</v>
          </cell>
          <cell r="AF24">
            <v>0</v>
          </cell>
          <cell r="AG24">
            <v>4508409</v>
          </cell>
          <cell r="AH24">
            <v>2977857</v>
          </cell>
          <cell r="AI24">
            <v>11</v>
          </cell>
          <cell r="AJ24">
            <v>1499035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2124070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3012</v>
          </cell>
          <cell r="AX24">
            <v>4497</v>
          </cell>
          <cell r="AY24">
            <v>23490</v>
          </cell>
          <cell r="AZ24">
            <v>0</v>
          </cell>
          <cell r="BA24">
            <v>0</v>
          </cell>
          <cell r="BB24">
            <v>273751</v>
          </cell>
          <cell r="BC24">
            <v>0</v>
          </cell>
          <cell r="BD24">
            <v>0</v>
          </cell>
          <cell r="BE24">
            <v>0</v>
          </cell>
          <cell r="BF24">
            <v>77870</v>
          </cell>
          <cell r="BG24">
            <v>1387509</v>
          </cell>
          <cell r="BH24">
            <v>7399054.5489999996</v>
          </cell>
          <cell r="BI24">
            <v>9016311</v>
          </cell>
          <cell r="BJ24">
            <v>2071805.6129999999</v>
          </cell>
          <cell r="BK24">
            <v>2397821</v>
          </cell>
          <cell r="BL24">
            <v>-1617256.4510000004</v>
          </cell>
          <cell r="BM24">
            <v>-326015.3870000001</v>
          </cell>
          <cell r="BN24">
            <v>-1865401.8379999995</v>
          </cell>
          <cell r="BO24">
            <v>4750453.523</v>
          </cell>
          <cell r="BP24">
            <v>2257096.3569999998</v>
          </cell>
          <cell r="BQ24">
            <v>158725.66899999999</v>
          </cell>
          <cell r="BR24">
            <v>1818735.6129999999</v>
          </cell>
          <cell r="BS24">
            <v>8985011.1620000005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7166275.5489999996</v>
          </cell>
          <cell r="CA24">
            <v>12723</v>
          </cell>
          <cell r="CB24">
            <v>4508409</v>
          </cell>
          <cell r="CC24">
            <v>6600973</v>
          </cell>
          <cell r="CD24">
            <v>30999</v>
          </cell>
          <cell r="CE24">
            <v>1387508.6010000003</v>
          </cell>
          <cell r="CF24">
            <v>867382</v>
          </cell>
          <cell r="CG24">
            <v>3889555</v>
          </cell>
          <cell r="CH24">
            <v>987</v>
          </cell>
          <cell r="CI24">
            <v>0</v>
          </cell>
          <cell r="CJ24">
            <v>0</v>
          </cell>
          <cell r="CK24">
            <v>0</v>
          </cell>
          <cell r="CL24">
            <v>4757924</v>
          </cell>
          <cell r="CM24">
            <v>0</v>
          </cell>
          <cell r="CN24">
            <v>4757924</v>
          </cell>
          <cell r="CO24">
            <v>1064495</v>
          </cell>
          <cell r="CP24">
            <v>1991462</v>
          </cell>
          <cell r="CQ24">
            <v>9470860.1620000005</v>
          </cell>
          <cell r="CR24">
            <v>11414132</v>
          </cell>
          <cell r="CS24">
            <v>9470860</v>
          </cell>
          <cell r="CT24">
            <v>11414133</v>
          </cell>
          <cell r="CU24">
            <v>0</v>
          </cell>
          <cell r="CV24">
            <v>-1</v>
          </cell>
          <cell r="CW24">
            <v>-0.16200000047683716</v>
          </cell>
          <cell r="CX24">
            <v>0</v>
          </cell>
          <cell r="CY24">
            <v>0</v>
          </cell>
          <cell r="CZ24">
            <v>0</v>
          </cell>
          <cell r="DA24">
            <v>11140381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3376138</v>
          </cell>
          <cell r="DI24">
            <v>2324029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109776</v>
          </cell>
          <cell r="DR24">
            <v>88800</v>
          </cell>
          <cell r="DS24">
            <v>65999</v>
          </cell>
          <cell r="DT24">
            <v>22801</v>
          </cell>
          <cell r="DU24">
            <v>2023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</v>
          </cell>
          <cell r="G25">
            <v>40608.010999999999</v>
          </cell>
          <cell r="H25">
            <v>145355.149</v>
          </cell>
          <cell r="I25">
            <v>3543235.8939999999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464</v>
          </cell>
          <cell r="P25">
            <v>133737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50867</v>
          </cell>
          <cell r="V25">
            <v>49181</v>
          </cell>
          <cell r="W25">
            <v>0</v>
          </cell>
          <cell r="X25">
            <v>1686</v>
          </cell>
          <cell r="Y25">
            <v>0</v>
          </cell>
          <cell r="Z25">
            <v>0</v>
          </cell>
          <cell r="AA25">
            <v>0</v>
          </cell>
          <cell r="AB25">
            <v>20591</v>
          </cell>
          <cell r="AC25">
            <v>0</v>
          </cell>
          <cell r="AD25">
            <v>856963</v>
          </cell>
          <cell r="AE25">
            <v>0</v>
          </cell>
          <cell r="AF25">
            <v>0</v>
          </cell>
          <cell r="AG25">
            <v>3445178</v>
          </cell>
          <cell r="AH25">
            <v>1326921</v>
          </cell>
          <cell r="AI25">
            <v>0</v>
          </cell>
          <cell r="AJ25">
            <v>372130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4521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2258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786971</v>
          </cell>
          <cell r="BC25">
            <v>0</v>
          </cell>
          <cell r="BD25">
            <v>0</v>
          </cell>
          <cell r="BE25">
            <v>0</v>
          </cell>
          <cell r="BF25">
            <v>37139</v>
          </cell>
          <cell r="BG25">
            <v>1090201</v>
          </cell>
          <cell r="BH25">
            <v>3934858.054</v>
          </cell>
          <cell r="BI25">
            <v>5146487</v>
          </cell>
          <cell r="BJ25">
            <v>861009.598</v>
          </cell>
          <cell r="BK25">
            <v>791492</v>
          </cell>
          <cell r="BL25">
            <v>-1211628.946</v>
          </cell>
          <cell r="BM25">
            <v>69517.597999999998</v>
          </cell>
          <cell r="BN25">
            <v>-1104972.3480000002</v>
          </cell>
          <cell r="BO25">
            <v>3543235.8939999999</v>
          </cell>
          <cell r="BP25">
            <v>145355.149</v>
          </cell>
          <cell r="BQ25">
            <v>40608.010999999999</v>
          </cell>
          <cell r="BR25">
            <v>4046.598</v>
          </cell>
          <cell r="BS25">
            <v>3733245.6520000002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3729199.054</v>
          </cell>
          <cell r="CA25">
            <v>0</v>
          </cell>
          <cell r="CB25">
            <v>3445178</v>
          </cell>
          <cell r="CC25">
            <v>1703572</v>
          </cell>
          <cell r="CD25">
            <v>2258</v>
          </cell>
          <cell r="CE25">
            <v>1090200.5449999995</v>
          </cell>
          <cell r="CF25">
            <v>630136</v>
          </cell>
          <cell r="CG25">
            <v>2745193</v>
          </cell>
          <cell r="CH25">
            <v>2470</v>
          </cell>
          <cell r="CI25">
            <v>16969</v>
          </cell>
          <cell r="CJ25">
            <v>0</v>
          </cell>
          <cell r="CK25">
            <v>0</v>
          </cell>
          <cell r="CL25">
            <v>3394768</v>
          </cell>
          <cell r="CM25">
            <v>0</v>
          </cell>
          <cell r="CN25">
            <v>3394768</v>
          </cell>
          <cell r="CO25">
            <v>357000</v>
          </cell>
          <cell r="CP25">
            <v>876498</v>
          </cell>
          <cell r="CQ25">
            <v>4795867.6519999998</v>
          </cell>
          <cell r="CR25">
            <v>5937979</v>
          </cell>
          <cell r="CS25">
            <v>4795868</v>
          </cell>
          <cell r="CT25">
            <v>5937979</v>
          </cell>
          <cell r="CU25">
            <v>0</v>
          </cell>
          <cell r="CV25">
            <v>0</v>
          </cell>
          <cell r="CW25">
            <v>0.348000000230968</v>
          </cell>
          <cell r="CX25">
            <v>0</v>
          </cell>
          <cell r="CY25">
            <v>0</v>
          </cell>
          <cell r="CZ25">
            <v>0</v>
          </cell>
          <cell r="DA25">
            <v>5151008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2887001</v>
          </cell>
          <cell r="DI25">
            <v>1213837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129177</v>
          </cell>
          <cell r="DR25">
            <v>45122</v>
          </cell>
          <cell r="DS25">
            <v>42852</v>
          </cell>
          <cell r="DT25">
            <v>2270</v>
          </cell>
          <cell r="DU25">
            <v>4531</v>
          </cell>
          <cell r="DV25">
            <v>449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684847.49800000002</v>
          </cell>
          <cell r="G26">
            <v>51915.430999999997</v>
          </cell>
          <cell r="H26">
            <v>1112415.919</v>
          </cell>
          <cell r="I26">
            <v>2437935.5830000001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162813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29708</v>
          </cell>
          <cell r="V26">
            <v>23628</v>
          </cell>
          <cell r="W26">
            <v>6025</v>
          </cell>
          <cell r="X26">
            <v>55</v>
          </cell>
          <cell r="Y26">
            <v>0</v>
          </cell>
          <cell r="Z26">
            <v>0</v>
          </cell>
          <cell r="AA26">
            <v>0</v>
          </cell>
          <cell r="AB26">
            <v>21011</v>
          </cell>
          <cell r="AC26">
            <v>1120</v>
          </cell>
          <cell r="AD26">
            <v>18370</v>
          </cell>
          <cell r="AE26">
            <v>0</v>
          </cell>
          <cell r="AF26">
            <v>0</v>
          </cell>
          <cell r="AG26">
            <v>2684124</v>
          </cell>
          <cell r="AH26">
            <v>1514433</v>
          </cell>
          <cell r="AI26">
            <v>0</v>
          </cell>
          <cell r="AJ26">
            <v>480380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697124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1837</v>
          </cell>
          <cell r="AX26">
            <v>3833</v>
          </cell>
          <cell r="AY26">
            <v>3112</v>
          </cell>
          <cell r="AZ26">
            <v>154</v>
          </cell>
          <cell r="BA26">
            <v>11662</v>
          </cell>
          <cell r="BB26">
            <v>20104</v>
          </cell>
          <cell r="BC26">
            <v>0</v>
          </cell>
          <cell r="BD26">
            <v>0</v>
          </cell>
          <cell r="BE26">
            <v>0</v>
          </cell>
          <cell r="BF26">
            <v>147241</v>
          </cell>
          <cell r="BG26">
            <v>480909</v>
          </cell>
          <cell r="BH26">
            <v>3816918.9330000002</v>
          </cell>
          <cell r="BI26">
            <v>4699535</v>
          </cell>
          <cell r="BJ26">
            <v>703217.49800000002</v>
          </cell>
          <cell r="BK26">
            <v>717228</v>
          </cell>
          <cell r="BL26">
            <v>-882616.06699999981</v>
          </cell>
          <cell r="BM26">
            <v>-14010.501999999979</v>
          </cell>
          <cell r="BN26">
            <v>-749385.56900000013</v>
          </cell>
          <cell r="BO26">
            <v>2437935.5830000001</v>
          </cell>
          <cell r="BP26">
            <v>1112415.919</v>
          </cell>
          <cell r="BQ26">
            <v>51915.430999999997</v>
          </cell>
          <cell r="BR26">
            <v>684847.49800000002</v>
          </cell>
          <cell r="BS26">
            <v>4287114.4309999999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3602266.9330000002</v>
          </cell>
          <cell r="CA26">
            <v>6025</v>
          </cell>
          <cell r="CB26">
            <v>2684124</v>
          </cell>
          <cell r="CC26">
            <v>2691937</v>
          </cell>
          <cell r="CD26">
            <v>8936</v>
          </cell>
          <cell r="CE26">
            <v>480908.37999999989</v>
          </cell>
          <cell r="CF26">
            <v>602123</v>
          </cell>
          <cell r="CG26">
            <v>2138900</v>
          </cell>
          <cell r="CH26">
            <v>12536</v>
          </cell>
          <cell r="CI26">
            <v>318912</v>
          </cell>
          <cell r="CJ26">
            <v>0</v>
          </cell>
          <cell r="CK26">
            <v>0</v>
          </cell>
          <cell r="CL26">
            <v>3072471</v>
          </cell>
          <cell r="CM26">
            <v>0</v>
          </cell>
          <cell r="CN26">
            <v>3072471</v>
          </cell>
          <cell r="CO26">
            <v>877062</v>
          </cell>
          <cell r="CP26">
            <v>1192493</v>
          </cell>
          <cell r="CQ26">
            <v>4520136.4309999999</v>
          </cell>
          <cell r="CR26">
            <v>5416763</v>
          </cell>
          <cell r="CS26">
            <v>4520137</v>
          </cell>
          <cell r="CT26">
            <v>5416764</v>
          </cell>
          <cell r="CU26">
            <v>0</v>
          </cell>
          <cell r="CV26">
            <v>-1</v>
          </cell>
          <cell r="CW26">
            <v>0.56900000013411045</v>
          </cell>
          <cell r="CX26">
            <v>0</v>
          </cell>
          <cell r="CY26">
            <v>0</v>
          </cell>
          <cell r="CZ26">
            <v>0</v>
          </cell>
          <cell r="DA26">
            <v>5384997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2381013</v>
          </cell>
          <cell r="DI26">
            <v>1377103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223173</v>
          </cell>
          <cell r="DR26">
            <v>80386.862999999998</v>
          </cell>
          <cell r="DS26">
            <v>80193.862999999998</v>
          </cell>
          <cell r="DT26">
            <v>193</v>
          </cell>
          <cell r="DU26">
            <v>36279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3006018.713</v>
          </cell>
          <cell r="G27">
            <v>26706.268</v>
          </cell>
          <cell r="H27">
            <v>8540500.4230000004</v>
          </cell>
          <cell r="I27">
            <v>7614296.3720000004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625</v>
          </cell>
          <cell r="P27">
            <v>292199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313614</v>
          </cell>
          <cell r="V27">
            <v>270470</v>
          </cell>
          <cell r="W27">
            <v>0</v>
          </cell>
          <cell r="X27">
            <v>43144</v>
          </cell>
          <cell r="Y27">
            <v>0</v>
          </cell>
          <cell r="Z27">
            <v>0</v>
          </cell>
          <cell r="AA27">
            <v>0</v>
          </cell>
          <cell r="AB27">
            <v>91297</v>
          </cell>
          <cell r="AC27">
            <v>0</v>
          </cell>
          <cell r="AD27">
            <v>490646</v>
          </cell>
          <cell r="AE27">
            <v>0</v>
          </cell>
          <cell r="AF27">
            <v>0</v>
          </cell>
          <cell r="AG27">
            <v>7749555</v>
          </cell>
          <cell r="AH27">
            <v>8957136</v>
          </cell>
          <cell r="AI27">
            <v>1800</v>
          </cell>
          <cell r="AJ27">
            <v>2869059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3787882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11924</v>
          </cell>
          <cell r="AX27">
            <v>16475</v>
          </cell>
          <cell r="AY27">
            <v>237</v>
          </cell>
          <cell r="AZ27">
            <v>0</v>
          </cell>
          <cell r="BA27">
            <v>0</v>
          </cell>
          <cell r="BB27">
            <v>492335</v>
          </cell>
          <cell r="BC27">
            <v>0</v>
          </cell>
          <cell r="BD27">
            <v>-2753</v>
          </cell>
          <cell r="BE27">
            <v>0</v>
          </cell>
          <cell r="BF27">
            <v>61414</v>
          </cell>
          <cell r="BG27">
            <v>3410891</v>
          </cell>
          <cell r="BH27">
            <v>16879238.063000001</v>
          </cell>
          <cell r="BI27">
            <v>19603433</v>
          </cell>
          <cell r="BJ27">
            <v>3496664.713</v>
          </cell>
          <cell r="BK27">
            <v>4280217</v>
          </cell>
          <cell r="BL27">
            <v>-2724194.936999999</v>
          </cell>
          <cell r="BM27">
            <v>-783552.28700000001</v>
          </cell>
          <cell r="BN27">
            <v>-3446333.2239999995</v>
          </cell>
          <cell r="BO27">
            <v>7614296.3720000004</v>
          </cell>
          <cell r="BP27">
            <v>8540500.4230000004</v>
          </cell>
          <cell r="BQ27">
            <v>26706.268</v>
          </cell>
          <cell r="BR27">
            <v>3006018.713</v>
          </cell>
          <cell r="BS27">
            <v>19187521.776000001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16181503.063000001</v>
          </cell>
          <cell r="CA27">
            <v>0</v>
          </cell>
          <cell r="CB27">
            <v>7749555</v>
          </cell>
          <cell r="CC27">
            <v>15615877</v>
          </cell>
          <cell r="CD27">
            <v>28636</v>
          </cell>
          <cell r="CE27">
            <v>3410890.7689999975</v>
          </cell>
          <cell r="CF27">
            <v>0</v>
          </cell>
          <cell r="CG27">
            <v>14705696</v>
          </cell>
          <cell r="CH27">
            <v>32843</v>
          </cell>
          <cell r="CI27">
            <v>4030671</v>
          </cell>
          <cell r="CJ27">
            <v>0</v>
          </cell>
          <cell r="CK27">
            <v>0</v>
          </cell>
          <cell r="CL27">
            <v>18769210</v>
          </cell>
          <cell r="CM27">
            <v>0</v>
          </cell>
          <cell r="CN27">
            <v>18769210</v>
          </cell>
          <cell r="CO27">
            <v>1560634</v>
          </cell>
          <cell r="CP27">
            <v>3691366</v>
          </cell>
          <cell r="CQ27">
            <v>20375902.776000001</v>
          </cell>
          <cell r="CR27">
            <v>23883650</v>
          </cell>
          <cell r="CS27">
            <v>20375903</v>
          </cell>
          <cell r="CT27">
            <v>23883649</v>
          </cell>
          <cell r="CU27">
            <v>0</v>
          </cell>
          <cell r="CV27">
            <v>1</v>
          </cell>
          <cell r="CW27">
            <v>0.2239999994635582</v>
          </cell>
          <cell r="CX27">
            <v>0</v>
          </cell>
          <cell r="CY27">
            <v>0</v>
          </cell>
          <cell r="CZ27">
            <v>0</v>
          </cell>
          <cell r="DA27">
            <v>23391315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6740148</v>
          </cell>
          <cell r="DI27">
            <v>8525547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421747</v>
          </cell>
          <cell r="DR27">
            <v>218791</v>
          </cell>
          <cell r="DS27">
            <v>141662</v>
          </cell>
          <cell r="DT27">
            <v>77129</v>
          </cell>
          <cell r="DU27">
            <v>43258</v>
          </cell>
          <cell r="DV27">
            <v>7018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1207589.551</v>
          </cell>
          <cell r="G28">
            <v>204627.27100000001</v>
          </cell>
          <cell r="H28">
            <v>5588801.8679999998</v>
          </cell>
          <cell r="I28">
            <v>7726924.068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15878</v>
          </cell>
          <cell r="P28">
            <v>175581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436688</v>
          </cell>
          <cell r="V28">
            <v>428184</v>
          </cell>
          <cell r="W28">
            <v>0</v>
          </cell>
          <cell r="X28">
            <v>8504</v>
          </cell>
          <cell r="Y28">
            <v>0</v>
          </cell>
          <cell r="Z28">
            <v>0</v>
          </cell>
          <cell r="AA28">
            <v>0</v>
          </cell>
          <cell r="AB28">
            <v>65527</v>
          </cell>
          <cell r="AC28">
            <v>0</v>
          </cell>
          <cell r="AD28">
            <v>430404</v>
          </cell>
          <cell r="AE28">
            <v>0</v>
          </cell>
          <cell r="AF28">
            <v>0</v>
          </cell>
          <cell r="AG28">
            <v>9675883</v>
          </cell>
          <cell r="AH28">
            <v>6176726</v>
          </cell>
          <cell r="AI28">
            <v>283</v>
          </cell>
          <cell r="AJ28">
            <v>1980614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1209278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17458</v>
          </cell>
          <cell r="AX28">
            <v>2294</v>
          </cell>
          <cell r="AY28">
            <v>0</v>
          </cell>
          <cell r="AZ28">
            <v>0</v>
          </cell>
          <cell r="BA28">
            <v>0</v>
          </cell>
          <cell r="BB28">
            <v>412542</v>
          </cell>
          <cell r="BC28">
            <v>0</v>
          </cell>
          <cell r="BD28">
            <v>0</v>
          </cell>
          <cell r="BE28">
            <v>0</v>
          </cell>
          <cell r="BF28">
            <v>78188</v>
          </cell>
          <cell r="BG28">
            <v>3562921</v>
          </cell>
          <cell r="BH28">
            <v>14214027.206999999</v>
          </cell>
          <cell r="BI28">
            <v>17853258</v>
          </cell>
          <cell r="BJ28">
            <v>1637993.551</v>
          </cell>
          <cell r="BK28">
            <v>1621820</v>
          </cell>
          <cell r="BL28">
            <v>-3639230.7930000015</v>
          </cell>
          <cell r="BM28">
            <v>16173.550999999978</v>
          </cell>
          <cell r="BN28">
            <v>-3544869.2420000024</v>
          </cell>
          <cell r="BO28">
            <v>7726924.068</v>
          </cell>
          <cell r="BP28">
            <v>5588801.8679999998</v>
          </cell>
          <cell r="BQ28">
            <v>204627.27100000001</v>
          </cell>
          <cell r="BR28">
            <v>1207589.551</v>
          </cell>
          <cell r="BS28">
            <v>14727942.758000001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13520353.206999999</v>
          </cell>
          <cell r="CA28">
            <v>0</v>
          </cell>
          <cell r="CB28">
            <v>9675883</v>
          </cell>
          <cell r="CC28">
            <v>9366901</v>
          </cell>
          <cell r="CD28">
            <v>19752</v>
          </cell>
          <cell r="CE28">
            <v>3562920.2419999996</v>
          </cell>
          <cell r="CF28">
            <v>0</v>
          </cell>
          <cell r="CG28">
            <v>9525126</v>
          </cell>
          <cell r="CH28">
            <v>0</v>
          </cell>
          <cell r="CI28">
            <v>669339</v>
          </cell>
          <cell r="CJ28">
            <v>0</v>
          </cell>
          <cell r="CK28">
            <v>0</v>
          </cell>
          <cell r="CL28">
            <v>10194465</v>
          </cell>
          <cell r="CM28">
            <v>0</v>
          </cell>
          <cell r="CN28">
            <v>10194465</v>
          </cell>
          <cell r="CO28">
            <v>1966183</v>
          </cell>
          <cell r="CP28">
            <v>2575470</v>
          </cell>
          <cell r="CQ28">
            <v>15852020.757999999</v>
          </cell>
          <cell r="CR28">
            <v>19475078</v>
          </cell>
          <cell r="CS28">
            <v>15852021</v>
          </cell>
          <cell r="CT28">
            <v>19475079</v>
          </cell>
          <cell r="CU28">
            <v>0</v>
          </cell>
          <cell r="CV28">
            <v>-1</v>
          </cell>
          <cell r="CW28">
            <v>0.24200000055134296</v>
          </cell>
          <cell r="CX28">
            <v>0</v>
          </cell>
          <cell r="CY28">
            <v>0</v>
          </cell>
          <cell r="CZ28">
            <v>0</v>
          </cell>
          <cell r="DA28">
            <v>19062536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8147515</v>
          </cell>
          <cell r="DI28">
            <v>6294361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162209</v>
          </cell>
          <cell r="DR28">
            <v>320308</v>
          </cell>
          <cell r="DS28">
            <v>305740</v>
          </cell>
          <cell r="DT28">
            <v>14568</v>
          </cell>
          <cell r="DU28">
            <v>34381</v>
          </cell>
          <cell r="DV28">
            <v>16612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5172310.9189999998</v>
          </cell>
          <cell r="G29">
            <v>68681.357000000004</v>
          </cell>
          <cell r="H29">
            <v>9345095.0960000008</v>
          </cell>
          <cell r="I29">
            <v>6576043.068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305698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453192</v>
          </cell>
          <cell r="V29">
            <v>372329</v>
          </cell>
          <cell r="W29">
            <v>3231</v>
          </cell>
          <cell r="X29">
            <v>77632</v>
          </cell>
          <cell r="Y29">
            <v>0</v>
          </cell>
          <cell r="Z29">
            <v>0</v>
          </cell>
          <cell r="AA29">
            <v>0</v>
          </cell>
          <cell r="AB29">
            <v>7594</v>
          </cell>
          <cell r="AC29">
            <v>0</v>
          </cell>
          <cell r="AD29">
            <v>164041</v>
          </cell>
          <cell r="AE29">
            <v>0</v>
          </cell>
          <cell r="AF29">
            <v>0</v>
          </cell>
          <cell r="AG29">
            <v>7554714</v>
          </cell>
          <cell r="AH29">
            <v>6656256</v>
          </cell>
          <cell r="AI29">
            <v>3167</v>
          </cell>
          <cell r="AJ29">
            <v>3101897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5278814</v>
          </cell>
          <cell r="AP29">
            <v>0</v>
          </cell>
          <cell r="AQ29">
            <v>0</v>
          </cell>
          <cell r="AR29">
            <v>0</v>
          </cell>
          <cell r="AS29">
            <v>650</v>
          </cell>
          <cell r="AT29">
            <v>0</v>
          </cell>
          <cell r="AU29">
            <v>0</v>
          </cell>
          <cell r="AV29">
            <v>0</v>
          </cell>
          <cell r="AW29">
            <v>12177</v>
          </cell>
          <cell r="AX29">
            <v>24095</v>
          </cell>
          <cell r="AY29">
            <v>6058</v>
          </cell>
          <cell r="AZ29">
            <v>0</v>
          </cell>
          <cell r="BA29">
            <v>0</v>
          </cell>
          <cell r="BB29">
            <v>153548</v>
          </cell>
          <cell r="BC29">
            <v>0</v>
          </cell>
          <cell r="BD29">
            <v>0</v>
          </cell>
          <cell r="BE29">
            <v>0</v>
          </cell>
          <cell r="BF29">
            <v>-64453</v>
          </cell>
          <cell r="BG29">
            <v>-30111</v>
          </cell>
          <cell r="BH29">
            <v>16756303.521000002</v>
          </cell>
          <cell r="BI29">
            <v>17359014</v>
          </cell>
          <cell r="BJ29">
            <v>5336351.9189999998</v>
          </cell>
          <cell r="BK29">
            <v>5432362</v>
          </cell>
          <cell r="BL29">
            <v>-602710.47899999842</v>
          </cell>
          <cell r="BM29">
            <v>-96010.081000000238</v>
          </cell>
          <cell r="BN29">
            <v>-763173.55999999866</v>
          </cell>
          <cell r="BO29">
            <v>6576043.068</v>
          </cell>
          <cell r="BP29">
            <v>9345095.0960000008</v>
          </cell>
          <cell r="BQ29">
            <v>68681.357000000004</v>
          </cell>
          <cell r="BR29">
            <v>5172310.9189999998</v>
          </cell>
          <cell r="BS29">
            <v>21162130.440000001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15989819.521000002</v>
          </cell>
          <cell r="CA29">
            <v>3231</v>
          </cell>
          <cell r="CB29">
            <v>7554714</v>
          </cell>
          <cell r="CC29">
            <v>15040134</v>
          </cell>
          <cell r="CD29">
            <v>42980</v>
          </cell>
          <cell r="CE29">
            <v>-30110.79899999965</v>
          </cell>
          <cell r="CF29">
            <v>0</v>
          </cell>
          <cell r="CG29">
            <v>8306454</v>
          </cell>
          <cell r="CH29">
            <v>32157</v>
          </cell>
          <cell r="CI29">
            <v>0</v>
          </cell>
          <cell r="CJ29">
            <v>0</v>
          </cell>
          <cell r="CK29">
            <v>0</v>
          </cell>
          <cell r="CL29">
            <v>8338611</v>
          </cell>
          <cell r="CM29">
            <v>0</v>
          </cell>
          <cell r="CN29">
            <v>8338611</v>
          </cell>
          <cell r="CO29">
            <v>461510</v>
          </cell>
          <cell r="CP29">
            <v>1255244</v>
          </cell>
          <cell r="CQ29">
            <v>22092655.440000001</v>
          </cell>
          <cell r="CR29">
            <v>22791376</v>
          </cell>
          <cell r="CS29">
            <v>22092654</v>
          </cell>
          <cell r="CT29">
            <v>22791376</v>
          </cell>
          <cell r="CU29">
            <v>0</v>
          </cell>
          <cell r="CV29">
            <v>0</v>
          </cell>
          <cell r="CW29">
            <v>-1.4400000013411045</v>
          </cell>
          <cell r="CX29">
            <v>0</v>
          </cell>
          <cell r="CY29">
            <v>0</v>
          </cell>
          <cell r="CZ29">
            <v>0</v>
          </cell>
          <cell r="DA29">
            <v>22637828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6939933</v>
          </cell>
          <cell r="DI29">
            <v>6919989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397177</v>
          </cell>
          <cell r="DR29">
            <v>247757</v>
          </cell>
          <cell r="DS29">
            <v>241292</v>
          </cell>
          <cell r="DT29">
            <v>6465</v>
          </cell>
          <cell r="DU29">
            <v>17440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3046482.139</v>
          </cell>
          <cell r="G30">
            <v>398117.18699999998</v>
          </cell>
          <cell r="H30">
            <v>7006509.6579999998</v>
          </cell>
          <cell r="I30">
            <v>3835081.8130000001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260040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568090</v>
          </cell>
          <cell r="V30">
            <v>237832</v>
          </cell>
          <cell r="W30">
            <v>0</v>
          </cell>
          <cell r="X30">
            <v>330258</v>
          </cell>
          <cell r="Y30">
            <v>0</v>
          </cell>
          <cell r="Z30">
            <v>0</v>
          </cell>
          <cell r="AA30">
            <v>0</v>
          </cell>
          <cell r="AB30">
            <v>25031</v>
          </cell>
          <cell r="AC30">
            <v>0</v>
          </cell>
          <cell r="AD30">
            <v>73327</v>
          </cell>
          <cell r="AE30">
            <v>0</v>
          </cell>
          <cell r="AF30">
            <v>0</v>
          </cell>
          <cell r="AG30">
            <v>6860768</v>
          </cell>
          <cell r="AH30">
            <v>6007540</v>
          </cell>
          <cell r="AI30">
            <v>75</v>
          </cell>
          <cell r="AJ30">
            <v>2517915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3343776</v>
          </cell>
          <cell r="AP30">
            <v>0</v>
          </cell>
          <cell r="AQ30">
            <v>0</v>
          </cell>
          <cell r="AR30">
            <v>0</v>
          </cell>
          <cell r="AS30">
            <v>5000</v>
          </cell>
          <cell r="AT30">
            <v>0</v>
          </cell>
          <cell r="AU30">
            <v>0</v>
          </cell>
          <cell r="AV30">
            <v>0</v>
          </cell>
          <cell r="AW30">
            <v>3259</v>
          </cell>
          <cell r="AX30">
            <v>2329</v>
          </cell>
          <cell r="AY30">
            <v>0</v>
          </cell>
          <cell r="AZ30">
            <v>0</v>
          </cell>
          <cell r="BA30">
            <v>0</v>
          </cell>
          <cell r="BB30">
            <v>90871</v>
          </cell>
          <cell r="BC30">
            <v>0</v>
          </cell>
          <cell r="BD30">
            <v>-705</v>
          </cell>
          <cell r="BE30">
            <v>0</v>
          </cell>
          <cell r="BF30">
            <v>377485</v>
          </cell>
          <cell r="BG30">
            <v>2705834</v>
          </cell>
          <cell r="BH30">
            <v>12092869.658</v>
          </cell>
          <cell r="BI30">
            <v>15396181</v>
          </cell>
          <cell r="BJ30">
            <v>3119809.139</v>
          </cell>
          <cell r="BK30">
            <v>3434647</v>
          </cell>
          <cell r="BL30">
            <v>-3303311.3420000002</v>
          </cell>
          <cell r="BM30">
            <v>-314837.86100000003</v>
          </cell>
          <cell r="BN30">
            <v>-3240664.2029999997</v>
          </cell>
          <cell r="BO30">
            <v>3835081.8130000001</v>
          </cell>
          <cell r="BP30">
            <v>7006509.6579999998</v>
          </cell>
          <cell r="BQ30">
            <v>398117.18699999998</v>
          </cell>
          <cell r="BR30">
            <v>3046482.139</v>
          </cell>
          <cell r="BS30">
            <v>14286190.797000002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11239708.658</v>
          </cell>
          <cell r="CA30">
            <v>0</v>
          </cell>
          <cell r="CB30">
            <v>6860768</v>
          </cell>
          <cell r="CC30">
            <v>11869306</v>
          </cell>
          <cell r="CD30">
            <v>10588</v>
          </cell>
          <cell r="CE30">
            <v>2688291.3280000016</v>
          </cell>
          <cell r="CF30">
            <v>0</v>
          </cell>
          <cell r="CG30">
            <v>11453687</v>
          </cell>
          <cell r="CH30">
            <v>15374</v>
          </cell>
          <cell r="CI30">
            <v>1302336</v>
          </cell>
          <cell r="CJ30">
            <v>1696662</v>
          </cell>
          <cell r="CK30">
            <v>0</v>
          </cell>
          <cell r="CL30">
            <v>14468059</v>
          </cell>
          <cell r="CM30">
            <v>17543</v>
          </cell>
          <cell r="CN30">
            <v>14485602</v>
          </cell>
          <cell r="CO30">
            <v>821459</v>
          </cell>
          <cell r="CP30">
            <v>2457849</v>
          </cell>
          <cell r="CQ30">
            <v>15212678.796999998</v>
          </cell>
          <cell r="CR30">
            <v>18830828</v>
          </cell>
          <cell r="CS30">
            <v>15212678</v>
          </cell>
          <cell r="CT30">
            <v>18830827</v>
          </cell>
          <cell r="CU30">
            <v>0</v>
          </cell>
          <cell r="CV30">
            <v>1</v>
          </cell>
          <cell r="CW30">
            <v>-0.79699999839067459</v>
          </cell>
          <cell r="CX30">
            <v>0</v>
          </cell>
          <cell r="CY30">
            <v>0</v>
          </cell>
          <cell r="CZ30">
            <v>0</v>
          </cell>
          <cell r="DA30">
            <v>18739957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6038387</v>
          </cell>
          <cell r="DI30">
            <v>5756184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322722</v>
          </cell>
          <cell r="DR30">
            <v>213290</v>
          </cell>
          <cell r="DS30">
            <v>196397</v>
          </cell>
          <cell r="DT30">
            <v>16893</v>
          </cell>
          <cell r="DU30">
            <v>10101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5608464.7369999997</v>
          </cell>
          <cell r="G31">
            <v>86530.410999999993</v>
          </cell>
          <cell r="H31">
            <v>7172993.5190000003</v>
          </cell>
          <cell r="I31">
            <v>7030965.8859999999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193</v>
          </cell>
          <cell r="P31">
            <v>345810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262336</v>
          </cell>
          <cell r="V31">
            <v>229605</v>
          </cell>
          <cell r="W31">
            <v>100</v>
          </cell>
          <cell r="X31">
            <v>32631</v>
          </cell>
          <cell r="Y31">
            <v>0</v>
          </cell>
          <cell r="Z31">
            <v>0</v>
          </cell>
          <cell r="AA31">
            <v>0</v>
          </cell>
          <cell r="AB31">
            <v>33019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8278773</v>
          </cell>
          <cell r="AH31">
            <v>6766116</v>
          </cell>
          <cell r="AI31">
            <v>0</v>
          </cell>
          <cell r="AJ31">
            <v>3382780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5614850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14101</v>
          </cell>
          <cell r="AX31">
            <v>0</v>
          </cell>
          <cell r="AY31">
            <v>8639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-9938</v>
          </cell>
          <cell r="BE31">
            <v>0</v>
          </cell>
          <cell r="BF31">
            <v>-8030</v>
          </cell>
          <cell r="BG31">
            <v>2962516</v>
          </cell>
          <cell r="BH31">
            <v>14931847.816</v>
          </cell>
          <cell r="BI31">
            <v>18440471</v>
          </cell>
          <cell r="BJ31">
            <v>5608464.7369999997</v>
          </cell>
          <cell r="BK31">
            <v>5614850</v>
          </cell>
          <cell r="BL31">
            <v>-3508623.1840000004</v>
          </cell>
          <cell r="BM31">
            <v>-6385.2630000002682</v>
          </cell>
          <cell r="BN31">
            <v>-3523038.4470000006</v>
          </cell>
          <cell r="BO31">
            <v>7030965.8859999999</v>
          </cell>
          <cell r="BP31">
            <v>7172993.5190000003</v>
          </cell>
          <cell r="BQ31">
            <v>86530.410999999993</v>
          </cell>
          <cell r="BR31">
            <v>5608464.7369999997</v>
          </cell>
          <cell r="BS31">
            <v>19898954.553000003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14290489.816</v>
          </cell>
          <cell r="CA31">
            <v>100</v>
          </cell>
          <cell r="CB31">
            <v>8278773</v>
          </cell>
          <cell r="CC31">
            <v>15763746</v>
          </cell>
          <cell r="CD31">
            <v>22740</v>
          </cell>
          <cell r="CE31">
            <v>2962515.6989999991</v>
          </cell>
          <cell r="CF31">
            <v>0</v>
          </cell>
          <cell r="CG31">
            <v>14812664</v>
          </cell>
          <cell r="CH31">
            <v>40816</v>
          </cell>
          <cell r="CI31">
            <v>2319930</v>
          </cell>
          <cell r="CJ31">
            <v>0</v>
          </cell>
          <cell r="CK31">
            <v>0</v>
          </cell>
          <cell r="CL31">
            <v>17173410</v>
          </cell>
          <cell r="CM31">
            <v>0</v>
          </cell>
          <cell r="CN31">
            <v>17173410</v>
          </cell>
          <cell r="CO31">
            <v>3777987</v>
          </cell>
          <cell r="CP31">
            <v>1695942</v>
          </cell>
          <cell r="CQ31">
            <v>20540312.552999999</v>
          </cell>
          <cell r="CR31">
            <v>24055321</v>
          </cell>
          <cell r="CS31">
            <v>20540313</v>
          </cell>
          <cell r="CT31">
            <v>24055321</v>
          </cell>
          <cell r="CU31">
            <v>0</v>
          </cell>
          <cell r="CV31">
            <v>0</v>
          </cell>
          <cell r="CW31">
            <v>0.44700000062584877</v>
          </cell>
          <cell r="CX31">
            <v>0</v>
          </cell>
          <cell r="CY31">
            <v>0</v>
          </cell>
          <cell r="CZ31">
            <v>0</v>
          </cell>
          <cell r="DA31">
            <v>24055321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6889423</v>
          </cell>
          <cell r="DI31">
            <v>6245928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294526</v>
          </cell>
          <cell r="DR31">
            <v>319787</v>
          </cell>
          <cell r="DS31">
            <v>315202</v>
          </cell>
          <cell r="DT31">
            <v>4585</v>
          </cell>
          <cell r="DU31">
            <v>16923</v>
          </cell>
          <cell r="DV31">
            <v>335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5596731.2489999998</v>
          </cell>
          <cell r="G32">
            <v>86367.426000000007</v>
          </cell>
          <cell r="H32">
            <v>6486252.6200000001</v>
          </cell>
          <cell r="I32">
            <v>8035451.977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17514</v>
          </cell>
          <cell r="P32">
            <v>123617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212411</v>
          </cell>
          <cell r="V32">
            <v>193412</v>
          </cell>
          <cell r="W32">
            <v>4369</v>
          </cell>
          <cell r="X32">
            <v>14630</v>
          </cell>
          <cell r="Y32">
            <v>0</v>
          </cell>
          <cell r="Z32">
            <v>0</v>
          </cell>
          <cell r="AA32">
            <v>0</v>
          </cell>
          <cell r="AB32">
            <v>361548</v>
          </cell>
          <cell r="AC32">
            <v>0</v>
          </cell>
          <cell r="AD32">
            <v>500699</v>
          </cell>
          <cell r="AE32">
            <v>0</v>
          </cell>
          <cell r="AF32">
            <v>0</v>
          </cell>
          <cell r="AG32">
            <v>10467993</v>
          </cell>
          <cell r="AH32">
            <v>5603457</v>
          </cell>
          <cell r="AI32">
            <v>0</v>
          </cell>
          <cell r="AJ32">
            <v>2200211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5565358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14682</v>
          </cell>
          <cell r="AX32">
            <v>143789</v>
          </cell>
          <cell r="AY32">
            <v>9200</v>
          </cell>
          <cell r="AZ32">
            <v>92111</v>
          </cell>
          <cell r="BA32">
            <v>0</v>
          </cell>
          <cell r="BB32">
            <v>501536</v>
          </cell>
          <cell r="BC32">
            <v>0</v>
          </cell>
          <cell r="BD32">
            <v>0</v>
          </cell>
          <cell r="BE32">
            <v>0</v>
          </cell>
          <cell r="BF32">
            <v>-228055</v>
          </cell>
          <cell r="BG32">
            <v>545021</v>
          </cell>
          <cell r="BH32">
            <v>15323162.023</v>
          </cell>
          <cell r="BI32">
            <v>18531443</v>
          </cell>
          <cell r="BJ32">
            <v>6097430.2489999998</v>
          </cell>
          <cell r="BK32">
            <v>6066894</v>
          </cell>
          <cell r="BL32">
            <v>-3208280.977</v>
          </cell>
          <cell r="BM32">
            <v>30536.248999999836</v>
          </cell>
          <cell r="BN32">
            <v>-3405799.7280000001</v>
          </cell>
          <cell r="BO32">
            <v>8035451.977</v>
          </cell>
          <cell r="BP32">
            <v>6486252.6200000001</v>
          </cell>
          <cell r="BQ32">
            <v>86367.426000000007</v>
          </cell>
          <cell r="BR32">
            <v>5596731.2489999998</v>
          </cell>
          <cell r="BS32">
            <v>20204803.272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14608072.023</v>
          </cell>
          <cell r="CA32">
            <v>4369</v>
          </cell>
          <cell r="CB32">
            <v>10467993</v>
          </cell>
          <cell r="CC32">
            <v>13369026</v>
          </cell>
          <cell r="CD32">
            <v>259782</v>
          </cell>
          <cell r="CE32">
            <v>545020.34400000051</v>
          </cell>
          <cell r="CF32">
            <v>0</v>
          </cell>
          <cell r="CG32">
            <v>5060752</v>
          </cell>
          <cell r="CH32">
            <v>375593</v>
          </cell>
          <cell r="CI32">
            <v>0</v>
          </cell>
          <cell r="CJ32">
            <v>812841</v>
          </cell>
          <cell r="CK32">
            <v>0</v>
          </cell>
          <cell r="CL32">
            <v>6249186</v>
          </cell>
          <cell r="CM32">
            <v>0</v>
          </cell>
          <cell r="CN32">
            <v>6249186</v>
          </cell>
          <cell r="CO32">
            <v>500148</v>
          </cell>
          <cell r="CP32">
            <v>3253579</v>
          </cell>
          <cell r="CQ32">
            <v>21420592.272</v>
          </cell>
          <cell r="CR32">
            <v>24598337</v>
          </cell>
          <cell r="CS32">
            <v>21420593</v>
          </cell>
          <cell r="CT32">
            <v>24598337</v>
          </cell>
          <cell r="CU32">
            <v>0</v>
          </cell>
          <cell r="CV32">
            <v>0</v>
          </cell>
          <cell r="CW32">
            <v>0.72800000011920929</v>
          </cell>
          <cell r="CX32">
            <v>0</v>
          </cell>
          <cell r="CY32">
            <v>0</v>
          </cell>
          <cell r="CZ32">
            <v>0</v>
          </cell>
          <cell r="DA32">
            <v>24096801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6627854</v>
          </cell>
          <cell r="DI32">
            <v>5833866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176255</v>
          </cell>
          <cell r="DR32">
            <v>242145</v>
          </cell>
          <cell r="DS32">
            <v>217209</v>
          </cell>
          <cell r="DT32">
            <v>24936</v>
          </cell>
          <cell r="DU32">
            <v>9601</v>
          </cell>
          <cell r="DV32">
            <v>6572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1270879.3400000001</v>
          </cell>
          <cell r="I34">
            <v>2205742.1669999999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40709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115619</v>
          </cell>
          <cell r="V34">
            <v>115619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21845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2337036</v>
          </cell>
          <cell r="AH34">
            <v>1454519</v>
          </cell>
          <cell r="AI34">
            <v>0</v>
          </cell>
          <cell r="AJ34">
            <v>166880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4934</v>
          </cell>
          <cell r="AX34">
            <v>13070</v>
          </cell>
          <cell r="AY34">
            <v>1314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-631</v>
          </cell>
          <cell r="BE34">
            <v>0</v>
          </cell>
          <cell r="BF34">
            <v>64595</v>
          </cell>
          <cell r="BG34">
            <v>302351</v>
          </cell>
          <cell r="BH34">
            <v>3654794.5070000002</v>
          </cell>
          <cell r="BI34">
            <v>3977122</v>
          </cell>
          <cell r="BJ34">
            <v>0</v>
          </cell>
          <cell r="BK34">
            <v>0</v>
          </cell>
          <cell r="BL34">
            <v>-322327.49299999978</v>
          </cell>
          <cell r="BM34">
            <v>0</v>
          </cell>
          <cell r="BN34">
            <v>-257732.49299999978</v>
          </cell>
          <cell r="BO34">
            <v>2205742.1669999999</v>
          </cell>
          <cell r="BP34">
            <v>1270879.3400000001</v>
          </cell>
          <cell r="BQ34">
            <v>0</v>
          </cell>
          <cell r="BR34">
            <v>0</v>
          </cell>
          <cell r="BS34">
            <v>3476621.5070000002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3476621.5070000002</v>
          </cell>
          <cell r="CA34">
            <v>0</v>
          </cell>
          <cell r="CB34">
            <v>2337036</v>
          </cell>
          <cell r="CC34">
            <v>1621399</v>
          </cell>
          <cell r="CD34">
            <v>19318</v>
          </cell>
          <cell r="CE34">
            <v>302351.31399999978</v>
          </cell>
          <cell r="CF34">
            <v>0</v>
          </cell>
          <cell r="CG34">
            <v>2453453</v>
          </cell>
          <cell r="CH34">
            <v>16212</v>
          </cell>
          <cell r="CI34">
            <v>46717</v>
          </cell>
          <cell r="CJ34">
            <v>0</v>
          </cell>
          <cell r="CK34">
            <v>0</v>
          </cell>
          <cell r="CL34">
            <v>2516382</v>
          </cell>
          <cell r="CM34">
            <v>0</v>
          </cell>
          <cell r="CN34">
            <v>2516382</v>
          </cell>
          <cell r="CO34">
            <v>40669</v>
          </cell>
          <cell r="CP34">
            <v>1159283</v>
          </cell>
          <cell r="CQ34">
            <v>3654794.5070000002</v>
          </cell>
          <cell r="CR34">
            <v>3977122</v>
          </cell>
          <cell r="CS34">
            <v>3654794</v>
          </cell>
          <cell r="CT34">
            <v>3977123</v>
          </cell>
          <cell r="CU34">
            <v>0</v>
          </cell>
          <cell r="CV34">
            <v>-1</v>
          </cell>
          <cell r="CW34">
            <v>-0.50700000021606684</v>
          </cell>
          <cell r="CX34">
            <v>0</v>
          </cell>
          <cell r="CY34">
            <v>0</v>
          </cell>
          <cell r="CZ34">
            <v>0</v>
          </cell>
          <cell r="DA34">
            <v>3977122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2011992</v>
          </cell>
          <cell r="DI34">
            <v>1168666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88316</v>
          </cell>
          <cell r="DR34">
            <v>36654</v>
          </cell>
          <cell r="DS34">
            <v>36654</v>
          </cell>
          <cell r="DT34">
            <v>0</v>
          </cell>
          <cell r="DU34">
            <v>19801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</row>
        <row r="35">
          <cell r="A35">
            <v>31</v>
          </cell>
          <cell r="B35" t="str">
            <v>CRS MAIPÚ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1823.4449999999999</v>
          </cell>
          <cell r="I35">
            <v>293692.33299999998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11702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2728</v>
          </cell>
          <cell r="V35">
            <v>2728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4804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196841</v>
          </cell>
          <cell r="AH35">
            <v>360776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-14553</v>
          </cell>
          <cell r="BG35">
            <v>160219</v>
          </cell>
          <cell r="BH35">
            <v>314749.77799999999</v>
          </cell>
          <cell r="BI35">
            <v>557617</v>
          </cell>
          <cell r="BJ35">
            <v>0</v>
          </cell>
          <cell r="BK35">
            <v>0</v>
          </cell>
          <cell r="BL35">
            <v>-242867.22200000001</v>
          </cell>
          <cell r="BM35">
            <v>0</v>
          </cell>
          <cell r="BN35">
            <v>-257420.22200000001</v>
          </cell>
          <cell r="BO35">
            <v>293692.33299999998</v>
          </cell>
          <cell r="BP35">
            <v>1823.4449999999999</v>
          </cell>
          <cell r="BQ35">
            <v>0</v>
          </cell>
          <cell r="BR35">
            <v>0</v>
          </cell>
          <cell r="BS35">
            <v>295515.77799999999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295515.77799999999</v>
          </cell>
          <cell r="CA35">
            <v>0</v>
          </cell>
          <cell r="CB35">
            <v>196841</v>
          </cell>
          <cell r="CC35">
            <v>360776</v>
          </cell>
          <cell r="CD35">
            <v>0</v>
          </cell>
          <cell r="CE35">
            <v>160219.538</v>
          </cell>
          <cell r="CF35">
            <v>55447</v>
          </cell>
          <cell r="CG35">
            <v>293684</v>
          </cell>
          <cell r="CH35">
            <v>640</v>
          </cell>
          <cell r="CI35">
            <v>0</v>
          </cell>
          <cell r="CJ35">
            <v>0</v>
          </cell>
          <cell r="CK35">
            <v>0</v>
          </cell>
          <cell r="CL35">
            <v>349771</v>
          </cell>
          <cell r="CM35">
            <v>0</v>
          </cell>
          <cell r="CN35">
            <v>349771</v>
          </cell>
          <cell r="CO35">
            <v>887</v>
          </cell>
          <cell r="CP35">
            <v>112034</v>
          </cell>
          <cell r="CQ35">
            <v>314749.77799999999</v>
          </cell>
          <cell r="CR35">
            <v>557617</v>
          </cell>
          <cell r="CS35">
            <v>314750</v>
          </cell>
          <cell r="CT35">
            <v>557616</v>
          </cell>
          <cell r="CU35">
            <v>0</v>
          </cell>
          <cell r="CV35">
            <v>1</v>
          </cell>
          <cell r="CW35">
            <v>0.22200000000884756</v>
          </cell>
          <cell r="CX35">
            <v>0</v>
          </cell>
          <cell r="CY35">
            <v>0</v>
          </cell>
          <cell r="CZ35">
            <v>0</v>
          </cell>
          <cell r="DA35">
            <v>557617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190182</v>
          </cell>
          <cell r="DI35">
            <v>446858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1</v>
          </cell>
          <cell r="DO35">
            <v>0</v>
          </cell>
          <cell r="DP35">
            <v>0</v>
          </cell>
          <cell r="DQ35">
            <v>92</v>
          </cell>
          <cell r="DR35">
            <v>6530</v>
          </cell>
          <cell r="DS35">
            <v>6530</v>
          </cell>
          <cell r="DT35">
            <v>0</v>
          </cell>
          <cell r="DU35">
            <v>0</v>
          </cell>
          <cell r="DV35">
            <v>244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242441.59700000001</v>
          </cell>
          <cell r="I36">
            <v>239948.33300000001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2616</v>
          </cell>
          <cell r="P36">
            <v>11363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19770</v>
          </cell>
          <cell r="V36">
            <v>16016</v>
          </cell>
          <cell r="W36">
            <v>3511</v>
          </cell>
          <cell r="X36">
            <v>243</v>
          </cell>
          <cell r="Y36">
            <v>0</v>
          </cell>
          <cell r="Z36">
            <v>705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485359</v>
          </cell>
          <cell r="AH36">
            <v>346853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60980</v>
          </cell>
          <cell r="BG36">
            <v>0</v>
          </cell>
          <cell r="BH36">
            <v>516843.93000000005</v>
          </cell>
          <cell r="BI36">
            <v>832212</v>
          </cell>
          <cell r="BJ36">
            <v>0</v>
          </cell>
          <cell r="BK36">
            <v>0</v>
          </cell>
          <cell r="BL36">
            <v>-315368.06999999995</v>
          </cell>
          <cell r="BM36">
            <v>0</v>
          </cell>
          <cell r="BN36">
            <v>-254388.06999999995</v>
          </cell>
          <cell r="BO36">
            <v>239948.33300000001</v>
          </cell>
          <cell r="BP36">
            <v>242441.59700000001</v>
          </cell>
          <cell r="BQ36">
            <v>0</v>
          </cell>
          <cell r="BR36">
            <v>0</v>
          </cell>
          <cell r="BS36">
            <v>482389.93000000005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482389.93000000005</v>
          </cell>
          <cell r="CA36">
            <v>3511</v>
          </cell>
          <cell r="CB36">
            <v>485359</v>
          </cell>
          <cell r="CC36">
            <v>346853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32693</v>
          </cell>
          <cell r="CP36">
            <v>583004</v>
          </cell>
          <cell r="CQ36">
            <v>516843.93000000005</v>
          </cell>
          <cell r="CR36">
            <v>832212</v>
          </cell>
          <cell r="CS36">
            <v>516844</v>
          </cell>
          <cell r="CT36">
            <v>832212</v>
          </cell>
          <cell r="CU36">
            <v>0</v>
          </cell>
          <cell r="CV36">
            <v>0</v>
          </cell>
          <cell r="CW36">
            <v>6.9999999948777258E-2</v>
          </cell>
          <cell r="CX36">
            <v>0</v>
          </cell>
          <cell r="CY36">
            <v>0</v>
          </cell>
          <cell r="CZ36">
            <v>0</v>
          </cell>
          <cell r="DA36">
            <v>832212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469505</v>
          </cell>
          <cell r="DI36">
            <v>333023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111789</v>
          </cell>
          <cell r="DR36">
            <v>7447</v>
          </cell>
          <cell r="DS36">
            <v>3432</v>
          </cell>
          <cell r="DT36">
            <v>4015</v>
          </cell>
          <cell r="DU36">
            <v>1195</v>
          </cell>
          <cell r="DV36">
            <v>7773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1239050.0589999999</v>
          </cell>
          <cell r="G37">
            <v>12033.536</v>
          </cell>
          <cell r="H37">
            <v>752287.73899999994</v>
          </cell>
          <cell r="I37">
            <v>2123062.227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74386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66933</v>
          </cell>
          <cell r="V37">
            <v>59384</v>
          </cell>
          <cell r="W37">
            <v>1885</v>
          </cell>
          <cell r="X37">
            <v>5664</v>
          </cell>
          <cell r="Y37">
            <v>0</v>
          </cell>
          <cell r="Z37">
            <v>0</v>
          </cell>
          <cell r="AA37">
            <v>0</v>
          </cell>
          <cell r="AB37">
            <v>8499</v>
          </cell>
          <cell r="AC37">
            <v>22845</v>
          </cell>
          <cell r="AD37">
            <v>38445</v>
          </cell>
          <cell r="AE37">
            <v>0</v>
          </cell>
          <cell r="AF37">
            <v>0</v>
          </cell>
          <cell r="AG37">
            <v>2350874</v>
          </cell>
          <cell r="AH37">
            <v>708264</v>
          </cell>
          <cell r="AI37">
            <v>0</v>
          </cell>
          <cell r="AJ37">
            <v>543631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1273171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2474</v>
          </cell>
          <cell r="AX37">
            <v>320</v>
          </cell>
          <cell r="AY37">
            <v>0</v>
          </cell>
          <cell r="AZ37">
            <v>0</v>
          </cell>
          <cell r="BA37">
            <v>0</v>
          </cell>
          <cell r="BB37">
            <v>38281</v>
          </cell>
          <cell r="BC37">
            <v>0</v>
          </cell>
          <cell r="BD37">
            <v>0</v>
          </cell>
          <cell r="BE37">
            <v>0</v>
          </cell>
          <cell r="BF37">
            <v>30302</v>
          </cell>
          <cell r="BG37">
            <v>593215</v>
          </cell>
          <cell r="BH37">
            <v>3060046.5019999999</v>
          </cell>
          <cell r="BI37">
            <v>3605563</v>
          </cell>
          <cell r="BJ37">
            <v>1277495.0589999999</v>
          </cell>
          <cell r="BK37">
            <v>1311452</v>
          </cell>
          <cell r="BL37">
            <v>-545516.49800000014</v>
          </cell>
          <cell r="BM37">
            <v>-33956.941000000108</v>
          </cell>
          <cell r="BN37">
            <v>-549171.43900000025</v>
          </cell>
          <cell r="BO37">
            <v>2123062.227</v>
          </cell>
          <cell r="BP37">
            <v>752287.73899999994</v>
          </cell>
          <cell r="BQ37">
            <v>12033.536</v>
          </cell>
          <cell r="BR37">
            <v>1239050.0589999999</v>
          </cell>
          <cell r="BS37">
            <v>4126433.5609999998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2887383.5019999999</v>
          </cell>
          <cell r="CA37">
            <v>1885</v>
          </cell>
          <cell r="CB37">
            <v>2350874</v>
          </cell>
          <cell r="CC37">
            <v>2525066</v>
          </cell>
          <cell r="CD37">
            <v>2794</v>
          </cell>
          <cell r="CE37">
            <v>574248.625</v>
          </cell>
          <cell r="CF37">
            <v>524337</v>
          </cell>
          <cell r="CG37">
            <v>2282315</v>
          </cell>
          <cell r="CH37">
            <v>14750</v>
          </cell>
          <cell r="CI37">
            <v>0</v>
          </cell>
          <cell r="CJ37">
            <v>95683</v>
          </cell>
          <cell r="CK37">
            <v>0</v>
          </cell>
          <cell r="CL37">
            <v>2917085</v>
          </cell>
          <cell r="CM37">
            <v>18967</v>
          </cell>
          <cell r="CN37">
            <v>2936052</v>
          </cell>
          <cell r="CO37">
            <v>1525947</v>
          </cell>
          <cell r="CP37">
            <v>211287</v>
          </cell>
          <cell r="CQ37">
            <v>4337541.5609999998</v>
          </cell>
          <cell r="CR37">
            <v>4917015</v>
          </cell>
          <cell r="CS37">
            <v>4337542</v>
          </cell>
          <cell r="CT37">
            <v>4917015</v>
          </cell>
          <cell r="CU37">
            <v>0</v>
          </cell>
          <cell r="CV37">
            <v>0</v>
          </cell>
          <cell r="CW37">
            <v>0.43900000024586916</v>
          </cell>
          <cell r="CX37">
            <v>0</v>
          </cell>
          <cell r="CY37">
            <v>0</v>
          </cell>
          <cell r="CZ37">
            <v>0</v>
          </cell>
          <cell r="DA37">
            <v>4878734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2080986</v>
          </cell>
          <cell r="DI37">
            <v>866113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87431</v>
          </cell>
          <cell r="DR37">
            <v>38556</v>
          </cell>
          <cell r="DS37">
            <v>33745</v>
          </cell>
          <cell r="DT37">
            <v>4811</v>
          </cell>
          <cell r="DU37">
            <v>134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68847393.916999981</v>
          </cell>
          <cell r="G38">
            <v>3174781.7509999997</v>
          </cell>
          <cell r="H38">
            <v>104087114.97299999</v>
          </cell>
          <cell r="I38">
            <v>132597175.34599999</v>
          </cell>
          <cell r="J38">
            <v>-5.6999999949766789E-2</v>
          </cell>
          <cell r="K38">
            <v>51366</v>
          </cell>
          <cell r="L38">
            <v>0</v>
          </cell>
          <cell r="M38">
            <v>0</v>
          </cell>
          <cell r="N38">
            <v>0</v>
          </cell>
          <cell r="O38">
            <v>65072</v>
          </cell>
          <cell r="P38">
            <v>6176412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8246162</v>
          </cell>
          <cell r="V38">
            <v>4958907</v>
          </cell>
          <cell r="W38">
            <v>992702</v>
          </cell>
          <cell r="X38">
            <v>2294553</v>
          </cell>
          <cell r="Y38">
            <v>0</v>
          </cell>
          <cell r="Z38">
            <v>8654</v>
          </cell>
          <cell r="AA38">
            <v>0</v>
          </cell>
          <cell r="AB38">
            <v>1388142</v>
          </cell>
          <cell r="AC38">
            <v>23965</v>
          </cell>
          <cell r="AD38">
            <v>7123356</v>
          </cell>
          <cell r="AE38">
            <v>0</v>
          </cell>
          <cell r="AF38">
            <v>0</v>
          </cell>
          <cell r="AG38">
            <v>150332097</v>
          </cell>
          <cell r="AH38">
            <v>99633382</v>
          </cell>
          <cell r="AI38">
            <v>6472</v>
          </cell>
          <cell r="AJ38">
            <v>43290742</v>
          </cell>
          <cell r="AK38">
            <v>19411</v>
          </cell>
          <cell r="AL38">
            <v>1001823</v>
          </cell>
          <cell r="AM38">
            <v>0</v>
          </cell>
          <cell r="AN38">
            <v>0</v>
          </cell>
          <cell r="AO38">
            <v>71653712</v>
          </cell>
          <cell r="AP38">
            <v>0</v>
          </cell>
          <cell r="AQ38">
            <v>1225</v>
          </cell>
          <cell r="AR38">
            <v>0</v>
          </cell>
          <cell r="AS38">
            <v>203522</v>
          </cell>
          <cell r="AT38">
            <v>0</v>
          </cell>
          <cell r="AU38">
            <v>0</v>
          </cell>
          <cell r="AV38">
            <v>0</v>
          </cell>
          <cell r="AW38">
            <v>180502</v>
          </cell>
          <cell r="AX38">
            <v>347435</v>
          </cell>
          <cell r="AY38">
            <v>96725</v>
          </cell>
          <cell r="AZ38">
            <v>106522</v>
          </cell>
          <cell r="BA38">
            <v>11662</v>
          </cell>
          <cell r="BB38">
            <v>7234363</v>
          </cell>
          <cell r="BC38">
            <v>0</v>
          </cell>
          <cell r="BD38">
            <v>-32321</v>
          </cell>
          <cell r="BE38">
            <v>0</v>
          </cell>
          <cell r="BF38">
            <v>1082549.5259999996</v>
          </cell>
          <cell r="BG38">
            <v>35304936.175999999</v>
          </cell>
          <cell r="BH38">
            <v>255818845.06999993</v>
          </cell>
          <cell r="BI38">
            <v>295199199</v>
          </cell>
          <cell r="BJ38">
            <v>75970749.916999981</v>
          </cell>
          <cell r="BK38">
            <v>78888075</v>
          </cell>
          <cell r="BL38">
            <v>-39380353.930000007</v>
          </cell>
          <cell r="BM38">
            <v>-2917325.083000001</v>
          </cell>
          <cell r="BN38">
            <v>-41215129.544000015</v>
          </cell>
          <cell r="BO38">
            <v>132597175.34599999</v>
          </cell>
          <cell r="BP38">
            <v>104087114.97299999</v>
          </cell>
          <cell r="BQ38">
            <v>3235064.1609999989</v>
          </cell>
          <cell r="BR38">
            <v>68787111.449999973</v>
          </cell>
          <cell r="BS38">
            <v>308706465.93000001</v>
          </cell>
          <cell r="BT38">
            <v>0</v>
          </cell>
          <cell r="BU38">
            <v>0</v>
          </cell>
          <cell r="BV38">
            <v>60282.409999999996</v>
          </cell>
          <cell r="BW38">
            <v>-60282.466999999946</v>
          </cell>
          <cell r="BX38">
            <v>-5.6999999949766789E-2</v>
          </cell>
          <cell r="BY38">
            <v>0</v>
          </cell>
          <cell r="BZ38">
            <v>239859072.06999999</v>
          </cell>
          <cell r="CA38">
            <v>1044068</v>
          </cell>
          <cell r="CB38">
            <v>150332097</v>
          </cell>
          <cell r="CC38">
            <v>215606767</v>
          </cell>
          <cell r="CD38">
            <v>934706</v>
          </cell>
          <cell r="CE38">
            <v>35272925.532000013</v>
          </cell>
          <cell r="CF38">
            <v>3460670</v>
          </cell>
          <cell r="CG38">
            <v>167507547</v>
          </cell>
          <cell r="CH38">
            <v>878253</v>
          </cell>
          <cell r="CI38">
            <v>14561344</v>
          </cell>
          <cell r="CJ38">
            <v>4467627</v>
          </cell>
          <cell r="CK38">
            <v>0</v>
          </cell>
          <cell r="CL38">
            <v>190875441</v>
          </cell>
          <cell r="CM38">
            <v>188740</v>
          </cell>
          <cell r="CN38">
            <v>191064181</v>
          </cell>
          <cell r="CO38">
            <v>35868917</v>
          </cell>
          <cell r="CP38">
            <v>57839033</v>
          </cell>
          <cell r="CQ38">
            <v>331789594.93000001</v>
          </cell>
          <cell r="CR38">
            <v>374087274</v>
          </cell>
          <cell r="CS38">
            <v>331789597</v>
          </cell>
          <cell r="CT38">
            <v>374087267</v>
          </cell>
          <cell r="CU38">
            <v>0</v>
          </cell>
          <cell r="CV38">
            <v>7</v>
          </cell>
          <cell r="CW38">
            <v>2.0700000082724728</v>
          </cell>
          <cell r="CX38">
            <v>0</v>
          </cell>
          <cell r="CY38">
            <v>0</v>
          </cell>
          <cell r="CZ38">
            <v>0</v>
          </cell>
          <cell r="DA38">
            <v>366841249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128216310</v>
          </cell>
          <cell r="DI38">
            <v>95020026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1</v>
          </cell>
          <cell r="DO38">
            <v>0</v>
          </cell>
          <cell r="DP38">
            <v>0</v>
          </cell>
          <cell r="DQ38">
            <v>6484911.9350000005</v>
          </cell>
          <cell r="DR38">
            <v>4562084.8629999999</v>
          </cell>
          <cell r="DS38">
            <v>3877821.8629999999</v>
          </cell>
          <cell r="DT38">
            <v>684263</v>
          </cell>
          <cell r="DU38">
            <v>747762</v>
          </cell>
          <cell r="DV38">
            <v>53815.59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</row>
      </sheetData>
      <sheetData sheetId="13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1562216.4180000001</v>
          </cell>
          <cell r="G5">
            <v>5987.73</v>
          </cell>
          <cell r="H5">
            <v>1156037.2</v>
          </cell>
          <cell r="I5">
            <v>2204472.3360000001</v>
          </cell>
          <cell r="J5">
            <v>0</v>
          </cell>
          <cell r="K5">
            <v>534154.66</v>
          </cell>
          <cell r="L5">
            <v>0</v>
          </cell>
          <cell r="M5">
            <v>0</v>
          </cell>
          <cell r="O5">
            <v>0</v>
          </cell>
          <cell r="P5">
            <v>250952.40299999999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35597.273999999998</v>
          </cell>
          <cell r="V5">
            <v>34920.156999999999</v>
          </cell>
          <cell r="W5">
            <v>0</v>
          </cell>
          <cell r="X5">
            <v>677.11700000000008</v>
          </cell>
          <cell r="Y5">
            <v>0</v>
          </cell>
          <cell r="Z5">
            <v>0</v>
          </cell>
          <cell r="AA5">
            <v>0</v>
          </cell>
          <cell r="AB5">
            <v>3740.4079999999999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2834794.4799999995</v>
          </cell>
          <cell r="AH5">
            <v>1469085.2</v>
          </cell>
          <cell r="AI5">
            <v>0</v>
          </cell>
          <cell r="AJ5">
            <v>35023.457000000002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1569659.013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345.286</v>
          </cell>
          <cell r="AX5">
            <v>3584.4940000000001</v>
          </cell>
          <cell r="AY5">
            <v>4298.6949999999997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-108548.57500000019</v>
          </cell>
          <cell r="BG5">
            <v>583814.91000000108</v>
          </cell>
          <cell r="BH5">
            <v>4190942.0109999999</v>
          </cell>
          <cell r="BI5">
            <v>4347131.6120000007</v>
          </cell>
          <cell r="BJ5">
            <v>1562216.4180000001</v>
          </cell>
          <cell r="BK5">
            <v>1569659.013</v>
          </cell>
          <cell r="BL5">
            <v>-156189.60100000072</v>
          </cell>
          <cell r="BM5">
            <v>-7442.5949999999721</v>
          </cell>
          <cell r="BN5">
            <v>-272180.77100000135</v>
          </cell>
          <cell r="BO5">
            <v>2204472.3360000001</v>
          </cell>
          <cell r="BP5">
            <v>1156037.2</v>
          </cell>
          <cell r="BQ5">
            <v>5987.73</v>
          </cell>
          <cell r="BR5">
            <v>1562216.4180000001</v>
          </cell>
          <cell r="BS5">
            <v>4928713.6840000004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CA5">
            <v>534831.777</v>
          </cell>
          <cell r="CB5">
            <v>534831.777</v>
          </cell>
          <cell r="CC5">
            <v>4303879.68</v>
          </cell>
          <cell r="CD5">
            <v>35023.457000000002</v>
          </cell>
          <cell r="CE5">
            <v>583814.90999999992</v>
          </cell>
          <cell r="CF5">
            <v>6576</v>
          </cell>
          <cell r="CG5">
            <v>1316324</v>
          </cell>
          <cell r="CH5">
            <v>129</v>
          </cell>
          <cell r="CI5">
            <v>0</v>
          </cell>
          <cell r="CJ5">
            <v>0</v>
          </cell>
          <cell r="CK5">
            <v>0</v>
          </cell>
          <cell r="CL5">
            <v>1323029</v>
          </cell>
          <cell r="CM5">
            <v>0</v>
          </cell>
          <cell r="CN5">
            <v>1323029</v>
          </cell>
          <cell r="CO5">
            <v>894126</v>
          </cell>
          <cell r="CP5">
            <v>347729</v>
          </cell>
          <cell r="CQ5">
            <v>5753158.4290000005</v>
          </cell>
          <cell r="CR5">
            <v>5916790.6250000009</v>
          </cell>
          <cell r="CS5">
            <v>5753158.4289999995</v>
          </cell>
          <cell r="CT5">
            <v>5916790.625</v>
          </cell>
          <cell r="CV5">
            <v>0</v>
          </cell>
          <cell r="CW5">
            <v>0</v>
          </cell>
          <cell r="CX5">
            <v>0</v>
          </cell>
          <cell r="DA5">
            <v>0</v>
          </cell>
          <cell r="DC5">
            <v>4347131.6120000007</v>
          </cell>
          <cell r="DG5">
            <v>0</v>
          </cell>
          <cell r="DH5">
            <v>2530935.2200000002</v>
          </cell>
          <cell r="DI5">
            <v>1374049</v>
          </cell>
          <cell r="DJ5">
            <v>0</v>
          </cell>
          <cell r="DK5">
            <v>0</v>
          </cell>
          <cell r="DM5">
            <v>-0.52000000048428774</v>
          </cell>
          <cell r="DN5">
            <v>0.19999999995343387</v>
          </cell>
          <cell r="DP5">
            <v>157928</v>
          </cell>
          <cell r="DQ5">
            <v>83423</v>
          </cell>
          <cell r="DR5">
            <v>72884</v>
          </cell>
          <cell r="DS5">
            <v>10539</v>
          </cell>
          <cell r="DT5">
            <v>0</v>
          </cell>
          <cell r="DU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2072376.7109999999</v>
          </cell>
          <cell r="G6">
            <v>11618.418</v>
          </cell>
          <cell r="H6">
            <v>1581572.118</v>
          </cell>
          <cell r="I6">
            <v>4285187.8099999996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>
            <v>426.15000000000003</v>
          </cell>
          <cell r="P6">
            <v>92017.314999999988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110780.39699999998</v>
          </cell>
          <cell r="V6">
            <v>107187.93599999999</v>
          </cell>
          <cell r="W6">
            <v>0</v>
          </cell>
          <cell r="X6">
            <v>3592.4610000000002</v>
          </cell>
          <cell r="Y6">
            <v>0</v>
          </cell>
          <cell r="Z6">
            <v>0</v>
          </cell>
          <cell r="AA6">
            <v>0</v>
          </cell>
          <cell r="AB6">
            <v>63410.304000000004</v>
          </cell>
          <cell r="AC6">
            <v>0</v>
          </cell>
          <cell r="AD6">
            <v>242149</v>
          </cell>
          <cell r="AE6">
            <v>0</v>
          </cell>
          <cell r="AF6">
            <v>0</v>
          </cell>
          <cell r="AG6">
            <v>3936156.6859999998</v>
          </cell>
          <cell r="AH6">
            <v>1653102.0780000004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2029226</v>
          </cell>
          <cell r="AP6">
            <v>0</v>
          </cell>
          <cell r="AQ6">
            <v>0</v>
          </cell>
          <cell r="AR6">
            <v>0</v>
          </cell>
          <cell r="AS6">
            <v>78735.27</v>
          </cell>
          <cell r="AT6">
            <v>0</v>
          </cell>
          <cell r="AU6">
            <v>0</v>
          </cell>
          <cell r="AV6">
            <v>0</v>
          </cell>
          <cell r="AW6">
            <v>4699.5700000000006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242085.93299999999</v>
          </cell>
          <cell r="BC6">
            <v>0</v>
          </cell>
          <cell r="BD6">
            <v>0</v>
          </cell>
          <cell r="BE6">
            <v>0</v>
          </cell>
          <cell r="BF6">
            <v>8232.3119999989867</v>
          </cell>
          <cell r="BG6">
            <v>-478702.07499999925</v>
          </cell>
          <cell r="BH6">
            <v>6145012.512000001</v>
          </cell>
          <cell r="BI6">
            <v>5672693.6040000003</v>
          </cell>
          <cell r="BJ6">
            <v>2314525.7110000001</v>
          </cell>
          <cell r="BK6">
            <v>2271311.9330000002</v>
          </cell>
          <cell r="BL6">
            <v>472318.90800000075</v>
          </cell>
          <cell r="BM6">
            <v>43213.777999999933</v>
          </cell>
          <cell r="BN6">
            <v>523764.99799999967</v>
          </cell>
          <cell r="BO6">
            <v>4285187.8099999996</v>
          </cell>
          <cell r="BP6">
            <v>1581572.118</v>
          </cell>
          <cell r="BQ6">
            <v>11618.418</v>
          </cell>
          <cell r="BR6">
            <v>2072376.7109999999</v>
          </cell>
          <cell r="BS6">
            <v>7950755.0569999991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CA6">
            <v>5878378.3459999999</v>
          </cell>
          <cell r="CB6">
            <v>3592.4610000000002</v>
          </cell>
          <cell r="CC6">
            <v>5589258.7640000004</v>
          </cell>
          <cell r="CD6">
            <v>78735.27</v>
          </cell>
          <cell r="CE6">
            <v>-478702.07500000019</v>
          </cell>
          <cell r="CF6">
            <v>147</v>
          </cell>
          <cell r="CG6">
            <v>3066278</v>
          </cell>
          <cell r="CH6">
            <v>29477</v>
          </cell>
          <cell r="CI6">
            <v>321659</v>
          </cell>
          <cell r="CJ6">
            <v>333735</v>
          </cell>
          <cell r="CK6">
            <v>0</v>
          </cell>
          <cell r="CL6">
            <v>3751296</v>
          </cell>
          <cell r="CM6">
            <v>0</v>
          </cell>
          <cell r="CN6">
            <v>3751296</v>
          </cell>
          <cell r="CO6">
            <v>3895894</v>
          </cell>
          <cell r="CP6">
            <v>1908453</v>
          </cell>
          <cell r="CQ6">
            <v>8459538.2230000012</v>
          </cell>
          <cell r="CR6">
            <v>7944005.5370000005</v>
          </cell>
          <cell r="CS6">
            <v>8459538.2230000012</v>
          </cell>
          <cell r="CT6">
            <v>7944005.5370000005</v>
          </cell>
          <cell r="CV6">
            <v>0</v>
          </cell>
          <cell r="CW6">
            <v>0</v>
          </cell>
          <cell r="CX6">
            <v>0</v>
          </cell>
          <cell r="DA6">
            <v>0</v>
          </cell>
          <cell r="DC6">
            <v>5672693.6040000003</v>
          </cell>
          <cell r="DG6">
            <v>0</v>
          </cell>
          <cell r="DH6">
            <v>3575788</v>
          </cell>
          <cell r="DI6">
            <v>1668495</v>
          </cell>
          <cell r="DJ6">
            <v>0</v>
          </cell>
          <cell r="DK6">
            <v>0</v>
          </cell>
          <cell r="DM6">
            <v>-0.31400000024586916</v>
          </cell>
          <cell r="DN6">
            <v>7.8000000445172191E-2</v>
          </cell>
          <cell r="DP6">
            <v>158784</v>
          </cell>
          <cell r="DQ6">
            <v>88584</v>
          </cell>
          <cell r="DR6">
            <v>81374</v>
          </cell>
          <cell r="DS6">
            <v>7210</v>
          </cell>
          <cell r="DT6">
            <v>7045</v>
          </cell>
          <cell r="DU6">
            <v>368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2535352.7919999999</v>
          </cell>
          <cell r="G7">
            <v>38864.606</v>
          </cell>
          <cell r="H7">
            <v>3027404.878</v>
          </cell>
          <cell r="I7">
            <v>4869813.841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>
            <v>0</v>
          </cell>
          <cell r="P7">
            <v>153755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-1267003</v>
          </cell>
          <cell r="V7">
            <v>122044</v>
          </cell>
          <cell r="W7">
            <v>0</v>
          </cell>
          <cell r="X7">
            <v>-1389047</v>
          </cell>
          <cell r="Y7">
            <v>0</v>
          </cell>
          <cell r="Z7">
            <v>0</v>
          </cell>
          <cell r="AA7">
            <v>0</v>
          </cell>
          <cell r="AB7">
            <v>41611</v>
          </cell>
          <cell r="AC7">
            <v>0</v>
          </cell>
          <cell r="AD7">
            <v>71429</v>
          </cell>
          <cell r="AE7">
            <v>0</v>
          </cell>
          <cell r="AF7">
            <v>0</v>
          </cell>
          <cell r="AG7">
            <v>5998486</v>
          </cell>
          <cell r="AH7">
            <v>2752894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2447430</v>
          </cell>
          <cell r="AP7">
            <v>0</v>
          </cell>
          <cell r="AQ7">
            <v>0</v>
          </cell>
          <cell r="AR7">
            <v>0</v>
          </cell>
          <cell r="AS7">
            <v>7989</v>
          </cell>
          <cell r="AT7">
            <v>0</v>
          </cell>
          <cell r="AU7">
            <v>0</v>
          </cell>
          <cell r="AV7">
            <v>0</v>
          </cell>
          <cell r="AW7">
            <v>10358</v>
          </cell>
          <cell r="AX7">
            <v>20992</v>
          </cell>
          <cell r="AY7">
            <v>3457</v>
          </cell>
          <cell r="AZ7">
            <v>75</v>
          </cell>
          <cell r="BA7">
            <v>0</v>
          </cell>
          <cell r="BB7">
            <v>71428</v>
          </cell>
          <cell r="BC7">
            <v>0</v>
          </cell>
          <cell r="BD7">
            <v>-9101</v>
          </cell>
          <cell r="BE7">
            <v>0</v>
          </cell>
          <cell r="BF7">
            <v>12076</v>
          </cell>
          <cell r="BG7">
            <v>724555</v>
          </cell>
          <cell r="BH7">
            <v>6864446.3250000002</v>
          </cell>
          <cell r="BI7">
            <v>8785150</v>
          </cell>
          <cell r="BJ7">
            <v>2606781.7919999999</v>
          </cell>
          <cell r="BK7">
            <v>2518858</v>
          </cell>
          <cell r="BL7">
            <v>-1920703.6749999998</v>
          </cell>
          <cell r="BM7">
            <v>87923.791999999899</v>
          </cell>
          <cell r="BN7">
            <v>-1820703.8829999994</v>
          </cell>
          <cell r="BO7">
            <v>4869813.841</v>
          </cell>
          <cell r="BP7">
            <v>3027404.878</v>
          </cell>
          <cell r="BQ7">
            <v>38864.606</v>
          </cell>
          <cell r="BR7">
            <v>2535352.7919999999</v>
          </cell>
          <cell r="BS7">
            <v>10471436.117000001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CA7">
            <v>7936083.3250000002</v>
          </cell>
          <cell r="CB7">
            <v>-1389047</v>
          </cell>
          <cell r="CC7">
            <v>8751380</v>
          </cell>
          <cell r="CD7">
            <v>7989</v>
          </cell>
          <cell r="CE7">
            <v>724554.77899999963</v>
          </cell>
          <cell r="CF7">
            <v>0</v>
          </cell>
          <cell r="CG7">
            <v>3930617</v>
          </cell>
          <cell r="CH7">
            <v>45774</v>
          </cell>
          <cell r="CI7">
            <v>94139</v>
          </cell>
          <cell r="CJ7">
            <v>0</v>
          </cell>
          <cell r="CK7">
            <v>0</v>
          </cell>
          <cell r="CL7">
            <v>4070530</v>
          </cell>
          <cell r="CM7">
            <v>0</v>
          </cell>
          <cell r="CN7">
            <v>4070530</v>
          </cell>
          <cell r="CO7">
            <v>1153747</v>
          </cell>
          <cell r="CP7">
            <v>6529735</v>
          </cell>
          <cell r="CQ7">
            <v>9471228.1170000006</v>
          </cell>
          <cell r="CR7">
            <v>11304008</v>
          </cell>
          <cell r="CS7">
            <v>9471228</v>
          </cell>
          <cell r="CT7">
            <v>11304008</v>
          </cell>
          <cell r="CV7">
            <v>0</v>
          </cell>
          <cell r="CW7">
            <v>-0.11700000055134296</v>
          </cell>
          <cell r="CX7">
            <v>0</v>
          </cell>
          <cell r="DA7">
            <v>0</v>
          </cell>
          <cell r="DC7">
            <v>8794251</v>
          </cell>
          <cell r="DG7">
            <v>0</v>
          </cell>
          <cell r="DH7">
            <v>5236504</v>
          </cell>
          <cell r="DI7">
            <v>2827950</v>
          </cell>
          <cell r="DJ7">
            <v>0</v>
          </cell>
          <cell r="DK7">
            <v>0</v>
          </cell>
          <cell r="DM7">
            <v>0</v>
          </cell>
          <cell r="DN7">
            <v>0</v>
          </cell>
          <cell r="DP7">
            <v>379309</v>
          </cell>
          <cell r="DQ7">
            <v>107469</v>
          </cell>
          <cell r="DR7">
            <v>107468</v>
          </cell>
          <cell r="DS7">
            <v>1</v>
          </cell>
          <cell r="DT7">
            <v>31843</v>
          </cell>
          <cell r="DU7">
            <v>11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1829225.932</v>
          </cell>
          <cell r="G8">
            <v>67323.053</v>
          </cell>
          <cell r="H8">
            <v>1237140.3729999999</v>
          </cell>
          <cell r="I8">
            <v>3937743.5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>
            <v>0</v>
          </cell>
          <cell r="P8">
            <v>257740.72299999997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272323.674</v>
          </cell>
          <cell r="V8">
            <v>170470.67600000001</v>
          </cell>
          <cell r="W8">
            <v>0</v>
          </cell>
          <cell r="X8">
            <v>101852.99800000001</v>
          </cell>
          <cell r="Y8">
            <v>0</v>
          </cell>
          <cell r="Z8">
            <v>0</v>
          </cell>
          <cell r="AA8">
            <v>0</v>
          </cell>
          <cell r="AB8">
            <v>12302.183000000001</v>
          </cell>
          <cell r="AC8">
            <v>0</v>
          </cell>
          <cell r="AD8">
            <v>572655</v>
          </cell>
          <cell r="AE8">
            <v>0</v>
          </cell>
          <cell r="AF8">
            <v>0</v>
          </cell>
          <cell r="AG8">
            <v>3935690.3149999976</v>
          </cell>
          <cell r="AH8">
            <v>3005407.7989999987</v>
          </cell>
          <cell r="AI8">
            <v>208.85</v>
          </cell>
          <cell r="AJ8">
            <v>521389.53499999997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1931273.064</v>
          </cell>
          <cell r="AP8">
            <v>0</v>
          </cell>
          <cell r="AQ8">
            <v>188.90800000000002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5453.514000000001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572765.30899999989</v>
          </cell>
          <cell r="BC8">
            <v>0</v>
          </cell>
          <cell r="BD8">
            <v>0</v>
          </cell>
          <cell r="BE8">
            <v>0</v>
          </cell>
          <cell r="BF8">
            <v>-160669.75</v>
          </cell>
          <cell r="BG8">
            <v>266895.87700000033</v>
          </cell>
          <cell r="BH8">
            <v>5784573.5060000001</v>
          </cell>
          <cell r="BI8">
            <v>7468338.9209999964</v>
          </cell>
          <cell r="BJ8">
            <v>2401880.932</v>
          </cell>
          <cell r="BK8">
            <v>2504038.3729999997</v>
          </cell>
          <cell r="BL8">
            <v>-1683765.4149999963</v>
          </cell>
          <cell r="BM8">
            <v>-102157.44099999964</v>
          </cell>
          <cell r="BN8">
            <v>-1946592.605999996</v>
          </cell>
          <cell r="BO8">
            <v>3937743.5</v>
          </cell>
          <cell r="BP8">
            <v>1237140.3729999999</v>
          </cell>
          <cell r="BQ8">
            <v>67323.053</v>
          </cell>
          <cell r="BR8">
            <v>1829225.932</v>
          </cell>
          <cell r="BS8">
            <v>7071432.858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CA8">
            <v>5242206.926</v>
          </cell>
          <cell r="CB8">
            <v>101852.99800000001</v>
          </cell>
          <cell r="CC8">
            <v>6941098.1139999963</v>
          </cell>
          <cell r="CD8">
            <v>521787.29299999995</v>
          </cell>
          <cell r="CE8">
            <v>266895.87700000027</v>
          </cell>
          <cell r="CF8">
            <v>0</v>
          </cell>
          <cell r="CG8">
            <v>606139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606139</v>
          </cell>
          <cell r="CM8">
            <v>0</v>
          </cell>
          <cell r="CN8">
            <v>606139</v>
          </cell>
          <cell r="CO8">
            <v>640095</v>
          </cell>
          <cell r="CP8">
            <v>737079</v>
          </cell>
          <cell r="CQ8">
            <v>8186454.4380000001</v>
          </cell>
          <cell r="CR8">
            <v>9972377.293999996</v>
          </cell>
          <cell r="CS8">
            <v>8186454.4380000001</v>
          </cell>
          <cell r="CT8">
            <v>9972377.293999996</v>
          </cell>
          <cell r="CV8">
            <v>0</v>
          </cell>
          <cell r="CW8">
            <v>0</v>
          </cell>
          <cell r="CX8">
            <v>0</v>
          </cell>
          <cell r="DA8">
            <v>0</v>
          </cell>
          <cell r="DC8">
            <v>7468338.9209999964</v>
          </cell>
          <cell r="DG8">
            <v>0</v>
          </cell>
          <cell r="DH8">
            <v>3195936</v>
          </cell>
          <cell r="DI8">
            <v>1747326</v>
          </cell>
          <cell r="DJ8">
            <v>0</v>
          </cell>
          <cell r="DK8">
            <v>0</v>
          </cell>
          <cell r="DM8">
            <v>0.31499999761581421</v>
          </cell>
          <cell r="DN8">
            <v>-0.20100000128149986</v>
          </cell>
          <cell r="DP8">
            <v>215928</v>
          </cell>
          <cell r="DQ8">
            <v>207872</v>
          </cell>
          <cell r="DR8">
            <v>167964</v>
          </cell>
          <cell r="DS8">
            <v>39908</v>
          </cell>
          <cell r="DT8">
            <v>405</v>
          </cell>
          <cell r="DU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4083926.4709999999</v>
          </cell>
          <cell r="G9">
            <v>424788.45600000001</v>
          </cell>
          <cell r="H9">
            <v>3068889.53</v>
          </cell>
          <cell r="I9">
            <v>5422337.3439999996</v>
          </cell>
          <cell r="J9">
            <v>0</v>
          </cell>
          <cell r="K9">
            <v>36680</v>
          </cell>
          <cell r="L9">
            <v>0</v>
          </cell>
          <cell r="M9">
            <v>0</v>
          </cell>
          <cell r="O9">
            <v>649</v>
          </cell>
          <cell r="P9">
            <v>468649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260445</v>
          </cell>
          <cell r="V9">
            <v>258716</v>
          </cell>
          <cell r="W9">
            <v>0</v>
          </cell>
          <cell r="X9">
            <v>1729</v>
          </cell>
          <cell r="Y9">
            <v>0</v>
          </cell>
          <cell r="Z9">
            <v>0</v>
          </cell>
          <cell r="AA9">
            <v>0</v>
          </cell>
          <cell r="AB9">
            <v>151194</v>
          </cell>
          <cell r="AC9">
            <v>0</v>
          </cell>
          <cell r="AD9">
            <v>15492</v>
          </cell>
          <cell r="AE9">
            <v>0</v>
          </cell>
          <cell r="AF9">
            <v>0</v>
          </cell>
          <cell r="AG9">
            <v>6729491</v>
          </cell>
          <cell r="AH9">
            <v>3693287</v>
          </cell>
          <cell r="AI9">
            <v>0</v>
          </cell>
          <cell r="AJ9">
            <v>0</v>
          </cell>
          <cell r="AK9">
            <v>0</v>
          </cell>
          <cell r="AL9">
            <v>2955</v>
          </cell>
          <cell r="AM9">
            <v>0</v>
          </cell>
          <cell r="AN9">
            <v>0</v>
          </cell>
          <cell r="AO9">
            <v>4065534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17564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15492</v>
          </cell>
          <cell r="BC9">
            <v>0</v>
          </cell>
          <cell r="BD9">
            <v>-867</v>
          </cell>
          <cell r="BE9">
            <v>0</v>
          </cell>
          <cell r="BF9">
            <v>60837</v>
          </cell>
          <cell r="BG9">
            <v>704905.39299999923</v>
          </cell>
          <cell r="BH9">
            <v>9833632.3299999982</v>
          </cell>
          <cell r="BI9">
            <v>10442430</v>
          </cell>
          <cell r="BJ9">
            <v>4099418.4709999999</v>
          </cell>
          <cell r="BK9">
            <v>4081026</v>
          </cell>
          <cell r="BL9">
            <v>-608797.67000000179</v>
          </cell>
          <cell r="BM9">
            <v>18392.470999999903</v>
          </cell>
          <cell r="BN9">
            <v>-529568.19900000095</v>
          </cell>
          <cell r="BO9">
            <v>5422337.3439999996</v>
          </cell>
          <cell r="BP9">
            <v>3068889.53</v>
          </cell>
          <cell r="BQ9">
            <v>424788.45600000001</v>
          </cell>
          <cell r="BR9">
            <v>4083926.4709999999</v>
          </cell>
          <cell r="BS9">
            <v>12999941.800999999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CA9">
            <v>8916015.3299999982</v>
          </cell>
          <cell r="CB9">
            <v>38409</v>
          </cell>
          <cell r="CC9">
            <v>10422778</v>
          </cell>
          <cell r="CD9">
            <v>2955</v>
          </cell>
          <cell r="CE9">
            <v>704905.34499999904</v>
          </cell>
          <cell r="CF9">
            <v>-41</v>
          </cell>
          <cell r="CG9">
            <v>6863084</v>
          </cell>
          <cell r="CH9">
            <v>44733</v>
          </cell>
          <cell r="CI9">
            <v>0</v>
          </cell>
          <cell r="CJ9">
            <v>0</v>
          </cell>
          <cell r="CK9">
            <v>0</v>
          </cell>
          <cell r="CL9">
            <v>6907776</v>
          </cell>
          <cell r="CM9">
            <v>0</v>
          </cell>
          <cell r="CN9">
            <v>6907776</v>
          </cell>
          <cell r="CO9">
            <v>1969393</v>
          </cell>
          <cell r="CP9">
            <v>3556483</v>
          </cell>
          <cell r="CQ9">
            <v>13933050.800999999</v>
          </cell>
          <cell r="CR9">
            <v>14523456</v>
          </cell>
          <cell r="CS9">
            <v>13933049</v>
          </cell>
          <cell r="CT9">
            <v>14523455</v>
          </cell>
          <cell r="CV9">
            <v>1</v>
          </cell>
          <cell r="CW9">
            <v>-1.8009999990463257</v>
          </cell>
          <cell r="CX9">
            <v>0</v>
          </cell>
          <cell r="DA9">
            <v>0</v>
          </cell>
          <cell r="DC9">
            <v>10443297</v>
          </cell>
          <cell r="DG9">
            <v>0</v>
          </cell>
          <cell r="DH9">
            <v>6101540.9479999999</v>
          </cell>
          <cell r="DI9">
            <v>3490188.7930000001</v>
          </cell>
          <cell r="DJ9">
            <v>0</v>
          </cell>
          <cell r="DK9">
            <v>0</v>
          </cell>
          <cell r="DM9">
            <v>0</v>
          </cell>
          <cell r="DN9">
            <v>0</v>
          </cell>
          <cell r="DP9">
            <v>470604.97200000001</v>
          </cell>
          <cell r="DQ9">
            <v>201015.71699999998</v>
          </cell>
          <cell r="DR9">
            <v>199250.14499999999</v>
          </cell>
          <cell r="DS9">
            <v>1765.5719999999999</v>
          </cell>
          <cell r="DT9">
            <v>185498.75899999999</v>
          </cell>
          <cell r="DU9">
            <v>635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2796179.642</v>
          </cell>
          <cell r="G10">
            <v>58188.538999999997</v>
          </cell>
          <cell r="H10">
            <v>3995740.4380000001</v>
          </cell>
          <cell r="I10">
            <v>4648293.2050000001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>
            <v>1525</v>
          </cell>
          <cell r="P10">
            <v>193436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236380</v>
          </cell>
          <cell r="V10">
            <v>209954</v>
          </cell>
          <cell r="W10">
            <v>17775</v>
          </cell>
          <cell r="X10">
            <v>8651</v>
          </cell>
          <cell r="Y10">
            <v>0</v>
          </cell>
          <cell r="Z10">
            <v>0</v>
          </cell>
          <cell r="AA10">
            <v>0</v>
          </cell>
          <cell r="AB10">
            <v>39794</v>
          </cell>
          <cell r="AC10">
            <v>0</v>
          </cell>
          <cell r="AD10">
            <v>113287</v>
          </cell>
          <cell r="AE10">
            <v>0</v>
          </cell>
          <cell r="AF10">
            <v>0</v>
          </cell>
          <cell r="AG10">
            <v>6543383</v>
          </cell>
          <cell r="AH10">
            <v>3027494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2576452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79465</v>
          </cell>
          <cell r="AV10">
            <v>0</v>
          </cell>
          <cell r="AW10">
            <v>15235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263396</v>
          </cell>
          <cell r="BC10">
            <v>0</v>
          </cell>
          <cell r="BD10">
            <v>0</v>
          </cell>
          <cell r="BE10">
            <v>0</v>
          </cell>
          <cell r="BF10">
            <v>52956</v>
          </cell>
          <cell r="BG10">
            <v>59192</v>
          </cell>
          <cell r="BH10">
            <v>9173357.182</v>
          </cell>
          <cell r="BI10">
            <v>9665577</v>
          </cell>
          <cell r="BJ10">
            <v>2909466.642</v>
          </cell>
          <cell r="BK10">
            <v>2839848</v>
          </cell>
          <cell r="BL10">
            <v>-492219.81799999997</v>
          </cell>
          <cell r="BM10">
            <v>69618.641999999993</v>
          </cell>
          <cell r="BN10">
            <v>-369645.17599999905</v>
          </cell>
          <cell r="BO10">
            <v>4648293.2050000001</v>
          </cell>
          <cell r="BP10">
            <v>3995740.4380000001</v>
          </cell>
          <cell r="BQ10">
            <v>58188.538999999997</v>
          </cell>
          <cell r="BR10">
            <v>2796179.642</v>
          </cell>
          <cell r="BS10">
            <v>11498401.824000001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CA10">
            <v>8702222.182</v>
          </cell>
          <cell r="CB10">
            <v>8651</v>
          </cell>
          <cell r="CC10">
            <v>9570877</v>
          </cell>
          <cell r="CD10">
            <v>0</v>
          </cell>
          <cell r="CE10">
            <v>59192.259999999776</v>
          </cell>
          <cell r="CF10">
            <v>0</v>
          </cell>
          <cell r="CG10">
            <v>4083299.6009999998</v>
          </cell>
          <cell r="CH10">
            <v>4240</v>
          </cell>
          <cell r="CI10">
            <v>70719</v>
          </cell>
          <cell r="CJ10">
            <v>0</v>
          </cell>
          <cell r="CK10">
            <v>0</v>
          </cell>
          <cell r="CL10">
            <v>4158258.6009999998</v>
          </cell>
          <cell r="CM10">
            <v>0</v>
          </cell>
          <cell r="CN10">
            <v>4158258.6009999998</v>
          </cell>
          <cell r="CO10">
            <v>1491218</v>
          </cell>
          <cell r="CP10">
            <v>2315219</v>
          </cell>
          <cell r="CQ10">
            <v>12082823.824000001</v>
          </cell>
          <cell r="CR10">
            <v>12505425</v>
          </cell>
          <cell r="CS10">
            <v>12082824</v>
          </cell>
          <cell r="CT10">
            <v>12505425</v>
          </cell>
          <cell r="CV10">
            <v>0</v>
          </cell>
          <cell r="CW10">
            <v>0.17599999904632568</v>
          </cell>
          <cell r="CX10">
            <v>0</v>
          </cell>
          <cell r="DA10">
            <v>0</v>
          </cell>
          <cell r="DC10">
            <v>9665577</v>
          </cell>
          <cell r="DG10">
            <v>0</v>
          </cell>
          <cell r="DH10">
            <v>5970678</v>
          </cell>
          <cell r="DI10">
            <v>3396860</v>
          </cell>
          <cell r="DJ10">
            <v>0</v>
          </cell>
          <cell r="DK10">
            <v>0</v>
          </cell>
          <cell r="DM10">
            <v>0</v>
          </cell>
          <cell r="DN10">
            <v>0</v>
          </cell>
          <cell r="DP10">
            <v>134625.69099999999</v>
          </cell>
          <cell r="DQ10">
            <v>90537.614000000001</v>
          </cell>
          <cell r="DR10">
            <v>76683.129000000001</v>
          </cell>
          <cell r="DS10">
            <v>13854.485000000001</v>
          </cell>
          <cell r="DT10">
            <v>6345.7669999999998</v>
          </cell>
          <cell r="DU10">
            <v>1941.2950000000001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5043645.1509999996</v>
          </cell>
          <cell r="G11">
            <v>48403.832000000002</v>
          </cell>
          <cell r="H11">
            <v>5099018.3190000001</v>
          </cell>
          <cell r="I11">
            <v>8924304.5940000005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>
            <v>270.90100000000001</v>
          </cell>
          <cell r="P11">
            <v>208918.946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306899.86</v>
          </cell>
          <cell r="V11">
            <v>295674.59499999997</v>
          </cell>
          <cell r="W11">
            <v>0</v>
          </cell>
          <cell r="X11">
            <v>11225.265000000003</v>
          </cell>
          <cell r="Y11">
            <v>0</v>
          </cell>
          <cell r="Z11">
            <v>0</v>
          </cell>
          <cell r="AA11">
            <v>0</v>
          </cell>
          <cell r="AB11">
            <v>62406.567999999999</v>
          </cell>
          <cell r="AC11">
            <v>0</v>
          </cell>
          <cell r="AD11">
            <v>1062518</v>
          </cell>
          <cell r="AE11">
            <v>0</v>
          </cell>
          <cell r="AF11">
            <v>0</v>
          </cell>
          <cell r="AG11">
            <v>8394799.6720000096</v>
          </cell>
          <cell r="AH11">
            <v>5054538.5949999969</v>
          </cell>
          <cell r="AI11">
            <v>340.84500000000003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5043645.1399999997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13916.681</v>
          </cell>
          <cell r="AW11">
            <v>8036.223</v>
          </cell>
          <cell r="AX11">
            <v>58323.752000000008</v>
          </cell>
          <cell r="AY11">
            <v>918.14100000000008</v>
          </cell>
          <cell r="AZ11">
            <v>0</v>
          </cell>
          <cell r="BA11">
            <v>0</v>
          </cell>
          <cell r="BB11">
            <v>1059638.2879999999</v>
          </cell>
          <cell r="BC11">
            <v>0</v>
          </cell>
          <cell r="BD11">
            <v>-1462.001</v>
          </cell>
          <cell r="BE11">
            <v>0</v>
          </cell>
          <cell r="BF11">
            <v>-5809.8349999971688</v>
          </cell>
          <cell r="BG11">
            <v>200735.79100000113</v>
          </cell>
          <cell r="BH11">
            <v>14650223.020000001</v>
          </cell>
          <cell r="BI11">
            <v>13529411.908000007</v>
          </cell>
          <cell r="BJ11">
            <v>6106163.1509999996</v>
          </cell>
          <cell r="BK11">
            <v>6103283.4279999994</v>
          </cell>
          <cell r="BL11">
            <v>1120811.1119999941</v>
          </cell>
          <cell r="BM11">
            <v>2879.723000000231</v>
          </cell>
          <cell r="BN11">
            <v>1117880.9999999963</v>
          </cell>
          <cell r="BO11">
            <v>8924304.5940000005</v>
          </cell>
          <cell r="BP11">
            <v>5099018.3190000001</v>
          </cell>
          <cell r="BQ11">
            <v>48403.832000000002</v>
          </cell>
          <cell r="BR11">
            <v>5043645.1509999996</v>
          </cell>
          <cell r="BS11">
            <v>19115371.896000002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CA11">
            <v>14071726.745000001</v>
          </cell>
          <cell r="CB11">
            <v>11225.265000000003</v>
          </cell>
          <cell r="CC11">
            <v>13449338.267000007</v>
          </cell>
          <cell r="CD11">
            <v>340.84500000000003</v>
          </cell>
          <cell r="CE11">
            <v>200735.791000003</v>
          </cell>
          <cell r="CF11">
            <v>0</v>
          </cell>
          <cell r="CG11">
            <v>11085265</v>
          </cell>
          <cell r="CH11">
            <v>36757</v>
          </cell>
          <cell r="CI11">
            <v>440048</v>
          </cell>
          <cell r="CJ11">
            <v>1197095</v>
          </cell>
          <cell r="CK11">
            <v>0</v>
          </cell>
          <cell r="CL11">
            <v>12759165</v>
          </cell>
          <cell r="CM11">
            <v>0</v>
          </cell>
          <cell r="CN11">
            <v>12759165</v>
          </cell>
          <cell r="CO11">
            <v>4082</v>
          </cell>
          <cell r="CP11">
            <v>3769072</v>
          </cell>
          <cell r="CQ11">
            <v>20756386.171</v>
          </cell>
          <cell r="CR11">
            <v>19632695.33600001</v>
          </cell>
          <cell r="CS11">
            <v>20756386.170999996</v>
          </cell>
          <cell r="CT11">
            <v>19632695.336000007</v>
          </cell>
          <cell r="CV11">
            <v>0</v>
          </cell>
          <cell r="CW11">
            <v>0</v>
          </cell>
          <cell r="CX11">
            <v>0</v>
          </cell>
          <cell r="DA11">
            <v>0</v>
          </cell>
          <cell r="DC11">
            <v>13530873.909000007</v>
          </cell>
          <cell r="DG11">
            <v>0</v>
          </cell>
          <cell r="DH11">
            <v>7281207</v>
          </cell>
          <cell r="DI11">
            <v>5127196</v>
          </cell>
          <cell r="DJ11">
            <v>0</v>
          </cell>
          <cell r="DK11">
            <v>0</v>
          </cell>
          <cell r="DM11">
            <v>-0.32799999043345451</v>
          </cell>
          <cell r="DN11">
            <v>-0.40500000305473804</v>
          </cell>
          <cell r="DP11">
            <v>210580</v>
          </cell>
          <cell r="DQ11">
            <v>328477</v>
          </cell>
          <cell r="DR11">
            <v>306338</v>
          </cell>
          <cell r="DS11">
            <v>22139</v>
          </cell>
          <cell r="DT11">
            <v>21678</v>
          </cell>
          <cell r="DU11">
            <v>811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1244192.5830000001</v>
          </cell>
          <cell r="G12">
            <v>22873.278999999999</v>
          </cell>
          <cell r="H12">
            <v>1565955.2139999999</v>
          </cell>
          <cell r="I12">
            <v>2920215.1740000001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>
            <v>1186</v>
          </cell>
          <cell r="P12">
            <v>188353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163258</v>
          </cell>
          <cell r="V12">
            <v>155511</v>
          </cell>
          <cell r="W12">
            <v>0</v>
          </cell>
          <cell r="X12">
            <v>7747</v>
          </cell>
          <cell r="Y12">
            <v>0</v>
          </cell>
          <cell r="Z12">
            <v>0</v>
          </cell>
          <cell r="AA12">
            <v>0</v>
          </cell>
          <cell r="AB12">
            <v>2312</v>
          </cell>
          <cell r="AC12">
            <v>0</v>
          </cell>
          <cell r="AD12">
            <v>414582</v>
          </cell>
          <cell r="AE12">
            <v>0</v>
          </cell>
          <cell r="AF12">
            <v>0</v>
          </cell>
          <cell r="AG12">
            <v>3704320</v>
          </cell>
          <cell r="AH12">
            <v>1704340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1226128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4223</v>
          </cell>
          <cell r="AX12">
            <v>934</v>
          </cell>
          <cell r="AY12">
            <v>3414</v>
          </cell>
          <cell r="AZ12">
            <v>0</v>
          </cell>
          <cell r="BA12">
            <v>0</v>
          </cell>
          <cell r="BB12">
            <v>414582</v>
          </cell>
          <cell r="BC12">
            <v>0</v>
          </cell>
          <cell r="BD12">
            <v>0</v>
          </cell>
          <cell r="BE12">
            <v>0</v>
          </cell>
          <cell r="BF12">
            <v>14949</v>
          </cell>
          <cell r="BG12">
            <v>790686</v>
          </cell>
          <cell r="BH12">
            <v>4864152.6670000004</v>
          </cell>
          <cell r="BI12">
            <v>5417231</v>
          </cell>
          <cell r="BJ12">
            <v>1658774.5830000001</v>
          </cell>
          <cell r="BK12">
            <v>1640710</v>
          </cell>
          <cell r="BL12">
            <v>-553078.33299999963</v>
          </cell>
          <cell r="BM12">
            <v>18064.583000000101</v>
          </cell>
          <cell r="BN12">
            <v>-520064.75</v>
          </cell>
          <cell r="BO12">
            <v>2920215.1740000001</v>
          </cell>
          <cell r="BP12">
            <v>1565955.2139999999</v>
          </cell>
          <cell r="BQ12">
            <v>22873.278999999999</v>
          </cell>
          <cell r="BR12">
            <v>1244192.5830000001</v>
          </cell>
          <cell r="BS12">
            <v>5753236.25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CA12">
            <v>4509043.6670000004</v>
          </cell>
          <cell r="CB12">
            <v>7747</v>
          </cell>
          <cell r="CC12">
            <v>5408660</v>
          </cell>
          <cell r="CD12">
            <v>0</v>
          </cell>
          <cell r="CE12">
            <v>790686.14700000058</v>
          </cell>
          <cell r="CF12">
            <v>928365</v>
          </cell>
          <cell r="CG12">
            <v>1923811</v>
          </cell>
          <cell r="CH12">
            <v>5763</v>
          </cell>
          <cell r="CI12">
            <v>0</v>
          </cell>
          <cell r="CJ12">
            <v>0</v>
          </cell>
          <cell r="CK12">
            <v>0</v>
          </cell>
          <cell r="CL12">
            <v>2857939</v>
          </cell>
          <cell r="CM12">
            <v>0</v>
          </cell>
          <cell r="CN12">
            <v>2857939</v>
          </cell>
          <cell r="CO12">
            <v>249717</v>
          </cell>
          <cell r="CP12">
            <v>329732</v>
          </cell>
          <cell r="CQ12">
            <v>6522927.25</v>
          </cell>
          <cell r="CR12">
            <v>7057941</v>
          </cell>
          <cell r="CS12">
            <v>6522927</v>
          </cell>
          <cell r="CT12">
            <v>7057941</v>
          </cell>
          <cell r="CV12">
            <v>0</v>
          </cell>
          <cell r="CW12">
            <v>-0.25</v>
          </cell>
          <cell r="CX12">
            <v>0</v>
          </cell>
          <cell r="DA12">
            <v>0</v>
          </cell>
          <cell r="DC12">
            <v>5417231</v>
          </cell>
          <cell r="DG12">
            <v>0</v>
          </cell>
          <cell r="DH12">
            <v>3285573</v>
          </cell>
          <cell r="DI12">
            <v>1618595</v>
          </cell>
          <cell r="DJ12">
            <v>0</v>
          </cell>
          <cell r="DK12">
            <v>0</v>
          </cell>
          <cell r="DM12">
            <v>0</v>
          </cell>
          <cell r="DN12">
            <v>0</v>
          </cell>
          <cell r="DP12">
            <v>199173</v>
          </cell>
          <cell r="DQ12">
            <v>75583</v>
          </cell>
          <cell r="DR12">
            <v>75583</v>
          </cell>
          <cell r="DS12">
            <v>0</v>
          </cell>
          <cell r="DT12">
            <v>996</v>
          </cell>
          <cell r="DU12">
            <v>989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5350994.0369999995</v>
          </cell>
          <cell r="G13">
            <v>364424.42300000001</v>
          </cell>
          <cell r="H13">
            <v>3697775.923</v>
          </cell>
          <cell r="I13">
            <v>5373117.2580000004</v>
          </cell>
          <cell r="J13">
            <v>0</v>
          </cell>
          <cell r="K13">
            <v>14916.113000000001</v>
          </cell>
          <cell r="L13">
            <v>0</v>
          </cell>
          <cell r="M13">
            <v>0</v>
          </cell>
          <cell r="O13">
            <v>551.65599999999995</v>
          </cell>
          <cell r="P13">
            <v>360060.99599999998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270360.27699999994</v>
          </cell>
          <cell r="V13">
            <v>264480.42799999996</v>
          </cell>
          <cell r="W13">
            <v>0</v>
          </cell>
          <cell r="X13">
            <v>5879.8490000000011</v>
          </cell>
          <cell r="Y13">
            <v>0</v>
          </cell>
          <cell r="Z13">
            <v>0</v>
          </cell>
          <cell r="AA13">
            <v>0</v>
          </cell>
          <cell r="AB13">
            <v>30011.123</v>
          </cell>
          <cell r="AC13">
            <v>0</v>
          </cell>
          <cell r="AD13">
            <v>163680</v>
          </cell>
          <cell r="AE13">
            <v>0</v>
          </cell>
          <cell r="AF13">
            <v>0</v>
          </cell>
          <cell r="AG13">
            <v>6977322.2770000007</v>
          </cell>
          <cell r="AH13">
            <v>5417421.2169999983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5267177.6739999996</v>
          </cell>
          <cell r="AP13">
            <v>0</v>
          </cell>
          <cell r="AQ13">
            <v>0</v>
          </cell>
          <cell r="AR13">
            <v>0</v>
          </cell>
          <cell r="AS13">
            <v>26000</v>
          </cell>
          <cell r="AT13">
            <v>0</v>
          </cell>
          <cell r="AU13">
            <v>0</v>
          </cell>
          <cell r="AV13">
            <v>0</v>
          </cell>
          <cell r="AW13">
            <v>10175.712</v>
          </cell>
          <cell r="AX13">
            <v>14108.940999999999</v>
          </cell>
          <cell r="AY13">
            <v>1481.684</v>
          </cell>
          <cell r="AZ13">
            <v>0</v>
          </cell>
          <cell r="BA13">
            <v>0</v>
          </cell>
          <cell r="BB13">
            <v>112240.321</v>
          </cell>
          <cell r="BC13">
            <v>0</v>
          </cell>
          <cell r="BD13">
            <v>0</v>
          </cell>
          <cell r="BE13">
            <v>0</v>
          </cell>
          <cell r="BF13">
            <v>21352.890000002459</v>
          </cell>
          <cell r="BG13">
            <v>2396752.0549999997</v>
          </cell>
          <cell r="BH13">
            <v>10111217.768999999</v>
          </cell>
          <cell r="BI13">
            <v>12446509.830999998</v>
          </cell>
          <cell r="BJ13">
            <v>5514674.0369999995</v>
          </cell>
          <cell r="BK13">
            <v>5379417.9949999992</v>
          </cell>
          <cell r="BL13">
            <v>-2335292.061999999</v>
          </cell>
          <cell r="BM13">
            <v>135256.04200000037</v>
          </cell>
          <cell r="BN13">
            <v>-2178683.1299999971</v>
          </cell>
          <cell r="BO13">
            <v>5373117.2580000004</v>
          </cell>
          <cell r="BP13">
            <v>3697775.923</v>
          </cell>
          <cell r="BQ13">
            <v>364424.42300000001</v>
          </cell>
          <cell r="BR13">
            <v>5350994.0369999995</v>
          </cell>
          <cell r="BS13">
            <v>14786311.640999999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CA13">
            <v>9435317.6040000003</v>
          </cell>
          <cell r="CB13">
            <v>20795.962000000003</v>
          </cell>
          <cell r="CC13">
            <v>12394743.493999999</v>
          </cell>
          <cell r="CD13">
            <v>26000</v>
          </cell>
          <cell r="CE13">
            <v>2396752.0550000006</v>
          </cell>
          <cell r="CF13">
            <v>0</v>
          </cell>
          <cell r="CG13">
            <v>6943241</v>
          </cell>
          <cell r="CH13">
            <v>27649</v>
          </cell>
          <cell r="CI13">
            <v>778446</v>
          </cell>
          <cell r="CJ13">
            <v>0</v>
          </cell>
          <cell r="CK13">
            <v>0</v>
          </cell>
          <cell r="CL13">
            <v>7749336</v>
          </cell>
          <cell r="CM13">
            <v>0</v>
          </cell>
          <cell r="CN13">
            <v>7749336</v>
          </cell>
          <cell r="CO13">
            <v>1880248</v>
          </cell>
          <cell r="CP13">
            <v>2355794</v>
          </cell>
          <cell r="CQ13">
            <v>15625891.805999998</v>
          </cell>
          <cell r="CR13">
            <v>17825927.825999998</v>
          </cell>
          <cell r="CS13">
            <v>15625891.805999998</v>
          </cell>
          <cell r="CT13">
            <v>17825927.825999998</v>
          </cell>
          <cell r="CV13">
            <v>0</v>
          </cell>
          <cell r="CW13">
            <v>0</v>
          </cell>
          <cell r="CX13">
            <v>0</v>
          </cell>
          <cell r="DA13">
            <v>0</v>
          </cell>
          <cell r="DC13">
            <v>12446509.830999998</v>
          </cell>
          <cell r="DG13">
            <v>0</v>
          </cell>
          <cell r="DH13">
            <v>6276278</v>
          </cell>
          <cell r="DI13">
            <v>2865008</v>
          </cell>
          <cell r="DJ13">
            <v>0</v>
          </cell>
          <cell r="DK13">
            <v>0</v>
          </cell>
          <cell r="DM13">
            <v>0.27700000070035458</v>
          </cell>
          <cell r="DN13">
            <v>0.21699999831616879</v>
          </cell>
          <cell r="DP13">
            <v>366914</v>
          </cell>
          <cell r="DQ13">
            <v>378760</v>
          </cell>
          <cell r="DR13">
            <v>375151</v>
          </cell>
          <cell r="DS13">
            <v>3609</v>
          </cell>
          <cell r="DT13">
            <v>43294</v>
          </cell>
          <cell r="DU13">
            <v>6837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7176258.4160000002</v>
          </cell>
          <cell r="G14">
            <v>82599.429000000004</v>
          </cell>
          <cell r="H14">
            <v>4699972.1330000004</v>
          </cell>
          <cell r="I14">
            <v>8922385.75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1986.431</v>
          </cell>
          <cell r="P14">
            <v>652037.11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402345.13300000003</v>
          </cell>
          <cell r="V14">
            <v>382893.32799999998</v>
          </cell>
          <cell r="W14">
            <v>16572.063000000002</v>
          </cell>
          <cell r="X14">
            <v>2879.7420000000002</v>
          </cell>
          <cell r="Y14">
            <v>0</v>
          </cell>
          <cell r="Z14">
            <v>0</v>
          </cell>
          <cell r="AA14">
            <v>0</v>
          </cell>
          <cell r="AB14">
            <v>57085.981999999996</v>
          </cell>
          <cell r="AC14">
            <v>0</v>
          </cell>
          <cell r="AD14">
            <v>1843890</v>
          </cell>
          <cell r="AE14">
            <v>0</v>
          </cell>
          <cell r="AF14">
            <v>0</v>
          </cell>
          <cell r="AG14">
            <v>9525171.6670000087</v>
          </cell>
          <cell r="AH14">
            <v>4932886.544999999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7124201.0979999993</v>
          </cell>
          <cell r="AP14">
            <v>0</v>
          </cell>
          <cell r="AQ14">
            <v>0</v>
          </cell>
          <cell r="AR14">
            <v>0</v>
          </cell>
          <cell r="AS14">
            <v>12874.362000000001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22705.911999999997</v>
          </cell>
          <cell r="AY14">
            <v>736.07400000000007</v>
          </cell>
          <cell r="AZ14">
            <v>0</v>
          </cell>
          <cell r="BA14">
            <v>0</v>
          </cell>
          <cell r="BB14">
            <v>1839488.966</v>
          </cell>
          <cell r="BC14">
            <v>0</v>
          </cell>
          <cell r="BD14">
            <v>-2854.6480000000001</v>
          </cell>
          <cell r="BE14">
            <v>0</v>
          </cell>
          <cell r="BF14">
            <v>115439.57699999958</v>
          </cell>
          <cell r="BG14">
            <v>-149375.41199999303</v>
          </cell>
          <cell r="BH14">
            <v>14818411.968</v>
          </cell>
          <cell r="BI14">
            <v>14491519.912000008</v>
          </cell>
          <cell r="BJ14">
            <v>9020148.4160000011</v>
          </cell>
          <cell r="BK14">
            <v>8963690.0639999993</v>
          </cell>
          <cell r="BL14">
            <v>326892.05599999242</v>
          </cell>
          <cell r="BM14">
            <v>56458.352000001818</v>
          </cell>
          <cell r="BN14">
            <v>498789.98499999568</v>
          </cell>
          <cell r="BO14">
            <v>8922385.75</v>
          </cell>
          <cell r="BP14">
            <v>4699972.1330000004</v>
          </cell>
          <cell r="BQ14">
            <v>82599.429000000004</v>
          </cell>
          <cell r="BR14">
            <v>7176258.4160000002</v>
          </cell>
          <cell r="BS14">
            <v>20881215.728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CA14">
            <v>13704957.312000001</v>
          </cell>
          <cell r="CB14">
            <v>2879.7420000000002</v>
          </cell>
          <cell r="CC14">
            <v>14458058.212000009</v>
          </cell>
          <cell r="CD14">
            <v>12874.362000000001</v>
          </cell>
          <cell r="CE14">
            <v>-149375.41200000234</v>
          </cell>
          <cell r="CF14">
            <v>21821</v>
          </cell>
          <cell r="CG14">
            <v>9011268</v>
          </cell>
          <cell r="CH14">
            <v>35728</v>
          </cell>
          <cell r="CI14">
            <v>185968</v>
          </cell>
          <cell r="CJ14">
            <v>0</v>
          </cell>
          <cell r="CK14">
            <v>0</v>
          </cell>
          <cell r="CL14">
            <v>9254785</v>
          </cell>
          <cell r="CM14">
            <v>0</v>
          </cell>
          <cell r="CN14">
            <v>9254785</v>
          </cell>
          <cell r="CO14">
            <v>1231244</v>
          </cell>
          <cell r="CP14">
            <v>1947675</v>
          </cell>
          <cell r="CQ14">
            <v>23838560.384000003</v>
          </cell>
          <cell r="CR14">
            <v>23455209.976000015</v>
          </cell>
          <cell r="CS14">
            <v>23838560.384000003</v>
          </cell>
          <cell r="CT14">
            <v>23455209.976000015</v>
          </cell>
          <cell r="CV14">
            <v>0</v>
          </cell>
          <cell r="CW14">
            <v>0</v>
          </cell>
          <cell r="CX14">
            <v>0</v>
          </cell>
          <cell r="DA14">
            <v>0</v>
          </cell>
          <cell r="DC14">
            <v>14494374.560000008</v>
          </cell>
          <cell r="DG14">
            <v>0</v>
          </cell>
          <cell r="DH14">
            <v>8486926</v>
          </cell>
          <cell r="DI14">
            <v>4164677</v>
          </cell>
          <cell r="DJ14">
            <v>0</v>
          </cell>
          <cell r="DK14">
            <v>0</v>
          </cell>
          <cell r="DM14">
            <v>-0.33299999125301838</v>
          </cell>
          <cell r="DN14">
            <v>-0.45500000100582838</v>
          </cell>
          <cell r="DP14">
            <v>682886</v>
          </cell>
          <cell r="DQ14">
            <v>98622</v>
          </cell>
          <cell r="DR14">
            <v>60898</v>
          </cell>
          <cell r="DS14">
            <v>37724</v>
          </cell>
          <cell r="DT14">
            <v>6233</v>
          </cell>
          <cell r="DU14">
            <v>2491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3096722.9920000001</v>
          </cell>
          <cell r="G15">
            <v>77026.539000000004</v>
          </cell>
          <cell r="H15">
            <v>2882653.591</v>
          </cell>
          <cell r="I15">
            <v>5515840.3480000002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268</v>
          </cell>
          <cell r="P15">
            <v>121321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391246</v>
          </cell>
          <cell r="V15">
            <v>263774</v>
          </cell>
          <cell r="W15">
            <v>75988</v>
          </cell>
          <cell r="X15">
            <v>51484</v>
          </cell>
          <cell r="Y15">
            <v>0</v>
          </cell>
          <cell r="Z15">
            <v>0</v>
          </cell>
          <cell r="AA15">
            <v>0</v>
          </cell>
          <cell r="AB15">
            <v>30205</v>
          </cell>
          <cell r="AC15">
            <v>0</v>
          </cell>
          <cell r="AD15">
            <v>178133</v>
          </cell>
          <cell r="AE15">
            <v>0</v>
          </cell>
          <cell r="AF15">
            <v>0</v>
          </cell>
          <cell r="AG15">
            <v>5871283</v>
          </cell>
          <cell r="AH15">
            <v>3199758</v>
          </cell>
          <cell r="AI15">
            <v>0</v>
          </cell>
          <cell r="AJ15">
            <v>1305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2815768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10539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178133</v>
          </cell>
          <cell r="BC15">
            <v>0</v>
          </cell>
          <cell r="BD15">
            <v>-121</v>
          </cell>
          <cell r="BE15">
            <v>0</v>
          </cell>
          <cell r="BF15">
            <v>43620</v>
          </cell>
          <cell r="BG15">
            <v>109662</v>
          </cell>
          <cell r="BH15">
            <v>9018560.4780000001</v>
          </cell>
          <cell r="BI15">
            <v>9082764</v>
          </cell>
          <cell r="BJ15">
            <v>3274855.9920000001</v>
          </cell>
          <cell r="BK15">
            <v>2993901</v>
          </cell>
          <cell r="BL15">
            <v>-64203.521999999881</v>
          </cell>
          <cell r="BM15">
            <v>280954.99200000009</v>
          </cell>
          <cell r="BN15">
            <v>260371.47000000067</v>
          </cell>
          <cell r="BO15">
            <v>5515840.3480000002</v>
          </cell>
          <cell r="BP15">
            <v>2882653.591</v>
          </cell>
          <cell r="BQ15">
            <v>77026.539000000004</v>
          </cell>
          <cell r="BR15">
            <v>3096722.9920000001</v>
          </cell>
          <cell r="BS15">
            <v>11572243.470000001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CA15">
            <v>8475520.4780000001</v>
          </cell>
          <cell r="CB15">
            <v>51484</v>
          </cell>
          <cell r="CC15">
            <v>9071041</v>
          </cell>
          <cell r="CD15">
            <v>1305</v>
          </cell>
          <cell r="CE15">
            <v>109661.91999999993</v>
          </cell>
          <cell r="CF15">
            <v>0</v>
          </cell>
          <cell r="CG15">
            <v>6324595</v>
          </cell>
          <cell r="CH15">
            <v>47240</v>
          </cell>
          <cell r="CI15">
            <v>76656</v>
          </cell>
          <cell r="CJ15">
            <v>0</v>
          </cell>
          <cell r="CK15">
            <v>0</v>
          </cell>
          <cell r="CL15">
            <v>6448491</v>
          </cell>
          <cell r="CM15">
            <v>0</v>
          </cell>
          <cell r="CN15">
            <v>6448491</v>
          </cell>
          <cell r="CO15">
            <v>1716626</v>
          </cell>
          <cell r="CP15">
            <v>1595774</v>
          </cell>
          <cell r="CQ15">
            <v>12293416.469999999</v>
          </cell>
          <cell r="CR15">
            <v>12076665</v>
          </cell>
          <cell r="CS15">
            <v>12293417</v>
          </cell>
          <cell r="CT15">
            <v>12076665</v>
          </cell>
          <cell r="CV15">
            <v>0</v>
          </cell>
          <cell r="CW15">
            <v>0.5300000011920929</v>
          </cell>
          <cell r="CX15">
            <v>0</v>
          </cell>
          <cell r="DA15">
            <v>0</v>
          </cell>
          <cell r="DC15">
            <v>9082885</v>
          </cell>
          <cell r="DG15">
            <v>0</v>
          </cell>
          <cell r="DH15">
            <v>5063543</v>
          </cell>
          <cell r="DI15">
            <v>2115824</v>
          </cell>
          <cell r="DJ15">
            <v>0</v>
          </cell>
          <cell r="DK15">
            <v>0</v>
          </cell>
          <cell r="DM15">
            <v>0</v>
          </cell>
          <cell r="DN15">
            <v>0</v>
          </cell>
          <cell r="DP15">
            <v>132085</v>
          </cell>
          <cell r="DQ15">
            <v>202981</v>
          </cell>
          <cell r="DR15">
            <v>158852</v>
          </cell>
          <cell r="DS15">
            <v>44129</v>
          </cell>
          <cell r="DT15">
            <v>33138</v>
          </cell>
          <cell r="DU15">
            <v>343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3927888.57</v>
          </cell>
          <cell r="G16">
            <v>144294.867</v>
          </cell>
          <cell r="H16">
            <v>5292460.8729999997</v>
          </cell>
          <cell r="I16">
            <v>6094904.7810000004</v>
          </cell>
          <cell r="J16">
            <v>0</v>
          </cell>
          <cell r="K16">
            <v>17353</v>
          </cell>
          <cell r="L16">
            <v>0</v>
          </cell>
          <cell r="M16">
            <v>0</v>
          </cell>
          <cell r="O16">
            <v>0</v>
          </cell>
          <cell r="P16">
            <v>274805.32499999995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557280.61100000003</v>
          </cell>
          <cell r="V16">
            <v>154679.88600000003</v>
          </cell>
          <cell r="W16">
            <v>343794.11000000004</v>
          </cell>
          <cell r="X16">
            <v>58806.615000000005</v>
          </cell>
          <cell r="Y16">
            <v>0</v>
          </cell>
          <cell r="Z16">
            <v>0</v>
          </cell>
          <cell r="AA16">
            <v>0</v>
          </cell>
          <cell r="AB16">
            <v>70099.660999999993</v>
          </cell>
          <cell r="AC16">
            <v>0</v>
          </cell>
          <cell r="AD16">
            <v>236091</v>
          </cell>
          <cell r="AE16">
            <v>0</v>
          </cell>
          <cell r="AF16">
            <v>0</v>
          </cell>
          <cell r="AG16">
            <v>9558699.2009999957</v>
          </cell>
          <cell r="AH16">
            <v>5592730.260999999</v>
          </cell>
          <cell r="AI16">
            <v>1888.9970000000001</v>
          </cell>
          <cell r="AJ16">
            <v>1653091.5819999999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3767708.8939999999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15477.649000000001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189745.307</v>
          </cell>
          <cell r="BC16">
            <v>0</v>
          </cell>
          <cell r="BD16">
            <v>-529.50200000000007</v>
          </cell>
          <cell r="BE16">
            <v>0</v>
          </cell>
          <cell r="BF16">
            <v>135626.50600000098</v>
          </cell>
          <cell r="BG16">
            <v>3557659.1039999984</v>
          </cell>
          <cell r="BH16">
            <v>12451199.117999999</v>
          </cell>
          <cell r="BI16">
            <v>16821358.187999994</v>
          </cell>
          <cell r="BJ16">
            <v>4163979.57</v>
          </cell>
          <cell r="BK16">
            <v>3957454.2009999999</v>
          </cell>
          <cell r="BL16">
            <v>-4370159.0699999947</v>
          </cell>
          <cell r="BM16">
            <v>206525.36899999995</v>
          </cell>
          <cell r="BN16">
            <v>-4028007.1949999933</v>
          </cell>
          <cell r="BO16">
            <v>6094904.7810000004</v>
          </cell>
          <cell r="BP16">
            <v>5292460.8729999997</v>
          </cell>
          <cell r="BQ16">
            <v>144294.867</v>
          </cell>
          <cell r="BR16">
            <v>3927888.57</v>
          </cell>
          <cell r="BS16">
            <v>15459549.091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CA16">
            <v>11531660.521</v>
          </cell>
          <cell r="CB16">
            <v>76159.615000000005</v>
          </cell>
          <cell r="CC16">
            <v>15151429.461999994</v>
          </cell>
          <cell r="CD16">
            <v>1654980.5789999999</v>
          </cell>
          <cell r="CE16">
            <v>3677180.9890000001</v>
          </cell>
          <cell r="CF16">
            <v>0</v>
          </cell>
          <cell r="CG16">
            <v>12127767</v>
          </cell>
          <cell r="CH16">
            <v>24643</v>
          </cell>
          <cell r="CI16">
            <v>59343</v>
          </cell>
          <cell r="CJ16">
            <v>1204</v>
          </cell>
          <cell r="CK16">
            <v>0</v>
          </cell>
          <cell r="CL16">
            <v>12212957</v>
          </cell>
          <cell r="CM16">
            <v>32708</v>
          </cell>
          <cell r="CN16">
            <v>12245665</v>
          </cell>
          <cell r="CO16">
            <v>1279232</v>
          </cell>
          <cell r="CP16">
            <v>5162348</v>
          </cell>
          <cell r="CQ16">
            <v>16615178.687999997</v>
          </cell>
          <cell r="CR16">
            <v>20778812.388999995</v>
          </cell>
          <cell r="CS16">
            <v>16615178.688000001</v>
          </cell>
          <cell r="CT16">
            <v>20778812.388999995</v>
          </cell>
          <cell r="CV16">
            <v>0</v>
          </cell>
          <cell r="CW16">
            <v>0</v>
          </cell>
          <cell r="CX16">
            <v>0</v>
          </cell>
          <cell r="DA16">
            <v>0</v>
          </cell>
          <cell r="DC16">
            <v>16821887.689999994</v>
          </cell>
          <cell r="DG16">
            <v>0</v>
          </cell>
          <cell r="DH16">
            <v>8193844</v>
          </cell>
          <cell r="DI16">
            <v>4633459</v>
          </cell>
          <cell r="DJ16">
            <v>0</v>
          </cell>
          <cell r="DK16">
            <v>0</v>
          </cell>
          <cell r="DM16">
            <v>0.20099999569356441</v>
          </cell>
          <cell r="DN16">
            <v>0.26099999900907278</v>
          </cell>
          <cell r="DP16">
            <v>282898.67700000003</v>
          </cell>
          <cell r="DQ16">
            <v>870910</v>
          </cell>
          <cell r="DR16">
            <v>94513</v>
          </cell>
          <cell r="DS16">
            <v>776397</v>
          </cell>
          <cell r="DT16">
            <v>18738</v>
          </cell>
          <cell r="DU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2344639.6140000001</v>
          </cell>
          <cell r="G17">
            <v>25015.098999999998</v>
          </cell>
          <cell r="H17">
            <v>2549036.5019999999</v>
          </cell>
          <cell r="I17">
            <v>3636148.1669999999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155061.45699999999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177780.80500000002</v>
          </cell>
          <cell r="V17">
            <v>156836.90600000002</v>
          </cell>
          <cell r="W17">
            <v>0</v>
          </cell>
          <cell r="X17">
            <v>20943.899000000001</v>
          </cell>
          <cell r="Y17">
            <v>0</v>
          </cell>
          <cell r="Z17">
            <v>0</v>
          </cell>
          <cell r="AA17">
            <v>0</v>
          </cell>
          <cell r="AB17">
            <v>88720.457999999999</v>
          </cell>
          <cell r="AC17">
            <v>0</v>
          </cell>
          <cell r="AD17">
            <v>2355280</v>
          </cell>
          <cell r="AE17">
            <v>0</v>
          </cell>
          <cell r="AF17">
            <v>0</v>
          </cell>
          <cell r="AG17">
            <v>4633669.8079999955</v>
          </cell>
          <cell r="AH17">
            <v>2895991.986</v>
          </cell>
          <cell r="AI17">
            <v>0</v>
          </cell>
          <cell r="AJ17">
            <v>67200.577999999994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2247466.0269999998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8337.9880000000012</v>
          </cell>
          <cell r="AX17">
            <v>462.16900000000004</v>
          </cell>
          <cell r="AY17">
            <v>36.071000000000005</v>
          </cell>
          <cell r="AZ17">
            <v>0</v>
          </cell>
          <cell r="BA17">
            <v>0</v>
          </cell>
          <cell r="BB17">
            <v>2367770.6920000003</v>
          </cell>
          <cell r="BC17">
            <v>0</v>
          </cell>
          <cell r="BD17">
            <v>0</v>
          </cell>
          <cell r="BE17">
            <v>0</v>
          </cell>
          <cell r="BF17">
            <v>-53033.642000000924</v>
          </cell>
          <cell r="BG17">
            <v>775844.56300000101</v>
          </cell>
          <cell r="BH17">
            <v>6631762.487999999</v>
          </cell>
          <cell r="BI17">
            <v>7605698.5999999959</v>
          </cell>
          <cell r="BJ17">
            <v>4699919.6140000001</v>
          </cell>
          <cell r="BK17">
            <v>4615236.7190000005</v>
          </cell>
          <cell r="BL17">
            <v>-973936.11199999694</v>
          </cell>
          <cell r="BM17">
            <v>84682.894999999553</v>
          </cell>
          <cell r="BN17">
            <v>-942286.85899999924</v>
          </cell>
          <cell r="BO17">
            <v>3636148.1669999999</v>
          </cell>
          <cell r="BP17">
            <v>2549036.5019999999</v>
          </cell>
          <cell r="BQ17">
            <v>25015.098999999998</v>
          </cell>
          <cell r="BR17">
            <v>2344639.6140000001</v>
          </cell>
          <cell r="BS17">
            <v>8554839.3819999993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CA17">
            <v>6210199.7679999992</v>
          </cell>
          <cell r="CB17">
            <v>20943.899000000001</v>
          </cell>
          <cell r="CC17">
            <v>7529661.793999996</v>
          </cell>
          <cell r="CD17">
            <v>67200.577999999994</v>
          </cell>
          <cell r="CE17">
            <v>775844.56299999915</v>
          </cell>
          <cell r="CF17">
            <v>0</v>
          </cell>
          <cell r="CG17">
            <v>5158570</v>
          </cell>
          <cell r="CH17">
            <v>12454</v>
          </cell>
          <cell r="CI17">
            <v>0</v>
          </cell>
          <cell r="CJ17">
            <v>0</v>
          </cell>
          <cell r="CK17">
            <v>0</v>
          </cell>
          <cell r="CL17">
            <v>5171024</v>
          </cell>
          <cell r="CM17">
            <v>0</v>
          </cell>
          <cell r="CN17">
            <v>5171024</v>
          </cell>
          <cell r="CO17">
            <v>765962</v>
          </cell>
          <cell r="CP17">
            <v>2008227</v>
          </cell>
          <cell r="CQ17">
            <v>11331682.102</v>
          </cell>
          <cell r="CR17">
            <v>12220935.318999996</v>
          </cell>
          <cell r="CS17">
            <v>11331682.101</v>
          </cell>
          <cell r="CT17">
            <v>12220935.318999996</v>
          </cell>
          <cell r="CV17">
            <v>0</v>
          </cell>
          <cell r="CW17">
            <v>-1.0000001639127731E-3</v>
          </cell>
          <cell r="CX17">
            <v>0</v>
          </cell>
          <cell r="DA17">
            <v>0</v>
          </cell>
          <cell r="DC17">
            <v>7605698.5999999959</v>
          </cell>
          <cell r="DG17">
            <v>0</v>
          </cell>
          <cell r="DH17">
            <v>3992340</v>
          </cell>
          <cell r="DI17">
            <v>3074200</v>
          </cell>
          <cell r="DJ17">
            <v>0</v>
          </cell>
          <cell r="DK17">
            <v>0</v>
          </cell>
          <cell r="DM17">
            <v>-0.19200000446289778</v>
          </cell>
          <cell r="DN17">
            <v>-1.3999999966472387E-2</v>
          </cell>
          <cell r="DP17">
            <v>212773</v>
          </cell>
          <cell r="DQ17">
            <v>123960</v>
          </cell>
          <cell r="DR17">
            <v>117899</v>
          </cell>
          <cell r="DS17">
            <v>6061</v>
          </cell>
          <cell r="DT17">
            <v>19281</v>
          </cell>
          <cell r="DU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2549780.2459999998</v>
          </cell>
          <cell r="G18">
            <v>228641.61499999999</v>
          </cell>
          <cell r="H18">
            <v>2133414.21</v>
          </cell>
          <cell r="I18">
            <v>4272311.8490000004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187459.67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334725.39799999999</v>
          </cell>
          <cell r="V18">
            <v>327596.88299999997</v>
          </cell>
          <cell r="W18">
            <v>4626.9059999999999</v>
          </cell>
          <cell r="X18">
            <v>2501.6089999999999</v>
          </cell>
          <cell r="Y18">
            <v>0</v>
          </cell>
          <cell r="Z18">
            <v>0</v>
          </cell>
          <cell r="AA18">
            <v>0</v>
          </cell>
          <cell r="AB18">
            <v>20536.507000000005</v>
          </cell>
          <cell r="AC18">
            <v>0</v>
          </cell>
          <cell r="AD18">
            <v>1284289</v>
          </cell>
          <cell r="AE18">
            <v>0</v>
          </cell>
          <cell r="AF18">
            <v>0</v>
          </cell>
          <cell r="AG18">
            <v>5122941.8709999975</v>
          </cell>
          <cell r="AH18">
            <v>3097928.839999998</v>
          </cell>
          <cell r="AI18">
            <v>0</v>
          </cell>
          <cell r="AJ18">
            <v>226304.93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2446059.6059999997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5120.8660000000009</v>
          </cell>
          <cell r="AX18">
            <v>1754.527</v>
          </cell>
          <cell r="AY18">
            <v>13869.036</v>
          </cell>
          <cell r="AZ18">
            <v>0</v>
          </cell>
          <cell r="BA18">
            <v>0</v>
          </cell>
          <cell r="BB18">
            <v>1295459.5639999998</v>
          </cell>
          <cell r="BC18">
            <v>0</v>
          </cell>
          <cell r="BD18">
            <v>0</v>
          </cell>
          <cell r="BE18">
            <v>0</v>
          </cell>
          <cell r="BF18">
            <v>37188.254000000656</v>
          </cell>
          <cell r="BG18">
            <v>1661190.6609999966</v>
          </cell>
          <cell r="BH18">
            <v>7177089.2490000008</v>
          </cell>
          <cell r="BI18">
            <v>8467920.0699999966</v>
          </cell>
          <cell r="BJ18">
            <v>3834069.2459999998</v>
          </cell>
          <cell r="BK18">
            <v>3741519.1699999995</v>
          </cell>
          <cell r="BL18">
            <v>-1290830.8209999958</v>
          </cell>
          <cell r="BM18">
            <v>92550.07600000035</v>
          </cell>
          <cell r="BN18">
            <v>-1161092.4909999943</v>
          </cell>
          <cell r="BO18">
            <v>4272311.8490000004</v>
          </cell>
          <cell r="BP18">
            <v>2133414.21</v>
          </cell>
          <cell r="BQ18">
            <v>228641.61499999999</v>
          </cell>
          <cell r="BR18">
            <v>2549780.2459999998</v>
          </cell>
          <cell r="BS18">
            <v>9184147.9199999999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CA18">
            <v>6634367.6740000006</v>
          </cell>
          <cell r="CB18">
            <v>2501.6089999999999</v>
          </cell>
          <cell r="CC18">
            <v>8220870.7109999955</v>
          </cell>
          <cell r="CD18">
            <v>226304.93</v>
          </cell>
          <cell r="CE18">
            <v>1661190.6609999994</v>
          </cell>
          <cell r="CF18">
            <v>0</v>
          </cell>
          <cell r="CG18">
            <v>6076829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6076829</v>
          </cell>
          <cell r="CM18">
            <v>0</v>
          </cell>
          <cell r="CN18">
            <v>6076829</v>
          </cell>
          <cell r="CO18">
            <v>1602525</v>
          </cell>
          <cell r="CP18">
            <v>1060385</v>
          </cell>
          <cell r="CQ18">
            <v>11011158.494999999</v>
          </cell>
          <cell r="CR18">
            <v>12209439.239999995</v>
          </cell>
          <cell r="CS18">
            <v>11011158.495000001</v>
          </cell>
          <cell r="CT18">
            <v>12209439.239999993</v>
          </cell>
          <cell r="CV18">
            <v>0</v>
          </cell>
          <cell r="CW18">
            <v>0</v>
          </cell>
          <cell r="CX18">
            <v>0</v>
          </cell>
          <cell r="DA18">
            <v>0</v>
          </cell>
          <cell r="DC18">
            <v>8467920.0699999966</v>
          </cell>
          <cell r="DG18">
            <v>0</v>
          </cell>
          <cell r="DH18">
            <v>4507591</v>
          </cell>
          <cell r="DI18">
            <v>2388066</v>
          </cell>
          <cell r="DJ18">
            <v>0</v>
          </cell>
          <cell r="DK18">
            <v>0</v>
          </cell>
          <cell r="DM18">
            <v>-0.12900000251829624</v>
          </cell>
          <cell r="DN18">
            <v>-0.16000000201165676</v>
          </cell>
          <cell r="DP18">
            <v>137402</v>
          </cell>
          <cell r="DQ18">
            <v>174881</v>
          </cell>
          <cell r="DR18">
            <v>171367</v>
          </cell>
          <cell r="DS18">
            <v>3514</v>
          </cell>
          <cell r="DT18">
            <v>7940</v>
          </cell>
          <cell r="DU18">
            <v>48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816037.07400000002</v>
          </cell>
          <cell r="G19">
            <v>41633.769</v>
          </cell>
          <cell r="H19">
            <v>531426.43999999994</v>
          </cell>
          <cell r="I19">
            <v>3356349.9849999999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246</v>
          </cell>
          <cell r="P19">
            <v>25824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75501</v>
          </cell>
          <cell r="V19">
            <v>58348</v>
          </cell>
          <cell r="W19">
            <v>0</v>
          </cell>
          <cell r="X19">
            <v>17153</v>
          </cell>
          <cell r="Y19">
            <v>0</v>
          </cell>
          <cell r="Z19">
            <v>0</v>
          </cell>
          <cell r="AA19">
            <v>0</v>
          </cell>
          <cell r="AB19">
            <v>48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2974446</v>
          </cell>
          <cell r="AH19">
            <v>963605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850373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14864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-7025</v>
          </cell>
          <cell r="BE19">
            <v>0</v>
          </cell>
          <cell r="BF19">
            <v>10196</v>
          </cell>
          <cell r="BG19">
            <v>-167744</v>
          </cell>
          <cell r="BH19">
            <v>4031029.1939999997</v>
          </cell>
          <cell r="BI19">
            <v>3945890</v>
          </cell>
          <cell r="BJ19">
            <v>816037.07400000002</v>
          </cell>
          <cell r="BK19">
            <v>850373</v>
          </cell>
          <cell r="BL19">
            <v>85139.193999999668</v>
          </cell>
          <cell r="BM19">
            <v>-34335.925999999978</v>
          </cell>
          <cell r="BN19">
            <v>60999.267999999225</v>
          </cell>
          <cell r="BO19">
            <v>3356349.9849999999</v>
          </cell>
          <cell r="BP19">
            <v>531426.43999999994</v>
          </cell>
          <cell r="BQ19">
            <v>41633.769</v>
          </cell>
          <cell r="BR19">
            <v>816037.07400000002</v>
          </cell>
          <cell r="BS19">
            <v>4745447.2679999992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CA19">
            <v>3929410.1939999997</v>
          </cell>
          <cell r="CB19">
            <v>17153</v>
          </cell>
          <cell r="CC19">
            <v>3938051</v>
          </cell>
          <cell r="CD19">
            <v>0</v>
          </cell>
          <cell r="CE19">
            <v>-167743.46699999925</v>
          </cell>
          <cell r="CF19">
            <v>0</v>
          </cell>
          <cell r="CG19">
            <v>2194579</v>
          </cell>
          <cell r="CH19">
            <v>17090</v>
          </cell>
          <cell r="CI19">
            <v>0</v>
          </cell>
          <cell r="CJ19">
            <v>0</v>
          </cell>
          <cell r="CK19">
            <v>0</v>
          </cell>
          <cell r="CL19">
            <v>2211669</v>
          </cell>
          <cell r="CM19">
            <v>0</v>
          </cell>
          <cell r="CN19">
            <v>2211669</v>
          </cell>
          <cell r="CO19">
            <v>2071403</v>
          </cell>
          <cell r="CP19">
            <v>237035</v>
          </cell>
          <cell r="CQ19">
            <v>4847066.2679999992</v>
          </cell>
          <cell r="CR19">
            <v>4796263</v>
          </cell>
          <cell r="CS19">
            <v>4847066</v>
          </cell>
          <cell r="CT19">
            <v>4796263</v>
          </cell>
          <cell r="CU19">
            <v>0</v>
          </cell>
          <cell r="CV19">
            <v>0</v>
          </cell>
          <cell r="CW19">
            <v>-0.26799999922513962</v>
          </cell>
          <cell r="CX19">
            <v>0</v>
          </cell>
          <cell r="CY19">
            <v>0</v>
          </cell>
          <cell r="DA19">
            <v>0</v>
          </cell>
          <cell r="DC19">
            <v>3952915</v>
          </cell>
          <cell r="DG19">
            <v>0</v>
          </cell>
          <cell r="DH19">
            <v>2481167</v>
          </cell>
          <cell r="DI19">
            <v>1033522</v>
          </cell>
          <cell r="DJ19">
            <v>0</v>
          </cell>
          <cell r="DK19">
            <v>0</v>
          </cell>
          <cell r="DM19">
            <v>0</v>
          </cell>
          <cell r="DN19">
            <v>0</v>
          </cell>
          <cell r="DP19">
            <v>26349</v>
          </cell>
          <cell r="DQ19">
            <v>261534</v>
          </cell>
          <cell r="DR19">
            <v>237131</v>
          </cell>
          <cell r="DS19">
            <v>24403</v>
          </cell>
          <cell r="DT19">
            <v>831</v>
          </cell>
          <cell r="DU19">
            <v>173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1438995.5049999999</v>
          </cell>
          <cell r="G20">
            <v>-124959.22900000001</v>
          </cell>
          <cell r="H20">
            <v>794103.91899999999</v>
          </cell>
          <cell r="I20">
            <v>4020149.5610000002</v>
          </cell>
          <cell r="J20">
            <v>0</v>
          </cell>
          <cell r="K20">
            <v>3783</v>
          </cell>
          <cell r="L20">
            <v>0</v>
          </cell>
          <cell r="M20">
            <v>0</v>
          </cell>
          <cell r="O20">
            <v>0</v>
          </cell>
          <cell r="P20">
            <v>123073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159475</v>
          </cell>
          <cell r="V20">
            <v>147732</v>
          </cell>
          <cell r="W20">
            <v>5077</v>
          </cell>
          <cell r="X20">
            <v>6666</v>
          </cell>
          <cell r="Y20">
            <v>0</v>
          </cell>
          <cell r="Z20">
            <v>0</v>
          </cell>
          <cell r="AA20">
            <v>0</v>
          </cell>
          <cell r="AB20">
            <v>1870</v>
          </cell>
          <cell r="AC20">
            <v>0</v>
          </cell>
          <cell r="AD20">
            <v>435949</v>
          </cell>
          <cell r="AE20">
            <v>0</v>
          </cell>
          <cell r="AF20">
            <v>0</v>
          </cell>
          <cell r="AG20">
            <v>3556417</v>
          </cell>
          <cell r="AH20">
            <v>1083265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1358709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620335</v>
          </cell>
          <cell r="AW20">
            <v>13893</v>
          </cell>
          <cell r="AX20">
            <v>6974</v>
          </cell>
          <cell r="AY20">
            <v>0</v>
          </cell>
          <cell r="AZ20">
            <v>0</v>
          </cell>
          <cell r="BA20">
            <v>0</v>
          </cell>
          <cell r="BB20">
            <v>435949</v>
          </cell>
          <cell r="BC20">
            <v>0</v>
          </cell>
          <cell r="BD20">
            <v>-29665</v>
          </cell>
          <cell r="BE20">
            <v>0</v>
          </cell>
          <cell r="BF20">
            <v>30774</v>
          </cell>
          <cell r="BG20">
            <v>-104851</v>
          </cell>
          <cell r="BH20">
            <v>4977495.2510000002</v>
          </cell>
          <cell r="BI20">
            <v>5251219</v>
          </cell>
          <cell r="BJ20">
            <v>1874944.5049999999</v>
          </cell>
          <cell r="BK20">
            <v>1794658</v>
          </cell>
          <cell r="BL20">
            <v>-273723.74899999984</v>
          </cell>
          <cell r="BM20">
            <v>80286.504999999888</v>
          </cell>
          <cell r="BN20">
            <v>-162663.24399999995</v>
          </cell>
          <cell r="BO20">
            <v>4020149.5610000002</v>
          </cell>
          <cell r="BP20">
            <v>794103.91899999999</v>
          </cell>
          <cell r="BQ20">
            <v>49430.775000000001</v>
          </cell>
          <cell r="BR20">
            <v>1264605.5009999999</v>
          </cell>
          <cell r="BS20">
            <v>6128289.756000001</v>
          </cell>
          <cell r="BT20">
            <v>0</v>
          </cell>
          <cell r="BU20">
            <v>0</v>
          </cell>
          <cell r="BV20">
            <v>174390.00400000002</v>
          </cell>
          <cell r="BW20">
            <v>-174390.00399999996</v>
          </cell>
          <cell r="BX20">
            <v>0</v>
          </cell>
          <cell r="BY20">
            <v>5.8207660913467407E-11</v>
          </cell>
          <cell r="CA20">
            <v>4689294.2510000002</v>
          </cell>
          <cell r="CB20">
            <v>10449</v>
          </cell>
          <cell r="CC20">
            <v>4639682</v>
          </cell>
          <cell r="CD20">
            <v>0</v>
          </cell>
          <cell r="CE20">
            <v>-104851.36999999965</v>
          </cell>
          <cell r="CF20">
            <v>0</v>
          </cell>
          <cell r="CG20">
            <v>2548089</v>
          </cell>
          <cell r="CH20">
            <v>648590</v>
          </cell>
          <cell r="CI20">
            <v>0</v>
          </cell>
          <cell r="CJ20">
            <v>330608</v>
          </cell>
          <cell r="CK20">
            <v>0</v>
          </cell>
          <cell r="CL20">
            <v>3527287</v>
          </cell>
          <cell r="CM20">
            <v>0</v>
          </cell>
          <cell r="CN20">
            <v>3527287</v>
          </cell>
          <cell r="CO20">
            <v>181468</v>
          </cell>
          <cell r="CP20">
            <v>392916</v>
          </cell>
          <cell r="CQ20">
            <v>6852439.7560000001</v>
          </cell>
          <cell r="CR20">
            <v>7045877</v>
          </cell>
          <cell r="CS20">
            <v>6852440</v>
          </cell>
          <cell r="CT20">
            <v>7045877</v>
          </cell>
          <cell r="CV20">
            <v>0</v>
          </cell>
          <cell r="CW20">
            <v>0.24399999994784594</v>
          </cell>
          <cell r="CX20">
            <v>0</v>
          </cell>
          <cell r="DA20">
            <v>0</v>
          </cell>
          <cell r="DC20">
            <v>5280884</v>
          </cell>
          <cell r="DG20">
            <v>0</v>
          </cell>
          <cell r="DH20">
            <v>3081925</v>
          </cell>
          <cell r="DI20">
            <v>949522</v>
          </cell>
          <cell r="DJ20">
            <v>0</v>
          </cell>
          <cell r="DK20">
            <v>0</v>
          </cell>
          <cell r="DM20">
            <v>0</v>
          </cell>
          <cell r="DN20">
            <v>0</v>
          </cell>
          <cell r="DP20">
            <v>114784</v>
          </cell>
          <cell r="DQ20">
            <v>145193</v>
          </cell>
          <cell r="DR20">
            <v>133802</v>
          </cell>
          <cell r="DS20">
            <v>11391</v>
          </cell>
          <cell r="DT20">
            <v>5901</v>
          </cell>
          <cell r="DU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4800940.8</v>
          </cell>
          <cell r="G21">
            <v>204940.739</v>
          </cell>
          <cell r="H21">
            <v>4553742.017</v>
          </cell>
          <cell r="I21">
            <v>9222190.2349999994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108</v>
          </cell>
          <cell r="P21">
            <v>204763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328877</v>
          </cell>
          <cell r="V21">
            <v>320826</v>
          </cell>
          <cell r="W21">
            <v>3621</v>
          </cell>
          <cell r="X21">
            <v>4430</v>
          </cell>
          <cell r="Y21">
            <v>0</v>
          </cell>
          <cell r="Z21">
            <v>0</v>
          </cell>
          <cell r="AA21">
            <v>0</v>
          </cell>
          <cell r="AB21">
            <v>12706</v>
          </cell>
          <cell r="AC21">
            <v>0</v>
          </cell>
          <cell r="AD21">
            <v>435919</v>
          </cell>
          <cell r="AE21">
            <v>0</v>
          </cell>
          <cell r="AF21">
            <v>0</v>
          </cell>
          <cell r="AG21">
            <v>8115927</v>
          </cell>
          <cell r="AH21">
            <v>6269069</v>
          </cell>
          <cell r="AI21">
            <v>7971</v>
          </cell>
          <cell r="AJ21">
            <v>0</v>
          </cell>
          <cell r="AK21">
            <v>17914</v>
          </cell>
          <cell r="AL21">
            <v>0</v>
          </cell>
          <cell r="AM21">
            <v>0</v>
          </cell>
          <cell r="AN21">
            <v>0</v>
          </cell>
          <cell r="AO21">
            <v>5063535</v>
          </cell>
          <cell r="AP21">
            <v>0</v>
          </cell>
          <cell r="AQ21">
            <v>216</v>
          </cell>
          <cell r="AR21">
            <v>0</v>
          </cell>
          <cell r="AS21">
            <v>56334</v>
          </cell>
          <cell r="AT21">
            <v>0</v>
          </cell>
          <cell r="AU21">
            <v>0</v>
          </cell>
          <cell r="AV21">
            <v>0</v>
          </cell>
          <cell r="AW21">
            <v>5662</v>
          </cell>
          <cell r="AX21">
            <v>29742</v>
          </cell>
          <cell r="AY21">
            <v>1138</v>
          </cell>
          <cell r="AZ21">
            <v>0</v>
          </cell>
          <cell r="BA21">
            <v>0</v>
          </cell>
          <cell r="BB21">
            <v>428428</v>
          </cell>
          <cell r="BC21">
            <v>0</v>
          </cell>
          <cell r="BD21">
            <v>0</v>
          </cell>
          <cell r="BE21">
            <v>0</v>
          </cell>
          <cell r="BF21">
            <v>529554</v>
          </cell>
          <cell r="BG21">
            <v>162304</v>
          </cell>
          <cell r="BH21">
            <v>14527326.991</v>
          </cell>
          <cell r="BI21">
            <v>14503973</v>
          </cell>
          <cell r="BJ21">
            <v>5236859.8</v>
          </cell>
          <cell r="BK21">
            <v>5491963</v>
          </cell>
          <cell r="BL21">
            <v>23353.991000000387</v>
          </cell>
          <cell r="BM21">
            <v>-255103.20000000019</v>
          </cell>
          <cell r="BN21">
            <v>297804.79100000113</v>
          </cell>
          <cell r="BO21">
            <v>9222190.2349999994</v>
          </cell>
          <cell r="BP21">
            <v>4553742.017</v>
          </cell>
          <cell r="BQ21">
            <v>204940.739</v>
          </cell>
          <cell r="BR21">
            <v>4800940.8</v>
          </cell>
          <cell r="BS21">
            <v>18781813.791000001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CA21">
            <v>13980872.991</v>
          </cell>
          <cell r="CB21">
            <v>4430</v>
          </cell>
          <cell r="CC21">
            <v>14384996</v>
          </cell>
          <cell r="CD21">
            <v>82435</v>
          </cell>
          <cell r="CE21">
            <v>162304.14299999736</v>
          </cell>
          <cell r="CF21">
            <v>0</v>
          </cell>
          <cell r="CG21">
            <v>12657639</v>
          </cell>
          <cell r="CH21">
            <v>23945</v>
          </cell>
          <cell r="CI21">
            <v>0</v>
          </cell>
          <cell r="CJ21">
            <v>0</v>
          </cell>
          <cell r="CK21">
            <v>0</v>
          </cell>
          <cell r="CL21">
            <v>12681584</v>
          </cell>
          <cell r="CM21">
            <v>0</v>
          </cell>
          <cell r="CN21">
            <v>12681584</v>
          </cell>
          <cell r="CO21">
            <v>1813162</v>
          </cell>
          <cell r="CP21">
            <v>1522234</v>
          </cell>
          <cell r="CQ21">
            <v>19764186.791000001</v>
          </cell>
          <cell r="CR21">
            <v>19995936</v>
          </cell>
          <cell r="CS21">
            <v>19764188</v>
          </cell>
          <cell r="CT21">
            <v>19995937</v>
          </cell>
          <cell r="CV21">
            <v>-1</v>
          </cell>
          <cell r="CW21">
            <v>1.2089999988675117</v>
          </cell>
          <cell r="CX21">
            <v>0</v>
          </cell>
          <cell r="DA21">
            <v>0</v>
          </cell>
          <cell r="DC21">
            <v>14503973</v>
          </cell>
          <cell r="DG21">
            <v>0</v>
          </cell>
          <cell r="DH21">
            <v>7142012</v>
          </cell>
          <cell r="DI21">
            <v>4860384</v>
          </cell>
          <cell r="DJ21">
            <v>0</v>
          </cell>
          <cell r="DK21">
            <v>0</v>
          </cell>
          <cell r="DM21">
            <v>0</v>
          </cell>
          <cell r="DN21">
            <v>0</v>
          </cell>
          <cell r="DP21">
            <v>226875</v>
          </cell>
          <cell r="DQ21">
            <v>218298</v>
          </cell>
          <cell r="DR21">
            <v>135557</v>
          </cell>
          <cell r="DS21">
            <v>82741</v>
          </cell>
          <cell r="DT21">
            <v>17484</v>
          </cell>
          <cell r="DU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2957252.1669999999</v>
          </cell>
          <cell r="G22">
            <v>70268.883000000002</v>
          </cell>
          <cell r="H22">
            <v>2488093.8670000001</v>
          </cell>
          <cell r="I22">
            <v>4066236.97</v>
          </cell>
          <cell r="J22">
            <v>-3.7834979593753815E-10</v>
          </cell>
          <cell r="K22">
            <v>70495</v>
          </cell>
          <cell r="L22">
            <v>0</v>
          </cell>
          <cell r="M22">
            <v>0</v>
          </cell>
          <cell r="O22">
            <v>2746</v>
          </cell>
          <cell r="P22">
            <v>237329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168002</v>
          </cell>
          <cell r="V22">
            <v>50174</v>
          </cell>
          <cell r="W22">
            <v>0</v>
          </cell>
          <cell r="X22">
            <v>117828</v>
          </cell>
          <cell r="Y22">
            <v>0</v>
          </cell>
          <cell r="Z22">
            <v>0</v>
          </cell>
          <cell r="AA22">
            <v>0</v>
          </cell>
          <cell r="AB22">
            <v>36802</v>
          </cell>
          <cell r="AC22">
            <v>0</v>
          </cell>
          <cell r="AD22">
            <v>303148</v>
          </cell>
          <cell r="AE22">
            <v>0</v>
          </cell>
          <cell r="AF22">
            <v>0</v>
          </cell>
          <cell r="AG22">
            <v>4820480</v>
          </cell>
          <cell r="AH22">
            <v>3006559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2885958</v>
          </cell>
          <cell r="AP22">
            <v>0</v>
          </cell>
          <cell r="AQ22">
            <v>963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2919</v>
          </cell>
          <cell r="AX22">
            <v>4717</v>
          </cell>
          <cell r="AY22">
            <v>0</v>
          </cell>
          <cell r="AZ22">
            <v>0</v>
          </cell>
          <cell r="BA22">
            <v>0</v>
          </cell>
          <cell r="BB22">
            <v>324373</v>
          </cell>
          <cell r="BC22">
            <v>0</v>
          </cell>
          <cell r="BD22">
            <v>-1499</v>
          </cell>
          <cell r="BE22">
            <v>0</v>
          </cell>
          <cell r="BF22">
            <v>-3157</v>
          </cell>
          <cell r="BG22">
            <v>796922</v>
          </cell>
          <cell r="BH22">
            <v>7139973.7200000007</v>
          </cell>
          <cell r="BI22">
            <v>7834139</v>
          </cell>
          <cell r="BJ22">
            <v>3260400.1669999999</v>
          </cell>
          <cell r="BK22">
            <v>3210331</v>
          </cell>
          <cell r="BL22">
            <v>-694165.27999999933</v>
          </cell>
          <cell r="BM22">
            <v>50069.166999999899</v>
          </cell>
          <cell r="BN22">
            <v>-647253.11300000024</v>
          </cell>
          <cell r="BO22">
            <v>4066144.9619999998</v>
          </cell>
          <cell r="BP22">
            <v>2488093.8670000001</v>
          </cell>
          <cell r="BQ22">
            <v>70360.891000000003</v>
          </cell>
          <cell r="BR22">
            <v>2957252.1669999999</v>
          </cell>
          <cell r="BS22">
            <v>9581851.8870000001</v>
          </cell>
          <cell r="BT22">
            <v>-92.00800000037998</v>
          </cell>
          <cell r="BU22">
            <v>0</v>
          </cell>
          <cell r="BV22">
            <v>92.00800000000163</v>
          </cell>
          <cell r="BW22">
            <v>0</v>
          </cell>
          <cell r="BX22">
            <v>-3.7834979593753815E-10</v>
          </cell>
          <cell r="BY22">
            <v>92.00799999962328</v>
          </cell>
          <cell r="CA22">
            <v>6624599.7200000007</v>
          </cell>
          <cell r="CB22">
            <v>188323</v>
          </cell>
          <cell r="CC22">
            <v>7827039</v>
          </cell>
          <cell r="CD22">
            <v>963</v>
          </cell>
          <cell r="CE22">
            <v>796922.50300000049</v>
          </cell>
          <cell r="CF22">
            <v>0</v>
          </cell>
          <cell r="CG22">
            <v>5113595</v>
          </cell>
          <cell r="CH22">
            <v>9497</v>
          </cell>
          <cell r="CI22">
            <v>0</v>
          </cell>
          <cell r="CJ22">
            <v>0</v>
          </cell>
          <cell r="CK22">
            <v>0</v>
          </cell>
          <cell r="CL22">
            <v>5123092</v>
          </cell>
          <cell r="CM22">
            <v>0</v>
          </cell>
          <cell r="CN22">
            <v>5123092</v>
          </cell>
          <cell r="CO22">
            <v>1537850</v>
          </cell>
          <cell r="CP22">
            <v>1283301</v>
          </cell>
          <cell r="CQ22">
            <v>10400373.887</v>
          </cell>
          <cell r="CR22">
            <v>11044470</v>
          </cell>
          <cell r="CS22">
            <v>10400374</v>
          </cell>
          <cell r="CT22">
            <v>11044469</v>
          </cell>
          <cell r="CV22">
            <v>1</v>
          </cell>
          <cell r="CW22">
            <v>0.11299999989569187</v>
          </cell>
          <cell r="CX22">
            <v>0</v>
          </cell>
          <cell r="DA22">
            <v>0</v>
          </cell>
          <cell r="DC22">
            <v>7835638</v>
          </cell>
          <cell r="DG22">
            <v>0</v>
          </cell>
          <cell r="DH22">
            <v>4380751</v>
          </cell>
          <cell r="DI22">
            <v>2560822</v>
          </cell>
          <cell r="DJ22">
            <v>0</v>
          </cell>
          <cell r="DK22">
            <v>0</v>
          </cell>
          <cell r="DM22">
            <v>0</v>
          </cell>
          <cell r="DN22">
            <v>0</v>
          </cell>
          <cell r="DP22">
            <v>114179</v>
          </cell>
          <cell r="DQ22">
            <v>133609</v>
          </cell>
          <cell r="DR22">
            <v>69747</v>
          </cell>
          <cell r="DS22">
            <v>63862</v>
          </cell>
          <cell r="DT22">
            <v>789</v>
          </cell>
          <cell r="DU22">
            <v>3375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1815479.193</v>
          </cell>
          <cell r="G23">
            <v>57716.040999999997</v>
          </cell>
          <cell r="H23">
            <v>1587887.733</v>
          </cell>
          <cell r="I23">
            <v>3873137.2889999999</v>
          </cell>
          <cell r="J23">
            <v>5.8207660913467407E-11</v>
          </cell>
          <cell r="K23">
            <v>0</v>
          </cell>
          <cell r="L23">
            <v>0</v>
          </cell>
          <cell r="M23">
            <v>0</v>
          </cell>
          <cell r="O23">
            <v>75.987000000000009</v>
          </cell>
          <cell r="P23">
            <v>106522.05200000001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123201.951</v>
          </cell>
          <cell r="V23">
            <v>109743.19500000001</v>
          </cell>
          <cell r="W23">
            <v>0</v>
          </cell>
          <cell r="X23">
            <v>13458.756000000001</v>
          </cell>
          <cell r="Y23">
            <v>0</v>
          </cell>
          <cell r="Z23">
            <v>0</v>
          </cell>
          <cell r="AA23">
            <v>0</v>
          </cell>
          <cell r="AB23">
            <v>3108.598</v>
          </cell>
          <cell r="AC23">
            <v>0</v>
          </cell>
          <cell r="AD23">
            <v>116277.43099999998</v>
          </cell>
          <cell r="AE23">
            <v>0</v>
          </cell>
          <cell r="AF23">
            <v>0</v>
          </cell>
          <cell r="AG23">
            <v>3980017.8320000018</v>
          </cell>
          <cell r="AH23">
            <v>1993919.6860000014</v>
          </cell>
          <cell r="AI23">
            <v>0</v>
          </cell>
          <cell r="AJ23">
            <v>6147.8820000000005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1741596.409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8922.6200000000008</v>
          </cell>
          <cell r="AV23">
            <v>0</v>
          </cell>
          <cell r="AW23">
            <v>1913.643</v>
          </cell>
          <cell r="AX23">
            <v>11213.486000000001</v>
          </cell>
          <cell r="AY23">
            <v>67.694000000000003</v>
          </cell>
          <cell r="AZ23">
            <v>0</v>
          </cell>
          <cell r="BA23">
            <v>0</v>
          </cell>
          <cell r="BB23">
            <v>116277.64000000001</v>
          </cell>
          <cell r="BC23">
            <v>0</v>
          </cell>
          <cell r="BD23">
            <v>0</v>
          </cell>
          <cell r="BE23">
            <v>0</v>
          </cell>
          <cell r="BF23">
            <v>7488.0849999990314</v>
          </cell>
          <cell r="BG23">
            <v>604949.50999999978</v>
          </cell>
          <cell r="BH23">
            <v>5751649.6510000005</v>
          </cell>
          <cell r="BI23">
            <v>6002202.8430000031</v>
          </cell>
          <cell r="BJ23">
            <v>1931756.6239999998</v>
          </cell>
          <cell r="BK23">
            <v>1857874.0490000001</v>
          </cell>
          <cell r="BL23">
            <v>-250553.1920000026</v>
          </cell>
          <cell r="BM23">
            <v>73882.574999999721</v>
          </cell>
          <cell r="BN23">
            <v>-169182.53200000379</v>
          </cell>
          <cell r="BO23">
            <v>3873590.0449999999</v>
          </cell>
          <cell r="BP23">
            <v>1587887.733</v>
          </cell>
          <cell r="BQ23">
            <v>57263.285000000003</v>
          </cell>
          <cell r="BR23">
            <v>1815479.193</v>
          </cell>
          <cell r="BS23">
            <v>7334220.2560000001</v>
          </cell>
          <cell r="BT23">
            <v>452.75600000005215</v>
          </cell>
          <cell r="BU23">
            <v>0</v>
          </cell>
          <cell r="BV23">
            <v>-452.75599999999395</v>
          </cell>
          <cell r="BW23">
            <v>0</v>
          </cell>
          <cell r="BX23">
            <v>5.8207660913467407E-11</v>
          </cell>
          <cell r="BY23">
            <v>-452.75599999993574</v>
          </cell>
          <cell r="CA23">
            <v>5518741.0630000001</v>
          </cell>
          <cell r="CB23">
            <v>13458.756000000001</v>
          </cell>
          <cell r="CC23">
            <v>5973937.518000003</v>
          </cell>
          <cell r="CD23">
            <v>6147.8820000000005</v>
          </cell>
          <cell r="CE23">
            <v>604949.50999999978</v>
          </cell>
          <cell r="CF23">
            <v>0</v>
          </cell>
          <cell r="CG23">
            <v>4345644</v>
          </cell>
          <cell r="CH23">
            <v>52140</v>
          </cell>
          <cell r="CI23">
            <v>0</v>
          </cell>
          <cell r="CJ23">
            <v>0</v>
          </cell>
          <cell r="CK23">
            <v>0</v>
          </cell>
          <cell r="CL23">
            <v>4397784</v>
          </cell>
          <cell r="CM23">
            <v>0</v>
          </cell>
          <cell r="CN23">
            <v>4397784</v>
          </cell>
          <cell r="CO23">
            <v>141554</v>
          </cell>
          <cell r="CP23">
            <v>473401</v>
          </cell>
          <cell r="CQ23">
            <v>7683406.2750000004</v>
          </cell>
          <cell r="CR23">
            <v>7860076.8920000028</v>
          </cell>
          <cell r="CS23">
            <v>7683406.2750000004</v>
          </cell>
          <cell r="CT23">
            <v>7860076.8920000028</v>
          </cell>
          <cell r="CV23">
            <v>0</v>
          </cell>
          <cell r="CW23">
            <v>0</v>
          </cell>
          <cell r="CX23">
            <v>0</v>
          </cell>
          <cell r="DA23">
            <v>0</v>
          </cell>
          <cell r="DC23">
            <v>6002202.8430000031</v>
          </cell>
          <cell r="DG23">
            <v>0</v>
          </cell>
          <cell r="DH23">
            <v>3406011</v>
          </cell>
          <cell r="DI23">
            <v>1579195</v>
          </cell>
          <cell r="DJ23">
            <v>0</v>
          </cell>
          <cell r="DK23">
            <v>0</v>
          </cell>
          <cell r="DM23">
            <v>-0.16799999820068479</v>
          </cell>
          <cell r="DN23">
            <v>-0.31399999861605465</v>
          </cell>
          <cell r="DP23">
            <v>104072</v>
          </cell>
          <cell r="DQ23">
            <v>106929</v>
          </cell>
          <cell r="DR23">
            <v>85454</v>
          </cell>
          <cell r="DS23">
            <v>21475</v>
          </cell>
          <cell r="DT23">
            <v>16433</v>
          </cell>
          <cell r="DU23">
            <v>468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2373480.3840000001</v>
          </cell>
          <cell r="G24">
            <v>331538.93599999999</v>
          </cell>
          <cell r="H24">
            <v>2255570.5830000001</v>
          </cell>
          <cell r="I24">
            <v>5581783.523</v>
          </cell>
          <cell r="J24">
            <v>0</v>
          </cell>
          <cell r="K24">
            <v>19282</v>
          </cell>
          <cell r="L24">
            <v>0</v>
          </cell>
          <cell r="M24">
            <v>0</v>
          </cell>
          <cell r="O24">
            <v>0</v>
          </cell>
          <cell r="P24">
            <v>151681.788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200615.522</v>
          </cell>
          <cell r="V24">
            <v>165984.25799999997</v>
          </cell>
          <cell r="W24">
            <v>1662.88</v>
          </cell>
          <cell r="X24">
            <v>32968.384000000005</v>
          </cell>
          <cell r="Y24">
            <v>0</v>
          </cell>
          <cell r="Z24">
            <v>0</v>
          </cell>
          <cell r="AA24">
            <v>0</v>
          </cell>
          <cell r="AB24">
            <v>19898.432000000001</v>
          </cell>
          <cell r="AC24">
            <v>0</v>
          </cell>
          <cell r="AD24">
            <v>51511</v>
          </cell>
          <cell r="AE24">
            <v>0</v>
          </cell>
          <cell r="AF24">
            <v>0</v>
          </cell>
          <cell r="AG24">
            <v>5336418.2240000051</v>
          </cell>
          <cell r="AH24">
            <v>3983768.0870000008</v>
          </cell>
          <cell r="AI24">
            <v>40.950000000000003</v>
          </cell>
          <cell r="AJ24">
            <v>134741.20200000002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2379489.5269999998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4892.0519999999997</v>
          </cell>
          <cell r="AX24">
            <v>15057.735000000001</v>
          </cell>
          <cell r="AY24">
            <v>3608.1190000000001</v>
          </cell>
          <cell r="AZ24">
            <v>0</v>
          </cell>
          <cell r="BA24">
            <v>0</v>
          </cell>
          <cell r="BB24">
            <v>265578.63100000005</v>
          </cell>
          <cell r="BC24">
            <v>0</v>
          </cell>
          <cell r="BD24">
            <v>0</v>
          </cell>
          <cell r="BE24">
            <v>0</v>
          </cell>
          <cell r="BF24">
            <v>7527.9519999995828</v>
          </cell>
          <cell r="BG24">
            <v>1480725.7080000043</v>
          </cell>
          <cell r="BH24">
            <v>8560370.7840000018</v>
          </cell>
          <cell r="BI24">
            <v>9478526.3690000046</v>
          </cell>
          <cell r="BJ24">
            <v>2424991.3840000001</v>
          </cell>
          <cell r="BK24">
            <v>2645068.1579999998</v>
          </cell>
          <cell r="BL24">
            <v>-918155.58500000276</v>
          </cell>
          <cell r="BM24">
            <v>-220076.77399999974</v>
          </cell>
          <cell r="BN24">
            <v>-1130704.4070000034</v>
          </cell>
          <cell r="BO24">
            <v>5581783.523</v>
          </cell>
          <cell r="BP24">
            <v>2255570.5830000001</v>
          </cell>
          <cell r="BQ24">
            <v>331538.93599999999</v>
          </cell>
          <cell r="BR24">
            <v>2373480.3840000001</v>
          </cell>
          <cell r="BS24">
            <v>10542373.426000001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CA24">
            <v>8168893.0420000004</v>
          </cell>
          <cell r="CB24">
            <v>52250.384000000005</v>
          </cell>
          <cell r="CC24">
            <v>9320186.3110000063</v>
          </cell>
          <cell r="CD24">
            <v>134782.15200000003</v>
          </cell>
          <cell r="CE24">
            <v>1480725.7080000006</v>
          </cell>
          <cell r="CF24">
            <v>1027291</v>
          </cell>
          <cell r="CG24">
            <v>5209086</v>
          </cell>
          <cell r="CH24">
            <v>2272</v>
          </cell>
          <cell r="CI24">
            <v>0</v>
          </cell>
          <cell r="CJ24">
            <v>0</v>
          </cell>
          <cell r="CK24">
            <v>0</v>
          </cell>
          <cell r="CL24">
            <v>6238649</v>
          </cell>
          <cell r="CM24">
            <v>0</v>
          </cell>
          <cell r="CN24">
            <v>6238649</v>
          </cell>
          <cell r="CO24">
            <v>1331795</v>
          </cell>
          <cell r="CP24">
            <v>1998990</v>
          </cell>
          <cell r="CQ24">
            <v>10985362.168000001</v>
          </cell>
          <cell r="CR24">
            <v>12123594.527000006</v>
          </cell>
          <cell r="CS24">
            <v>10985362.168</v>
          </cell>
          <cell r="CT24">
            <v>12123594.527000006</v>
          </cell>
          <cell r="CV24">
            <v>0</v>
          </cell>
          <cell r="CW24">
            <v>0</v>
          </cell>
          <cell r="CX24">
            <v>0</v>
          </cell>
          <cell r="DA24">
            <v>0</v>
          </cell>
          <cell r="DC24">
            <v>9478526.3690000046</v>
          </cell>
          <cell r="DG24">
            <v>0</v>
          </cell>
          <cell r="DH24">
            <v>4326075</v>
          </cell>
          <cell r="DI24">
            <v>2870664</v>
          </cell>
          <cell r="DJ24">
            <v>0</v>
          </cell>
          <cell r="DK24">
            <v>0</v>
          </cell>
          <cell r="DM24">
            <v>0.22400000505149364</v>
          </cell>
          <cell r="DN24">
            <v>8.7000000756233931E-2</v>
          </cell>
          <cell r="DP24">
            <v>94267</v>
          </cell>
          <cell r="DQ24">
            <v>69184</v>
          </cell>
          <cell r="DR24">
            <v>63135</v>
          </cell>
          <cell r="DS24">
            <v>6049</v>
          </cell>
          <cell r="DT24">
            <v>4226</v>
          </cell>
          <cell r="DU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</v>
          </cell>
          <cell r="G25">
            <v>87028.464999999997</v>
          </cell>
          <cell r="H25">
            <v>785340.45400000003</v>
          </cell>
          <cell r="I25">
            <v>4934945.7510000002</v>
          </cell>
          <cell r="J25">
            <v>0</v>
          </cell>
          <cell r="K25">
            <v>5138</v>
          </cell>
          <cell r="L25">
            <v>0</v>
          </cell>
          <cell r="M25">
            <v>0</v>
          </cell>
          <cell r="O25">
            <v>478.82</v>
          </cell>
          <cell r="P25">
            <v>202902.897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45920.976999999999</v>
          </cell>
          <cell r="V25">
            <v>28038</v>
          </cell>
          <cell r="W25">
            <v>11754.089</v>
          </cell>
          <cell r="X25">
            <v>6128.887999999999</v>
          </cell>
          <cell r="Y25">
            <v>0</v>
          </cell>
          <cell r="Z25">
            <v>0</v>
          </cell>
          <cell r="AA25">
            <v>0</v>
          </cell>
          <cell r="AB25">
            <v>8197</v>
          </cell>
          <cell r="AC25">
            <v>0</v>
          </cell>
          <cell r="AD25">
            <v>1466168</v>
          </cell>
          <cell r="AE25">
            <v>0</v>
          </cell>
          <cell r="AF25">
            <v>0</v>
          </cell>
          <cell r="AG25">
            <v>4379226</v>
          </cell>
          <cell r="AH25">
            <v>1283414</v>
          </cell>
          <cell r="AI25">
            <v>0</v>
          </cell>
          <cell r="AJ25">
            <v>22925.942999999999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24.979000000000003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940.55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1437600.0179999999</v>
          </cell>
          <cell r="BC25">
            <v>0</v>
          </cell>
          <cell r="BD25">
            <v>0</v>
          </cell>
          <cell r="BE25">
            <v>0</v>
          </cell>
          <cell r="BF25">
            <v>12955</v>
          </cell>
          <cell r="BG25">
            <v>-344431</v>
          </cell>
          <cell r="BH25">
            <v>6069952.3640000001</v>
          </cell>
          <cell r="BI25">
            <v>5686506.4929999998</v>
          </cell>
          <cell r="BJ25">
            <v>1470214.598</v>
          </cell>
          <cell r="BK25">
            <v>1437624.997</v>
          </cell>
          <cell r="BL25">
            <v>383445.87100000028</v>
          </cell>
          <cell r="BM25">
            <v>32589.601000000024</v>
          </cell>
          <cell r="BN25">
            <v>428990.47200000053</v>
          </cell>
          <cell r="BO25">
            <v>4934945.7510000002</v>
          </cell>
          <cell r="BP25">
            <v>785340.45400000003</v>
          </cell>
          <cell r="BQ25">
            <v>87028.464999999997</v>
          </cell>
          <cell r="BR25">
            <v>4046.598</v>
          </cell>
          <cell r="BS25">
            <v>5811361.2680000002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CA25">
            <v>5807314.6699999999</v>
          </cell>
          <cell r="CB25">
            <v>11266.887999999999</v>
          </cell>
          <cell r="CC25">
            <v>5662640</v>
          </cell>
          <cell r="CD25">
            <v>22925.942999999999</v>
          </cell>
          <cell r="CE25">
            <v>-224434.98099999968</v>
          </cell>
          <cell r="CF25">
            <v>474226</v>
          </cell>
          <cell r="CG25">
            <v>2557802.0669999998</v>
          </cell>
          <cell r="CH25">
            <v>1339</v>
          </cell>
          <cell r="CI25">
            <v>16969</v>
          </cell>
          <cell r="CJ25">
            <v>0</v>
          </cell>
          <cell r="CK25">
            <v>0</v>
          </cell>
          <cell r="CL25">
            <v>3050336.0669999998</v>
          </cell>
          <cell r="CM25">
            <v>0</v>
          </cell>
          <cell r="CN25">
            <v>3050336.0669999998</v>
          </cell>
          <cell r="CO25">
            <v>594579</v>
          </cell>
          <cell r="CP25">
            <v>889453</v>
          </cell>
          <cell r="CQ25">
            <v>7540166.9620000003</v>
          </cell>
          <cell r="CR25">
            <v>7124131.4900000002</v>
          </cell>
          <cell r="CS25">
            <v>7540168</v>
          </cell>
          <cell r="CT25">
            <v>7124132</v>
          </cell>
          <cell r="CV25">
            <v>-0.50999999977648258</v>
          </cell>
          <cell r="CW25">
            <v>1.0379999997094274</v>
          </cell>
          <cell r="CX25">
            <v>0</v>
          </cell>
          <cell r="DA25">
            <v>0</v>
          </cell>
          <cell r="DC25">
            <v>5686506.4929999998</v>
          </cell>
          <cell r="DG25">
            <v>0</v>
          </cell>
          <cell r="DH25">
            <v>3640548</v>
          </cell>
          <cell r="DI25">
            <v>1107553</v>
          </cell>
          <cell r="DJ25">
            <v>0</v>
          </cell>
          <cell r="DK25">
            <v>0</v>
          </cell>
          <cell r="DM25">
            <v>0</v>
          </cell>
          <cell r="DN25">
            <v>0</v>
          </cell>
          <cell r="DP25">
            <v>160761</v>
          </cell>
          <cell r="DQ25">
            <v>58151</v>
          </cell>
          <cell r="DR25">
            <v>52046</v>
          </cell>
          <cell r="DS25">
            <v>6105</v>
          </cell>
          <cell r="DT25">
            <v>1370</v>
          </cell>
          <cell r="DU25">
            <v>325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1090832.429</v>
          </cell>
          <cell r="G26">
            <v>75736.452000000005</v>
          </cell>
          <cell r="H26">
            <v>1332463.584</v>
          </cell>
          <cell r="I26">
            <v>3765880.0830000001</v>
          </cell>
          <cell r="J26">
            <v>0</v>
          </cell>
          <cell r="K26">
            <v>2740</v>
          </cell>
          <cell r="L26">
            <v>0</v>
          </cell>
          <cell r="M26">
            <v>0</v>
          </cell>
          <cell r="O26">
            <v>0</v>
          </cell>
          <cell r="P26">
            <v>155193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120771</v>
          </cell>
          <cell r="V26">
            <v>93682</v>
          </cell>
          <cell r="W26">
            <v>8204</v>
          </cell>
          <cell r="X26">
            <v>18885</v>
          </cell>
          <cell r="Y26">
            <v>0</v>
          </cell>
          <cell r="Z26">
            <v>0</v>
          </cell>
          <cell r="AA26">
            <v>0</v>
          </cell>
          <cell r="AB26">
            <v>62366</v>
          </cell>
          <cell r="AC26">
            <v>0</v>
          </cell>
          <cell r="AD26">
            <v>528384</v>
          </cell>
          <cell r="AE26">
            <v>0</v>
          </cell>
          <cell r="AF26">
            <v>0</v>
          </cell>
          <cell r="AG26">
            <v>3467968</v>
          </cell>
          <cell r="AH26">
            <v>1665951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1114220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9528</v>
          </cell>
          <cell r="AX26">
            <v>4235</v>
          </cell>
          <cell r="AY26">
            <v>4083</v>
          </cell>
          <cell r="AZ26">
            <v>867</v>
          </cell>
          <cell r="BA26">
            <v>344</v>
          </cell>
          <cell r="BB26">
            <v>529173</v>
          </cell>
          <cell r="BC26">
            <v>0</v>
          </cell>
          <cell r="BD26">
            <v>0</v>
          </cell>
          <cell r="BE26">
            <v>0</v>
          </cell>
          <cell r="BF26">
            <v>7501</v>
          </cell>
          <cell r="BG26">
            <v>-319934</v>
          </cell>
          <cell r="BH26">
            <v>5515150.1189999999</v>
          </cell>
          <cell r="BI26">
            <v>5152976</v>
          </cell>
          <cell r="BJ26">
            <v>1619216.429</v>
          </cell>
          <cell r="BK26">
            <v>1643393</v>
          </cell>
          <cell r="BL26">
            <v>362174.11899999995</v>
          </cell>
          <cell r="BM26">
            <v>-24176.570999999996</v>
          </cell>
          <cell r="BN26">
            <v>345498.54800000042</v>
          </cell>
          <cell r="BO26">
            <v>3765880.0830000001</v>
          </cell>
          <cell r="BP26">
            <v>1332463.584</v>
          </cell>
          <cell r="BQ26">
            <v>75736.452000000005</v>
          </cell>
          <cell r="BR26">
            <v>1090832.429</v>
          </cell>
          <cell r="BS26">
            <v>6264912.5480000004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CA26">
            <v>5174080.1189999999</v>
          </cell>
          <cell r="CB26">
            <v>21625</v>
          </cell>
          <cell r="CC26">
            <v>5133919</v>
          </cell>
          <cell r="CD26">
            <v>0</v>
          </cell>
          <cell r="CE26">
            <v>-319933.96699999971</v>
          </cell>
          <cell r="CF26">
            <v>615499</v>
          </cell>
          <cell r="CG26">
            <v>1922131</v>
          </cell>
          <cell r="CH26">
            <v>5431</v>
          </cell>
          <cell r="CI26">
            <v>209477</v>
          </cell>
          <cell r="CJ26">
            <v>0</v>
          </cell>
          <cell r="CK26">
            <v>0</v>
          </cell>
          <cell r="CL26">
            <v>2752538</v>
          </cell>
          <cell r="CM26">
            <v>0</v>
          </cell>
          <cell r="CN26">
            <v>2752538</v>
          </cell>
          <cell r="CO26">
            <v>857109</v>
          </cell>
          <cell r="CP26">
            <v>1199994</v>
          </cell>
          <cell r="CQ26">
            <v>7134366.5480000004</v>
          </cell>
          <cell r="CR26">
            <v>6796369</v>
          </cell>
          <cell r="CS26">
            <v>7134366</v>
          </cell>
          <cell r="CT26">
            <v>6796370</v>
          </cell>
          <cell r="CV26">
            <v>-1</v>
          </cell>
          <cell r="CW26">
            <v>-0.54800000041723251</v>
          </cell>
          <cell r="CX26">
            <v>0</v>
          </cell>
          <cell r="DA26">
            <v>0</v>
          </cell>
          <cell r="DC26">
            <v>5152976</v>
          </cell>
          <cell r="DG26">
            <v>0</v>
          </cell>
          <cell r="DH26">
            <v>3266044</v>
          </cell>
          <cell r="DI26">
            <v>1446101</v>
          </cell>
          <cell r="DJ26">
            <v>0</v>
          </cell>
          <cell r="DK26">
            <v>0</v>
          </cell>
          <cell r="DM26">
            <v>0</v>
          </cell>
          <cell r="DN26">
            <v>0</v>
          </cell>
          <cell r="DP26">
            <v>149418</v>
          </cell>
          <cell r="DQ26">
            <v>79364</v>
          </cell>
          <cell r="DR26">
            <v>76956</v>
          </cell>
          <cell r="DS26">
            <v>2408</v>
          </cell>
          <cell r="DT26">
            <v>12646</v>
          </cell>
          <cell r="DU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4059520.1519999998</v>
          </cell>
          <cell r="G27">
            <v>26876.893</v>
          </cell>
          <cell r="H27">
            <v>8428864.0449999999</v>
          </cell>
          <cell r="I27">
            <v>10564442.372</v>
          </cell>
          <cell r="J27">
            <v>0</v>
          </cell>
          <cell r="K27">
            <v>-41333.200000000012</v>
          </cell>
          <cell r="L27">
            <v>0</v>
          </cell>
          <cell r="M27">
            <v>518522</v>
          </cell>
          <cell r="O27">
            <v>9420.7540000000008</v>
          </cell>
          <cell r="P27">
            <v>449025.22699999996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181637.209</v>
          </cell>
          <cell r="V27">
            <v>150818.038</v>
          </cell>
          <cell r="W27">
            <v>0</v>
          </cell>
          <cell r="X27">
            <v>30819.171000000002</v>
          </cell>
          <cell r="Y27">
            <v>0</v>
          </cell>
          <cell r="Z27">
            <v>0</v>
          </cell>
          <cell r="AA27">
            <v>0</v>
          </cell>
          <cell r="AB27">
            <v>106646.78599999999</v>
          </cell>
          <cell r="AC27">
            <v>588</v>
          </cell>
          <cell r="AD27">
            <v>362640</v>
          </cell>
          <cell r="AE27">
            <v>0</v>
          </cell>
          <cell r="AF27">
            <v>0</v>
          </cell>
          <cell r="AG27">
            <v>9320569.4679999966</v>
          </cell>
          <cell r="AH27">
            <v>8385215.1529999981</v>
          </cell>
          <cell r="AI27">
            <v>2255.94</v>
          </cell>
          <cell r="AJ27">
            <v>288948.58999999997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4275231.2149999999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22952.175999999999</v>
          </cell>
          <cell r="AX27">
            <v>29612.221000000005</v>
          </cell>
          <cell r="AY27">
            <v>1166.539</v>
          </cell>
          <cell r="AZ27">
            <v>0</v>
          </cell>
          <cell r="BA27">
            <v>0</v>
          </cell>
          <cell r="BB27">
            <v>361195.054</v>
          </cell>
          <cell r="BC27">
            <v>0</v>
          </cell>
          <cell r="BD27">
            <v>-13653.256000000001</v>
          </cell>
          <cell r="BE27">
            <v>0</v>
          </cell>
          <cell r="BF27">
            <v>184476.45200000331</v>
          </cell>
          <cell r="BG27">
            <v>-2001522.4719999954</v>
          </cell>
          <cell r="BH27">
            <v>19726168.085999995</v>
          </cell>
          <cell r="BI27">
            <v>18037066.830999997</v>
          </cell>
          <cell r="BJ27">
            <v>4940682.1519999998</v>
          </cell>
          <cell r="BK27">
            <v>4636426.2689999994</v>
          </cell>
          <cell r="BL27">
            <v>1689101.254999999</v>
          </cell>
          <cell r="BM27">
            <v>304255.88300000038</v>
          </cell>
          <cell r="BN27">
            <v>2177833.5900000017</v>
          </cell>
          <cell r="BO27">
            <v>10564442.372</v>
          </cell>
          <cell r="BP27">
            <v>8428864.0449999999</v>
          </cell>
          <cell r="BQ27">
            <v>26876.893</v>
          </cell>
          <cell r="BR27">
            <v>4059520.1519999998</v>
          </cell>
          <cell r="BS27">
            <v>23079703.461999997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CA27">
            <v>19020183.309999999</v>
          </cell>
          <cell r="CB27">
            <v>-10514.02900000001</v>
          </cell>
          <cell r="CC27">
            <v>17705784.620999996</v>
          </cell>
          <cell r="CD27">
            <v>291204.52999999997</v>
          </cell>
          <cell r="CE27">
            <v>-2001522.4719999991</v>
          </cell>
          <cell r="CF27">
            <v>0</v>
          </cell>
          <cell r="CG27">
            <v>16426588</v>
          </cell>
          <cell r="CH27">
            <v>58078</v>
          </cell>
          <cell r="CI27">
            <v>283022</v>
          </cell>
          <cell r="CJ27">
            <v>0</v>
          </cell>
          <cell r="CK27">
            <v>0</v>
          </cell>
          <cell r="CL27">
            <v>16767688</v>
          </cell>
          <cell r="CM27">
            <v>0</v>
          </cell>
          <cell r="CN27">
            <v>16767688</v>
          </cell>
          <cell r="CO27">
            <v>1561301</v>
          </cell>
          <cell r="CP27">
            <v>3875843</v>
          </cell>
          <cell r="CQ27">
            <v>24666850.237999998</v>
          </cell>
          <cell r="CR27">
            <v>22673493.099999998</v>
          </cell>
          <cell r="CS27">
            <v>24666850.237999998</v>
          </cell>
          <cell r="CT27">
            <v>22673493.099999998</v>
          </cell>
          <cell r="CV27">
            <v>0</v>
          </cell>
          <cell r="CW27">
            <v>0</v>
          </cell>
          <cell r="CX27">
            <v>0</v>
          </cell>
          <cell r="DA27">
            <v>0</v>
          </cell>
          <cell r="DC27">
            <v>18050720.086999997</v>
          </cell>
          <cell r="DG27">
            <v>0</v>
          </cell>
          <cell r="DH27">
            <v>8457184</v>
          </cell>
          <cell r="DI27">
            <v>8142452</v>
          </cell>
          <cell r="DJ27">
            <v>0</v>
          </cell>
          <cell r="DK27">
            <v>0</v>
          </cell>
          <cell r="DM27">
            <v>0.46799999661743641</v>
          </cell>
          <cell r="DN27">
            <v>0.15299999807029963</v>
          </cell>
          <cell r="DP27">
            <v>378094</v>
          </cell>
          <cell r="DQ27">
            <v>237934</v>
          </cell>
          <cell r="DR27">
            <v>206452</v>
          </cell>
          <cell r="DS27">
            <v>31482</v>
          </cell>
          <cell r="DT27">
            <v>29732</v>
          </cell>
          <cell r="DU27">
            <v>5425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1631876.47</v>
          </cell>
          <cell r="G28">
            <v>225318.804</v>
          </cell>
          <cell r="H28">
            <v>7088091.5489999996</v>
          </cell>
          <cell r="I28">
            <v>8803876.568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17842</v>
          </cell>
          <cell r="P28">
            <v>231739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538298</v>
          </cell>
          <cell r="V28">
            <v>525149</v>
          </cell>
          <cell r="W28">
            <v>0</v>
          </cell>
          <cell r="X28">
            <v>13149</v>
          </cell>
          <cell r="Y28">
            <v>0</v>
          </cell>
          <cell r="Z28">
            <v>0</v>
          </cell>
          <cell r="AA28">
            <v>0</v>
          </cell>
          <cell r="AB28">
            <v>20699</v>
          </cell>
          <cell r="AC28">
            <v>0</v>
          </cell>
          <cell r="AD28">
            <v>373537</v>
          </cell>
          <cell r="AE28">
            <v>0</v>
          </cell>
          <cell r="AF28">
            <v>0</v>
          </cell>
          <cell r="AG28">
            <v>11910205</v>
          </cell>
          <cell r="AH28">
            <v>6255051</v>
          </cell>
          <cell r="AI28">
            <v>0</v>
          </cell>
          <cell r="AJ28">
            <v>912238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1487893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15672</v>
          </cell>
          <cell r="AX28">
            <v>1611</v>
          </cell>
          <cell r="AY28">
            <v>3245</v>
          </cell>
          <cell r="AZ28">
            <v>0</v>
          </cell>
          <cell r="BA28">
            <v>0</v>
          </cell>
          <cell r="BB28">
            <v>443695</v>
          </cell>
          <cell r="BC28">
            <v>0</v>
          </cell>
          <cell r="BD28">
            <v>-229383</v>
          </cell>
          <cell r="BE28">
            <v>0</v>
          </cell>
          <cell r="BF28">
            <v>-147291</v>
          </cell>
          <cell r="BG28">
            <v>765439</v>
          </cell>
          <cell r="BH28">
            <v>16925864.921</v>
          </cell>
          <cell r="BI28">
            <v>18868639</v>
          </cell>
          <cell r="BJ28">
            <v>2005413.47</v>
          </cell>
          <cell r="BK28">
            <v>1931588</v>
          </cell>
          <cell r="BL28">
            <v>-1942774.0789999999</v>
          </cell>
          <cell r="BM28">
            <v>73825.469999999972</v>
          </cell>
          <cell r="BN28">
            <v>-2016239.6090000011</v>
          </cell>
          <cell r="BO28">
            <v>8803876.568</v>
          </cell>
          <cell r="BP28">
            <v>7088091.5489999996</v>
          </cell>
          <cell r="BQ28">
            <v>225318.804</v>
          </cell>
          <cell r="BR28">
            <v>1631876.47</v>
          </cell>
          <cell r="BS28">
            <v>17749163.390999999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CA28">
            <v>16117286.921</v>
          </cell>
          <cell r="CB28">
            <v>13149</v>
          </cell>
          <cell r="CC28">
            <v>18165256</v>
          </cell>
          <cell r="CD28">
            <v>912238</v>
          </cell>
          <cell r="CE28">
            <v>765439.0700000003</v>
          </cell>
          <cell r="CF28">
            <v>0</v>
          </cell>
          <cell r="CG28">
            <v>10723652</v>
          </cell>
          <cell r="CH28">
            <v>0</v>
          </cell>
          <cell r="CI28">
            <v>236252</v>
          </cell>
          <cell r="CJ28">
            <v>0</v>
          </cell>
          <cell r="CK28">
            <v>0</v>
          </cell>
          <cell r="CL28">
            <v>10959904</v>
          </cell>
          <cell r="CM28">
            <v>0</v>
          </cell>
          <cell r="CN28">
            <v>10959904</v>
          </cell>
          <cell r="CO28">
            <v>1190066</v>
          </cell>
          <cell r="CP28">
            <v>2428179</v>
          </cell>
          <cell r="CQ28">
            <v>18931278.390999999</v>
          </cell>
          <cell r="CR28">
            <v>20800227</v>
          </cell>
          <cell r="CS28">
            <v>18931278</v>
          </cell>
          <cell r="CT28">
            <v>20800227</v>
          </cell>
          <cell r="CV28">
            <v>0</v>
          </cell>
          <cell r="CW28">
            <v>-0.39099999889731407</v>
          </cell>
          <cell r="CX28">
            <v>0</v>
          </cell>
          <cell r="DA28">
            <v>0</v>
          </cell>
          <cell r="DC28">
            <v>19098022</v>
          </cell>
          <cell r="DG28">
            <v>0</v>
          </cell>
          <cell r="DH28">
            <v>10092444</v>
          </cell>
          <cell r="DI28">
            <v>5591377</v>
          </cell>
          <cell r="DJ28">
            <v>0</v>
          </cell>
          <cell r="DK28">
            <v>0</v>
          </cell>
          <cell r="DM28">
            <v>0</v>
          </cell>
          <cell r="DN28">
            <v>0</v>
          </cell>
          <cell r="DP28">
            <v>175726</v>
          </cell>
          <cell r="DQ28">
            <v>275801</v>
          </cell>
          <cell r="DR28">
            <v>269819</v>
          </cell>
          <cell r="DS28">
            <v>5982</v>
          </cell>
          <cell r="DT28">
            <v>5932</v>
          </cell>
          <cell r="DU28">
            <v>18908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8426474.2630000003</v>
          </cell>
          <cell r="G29">
            <v>447605.31099999999</v>
          </cell>
          <cell r="H29">
            <v>8462571.9749999996</v>
          </cell>
          <cell r="I29">
            <v>5926745.568</v>
          </cell>
          <cell r="J29">
            <v>0</v>
          </cell>
          <cell r="K29">
            <v>32093</v>
          </cell>
          <cell r="L29">
            <v>0</v>
          </cell>
          <cell r="M29">
            <v>0</v>
          </cell>
          <cell r="O29">
            <v>0</v>
          </cell>
          <cell r="P29">
            <v>407262.16100000008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233783.054</v>
          </cell>
          <cell r="V29">
            <v>208972.753</v>
          </cell>
          <cell r="W29">
            <v>129.94800000000001</v>
          </cell>
          <cell r="X29">
            <v>24680.353000000003</v>
          </cell>
          <cell r="Y29">
            <v>0</v>
          </cell>
          <cell r="Z29">
            <v>0</v>
          </cell>
          <cell r="AA29">
            <v>0</v>
          </cell>
          <cell r="AB29">
            <v>21130.831000000002</v>
          </cell>
          <cell r="AC29">
            <v>0</v>
          </cell>
          <cell r="AD29">
            <v>3289644</v>
          </cell>
          <cell r="AE29">
            <v>0</v>
          </cell>
          <cell r="AF29">
            <v>0</v>
          </cell>
          <cell r="AG29">
            <v>9480616.6879999936</v>
          </cell>
          <cell r="AH29">
            <v>7220409.6240000017</v>
          </cell>
          <cell r="AI29">
            <v>3772.83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8302448.8870000001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14424.344000000001</v>
          </cell>
          <cell r="AX29">
            <v>5913.561999999999</v>
          </cell>
          <cell r="AY29">
            <v>724.62900000000002</v>
          </cell>
          <cell r="AZ29">
            <v>0</v>
          </cell>
          <cell r="BA29">
            <v>0</v>
          </cell>
          <cell r="BB29">
            <v>3024956.094</v>
          </cell>
          <cell r="BC29">
            <v>0</v>
          </cell>
          <cell r="BD29">
            <v>-22771.325000000001</v>
          </cell>
          <cell r="BE29">
            <v>0</v>
          </cell>
          <cell r="BF29">
            <v>-8751.922000002116</v>
          </cell>
          <cell r="BG29">
            <v>873070.9130000025</v>
          </cell>
          <cell r="BH29">
            <v>15531191.9</v>
          </cell>
          <cell r="BI29">
            <v>16703090.351999998</v>
          </cell>
          <cell r="BJ29">
            <v>11716118.263</v>
          </cell>
          <cell r="BK29">
            <v>11327404.981000001</v>
          </cell>
          <cell r="BL29">
            <v>-1171898.4519999977</v>
          </cell>
          <cell r="BM29">
            <v>388713.28199999966</v>
          </cell>
          <cell r="BN29">
            <v>-791937.09199999832</v>
          </cell>
          <cell r="BO29">
            <v>5926745.568</v>
          </cell>
          <cell r="BP29">
            <v>8462571.9749999996</v>
          </cell>
          <cell r="BQ29">
            <v>447605.31099999999</v>
          </cell>
          <cell r="BR29">
            <v>8426474.2630000003</v>
          </cell>
          <cell r="BS29">
            <v>23263397.116999999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CA29">
            <v>14836922.854</v>
          </cell>
          <cell r="CB29">
            <v>56773.353000000003</v>
          </cell>
          <cell r="CC29">
            <v>16701026.311999995</v>
          </cell>
          <cell r="CD29">
            <v>3772.83</v>
          </cell>
          <cell r="CE29">
            <v>873070.91299999971</v>
          </cell>
          <cell r="CF29">
            <v>0</v>
          </cell>
          <cell r="CG29">
            <v>9179525</v>
          </cell>
          <cell r="CH29">
            <v>32157</v>
          </cell>
          <cell r="CI29">
            <v>0</v>
          </cell>
          <cell r="CJ29">
            <v>0</v>
          </cell>
          <cell r="CK29">
            <v>0</v>
          </cell>
          <cell r="CL29">
            <v>9211682</v>
          </cell>
          <cell r="CM29">
            <v>0</v>
          </cell>
          <cell r="CN29">
            <v>9211682</v>
          </cell>
          <cell r="CO29">
            <v>159495</v>
          </cell>
          <cell r="CP29">
            <v>1246492</v>
          </cell>
          <cell r="CQ29">
            <v>27247310.163000003</v>
          </cell>
          <cell r="CR29">
            <v>28030495.332999997</v>
          </cell>
          <cell r="CS29">
            <v>27247310.163000003</v>
          </cell>
          <cell r="CT29">
            <v>28030495.332999997</v>
          </cell>
          <cell r="CV29">
            <v>0</v>
          </cell>
          <cell r="CW29">
            <v>0</v>
          </cell>
          <cell r="CX29">
            <v>0</v>
          </cell>
          <cell r="DA29">
            <v>0</v>
          </cell>
          <cell r="DC29">
            <v>16725861.676999997</v>
          </cell>
          <cell r="DG29">
            <v>0</v>
          </cell>
          <cell r="DH29">
            <v>8683127</v>
          </cell>
          <cell r="DI29">
            <v>7487630</v>
          </cell>
          <cell r="DJ29">
            <v>0</v>
          </cell>
          <cell r="DK29">
            <v>0</v>
          </cell>
          <cell r="DM29">
            <v>-0.31200000643730164</v>
          </cell>
          <cell r="DN29">
            <v>-0.37599999830126762</v>
          </cell>
          <cell r="DP29">
            <v>424069</v>
          </cell>
          <cell r="DQ29">
            <v>324947</v>
          </cell>
          <cell r="DR29">
            <v>313027</v>
          </cell>
          <cell r="DS29">
            <v>11920</v>
          </cell>
          <cell r="DT29">
            <v>21159</v>
          </cell>
          <cell r="DU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4504969.835</v>
          </cell>
          <cell r="G30">
            <v>172817.88699999999</v>
          </cell>
          <cell r="H30">
            <v>7078510.3779999996</v>
          </cell>
          <cell r="I30">
            <v>7185821.8130000001</v>
          </cell>
          <cell r="J30">
            <v>0</v>
          </cell>
          <cell r="K30">
            <v>0</v>
          </cell>
          <cell r="L30">
            <v>0</v>
          </cell>
          <cell r="M30">
            <v>2000</v>
          </cell>
          <cell r="O30">
            <v>0</v>
          </cell>
          <cell r="P30">
            <v>179050.99199999997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273016.70299999998</v>
          </cell>
          <cell r="V30">
            <v>264074.94499999995</v>
          </cell>
          <cell r="W30">
            <v>0</v>
          </cell>
          <cell r="X30">
            <v>8941.7580000000016</v>
          </cell>
          <cell r="Y30">
            <v>0</v>
          </cell>
          <cell r="Z30">
            <v>0</v>
          </cell>
          <cell r="AA30">
            <v>0</v>
          </cell>
          <cell r="AB30">
            <v>2287.5230000000001</v>
          </cell>
          <cell r="AC30">
            <v>0</v>
          </cell>
          <cell r="AD30">
            <v>17543</v>
          </cell>
          <cell r="AE30">
            <v>0</v>
          </cell>
          <cell r="AF30">
            <v>0</v>
          </cell>
          <cell r="AG30">
            <v>8496489.7880000062</v>
          </cell>
          <cell r="AH30">
            <v>5673962.092000003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4327493.2530000005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14653.144</v>
          </cell>
          <cell r="AX30">
            <v>3011.2640000000001</v>
          </cell>
          <cell r="AY30">
            <v>0</v>
          </cell>
          <cell r="AZ30">
            <v>0</v>
          </cell>
          <cell r="BA30">
            <v>0</v>
          </cell>
          <cell r="BB30">
            <v>51927.794999999998</v>
          </cell>
          <cell r="BC30">
            <v>0</v>
          </cell>
          <cell r="BD30">
            <v>-4249.7880000000005</v>
          </cell>
          <cell r="BE30">
            <v>0</v>
          </cell>
          <cell r="BF30">
            <v>347952.58100000024</v>
          </cell>
          <cell r="BG30">
            <v>-251444.69000000134</v>
          </cell>
          <cell r="BH30">
            <v>14891505.296</v>
          </cell>
          <cell r="BI30">
            <v>14183866.500000009</v>
          </cell>
          <cell r="BJ30">
            <v>4524512.835</v>
          </cell>
          <cell r="BK30">
            <v>4379421.0480000004</v>
          </cell>
          <cell r="BL30">
            <v>707638.79599999078</v>
          </cell>
          <cell r="BM30">
            <v>145091.78699999955</v>
          </cell>
          <cell r="BN30">
            <v>1200683.1639999915</v>
          </cell>
          <cell r="BO30">
            <v>7185821.8130000001</v>
          </cell>
          <cell r="BP30">
            <v>7078510.3779999996</v>
          </cell>
          <cell r="BQ30">
            <v>172817.88699999999</v>
          </cell>
          <cell r="BR30">
            <v>4504969.835</v>
          </cell>
          <cell r="BS30">
            <v>18942119.912999999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CA30">
            <v>14437150.078</v>
          </cell>
          <cell r="CB30">
            <v>8941.7580000000016</v>
          </cell>
          <cell r="CC30">
            <v>14170451.88000001</v>
          </cell>
          <cell r="CD30">
            <v>0</v>
          </cell>
          <cell r="CE30">
            <v>-284106.32800000161</v>
          </cell>
          <cell r="CF30">
            <v>0</v>
          </cell>
          <cell r="CG30">
            <v>12677623</v>
          </cell>
          <cell r="CH30">
            <v>24335</v>
          </cell>
          <cell r="CI30">
            <v>863164</v>
          </cell>
          <cell r="CJ30">
            <v>618831</v>
          </cell>
          <cell r="CK30">
            <v>0</v>
          </cell>
          <cell r="CL30">
            <v>14183953</v>
          </cell>
          <cell r="CM30">
            <v>50205</v>
          </cell>
          <cell r="CN30">
            <v>14234158</v>
          </cell>
          <cell r="CO30">
            <v>1331894</v>
          </cell>
          <cell r="CP30">
            <v>2805802</v>
          </cell>
          <cell r="CQ30">
            <v>19416018.130999997</v>
          </cell>
          <cell r="CR30">
            <v>18563287.548000012</v>
          </cell>
          <cell r="CS30">
            <v>19416018.130999997</v>
          </cell>
          <cell r="CT30">
            <v>18563287.548000012</v>
          </cell>
          <cell r="CV30">
            <v>0</v>
          </cell>
          <cell r="CW30">
            <v>0</v>
          </cell>
          <cell r="CX30">
            <v>0</v>
          </cell>
          <cell r="DA30">
            <v>0</v>
          </cell>
          <cell r="DC30">
            <v>14188116.28800001</v>
          </cell>
          <cell r="DG30">
            <v>0</v>
          </cell>
          <cell r="DH30">
            <v>7602347</v>
          </cell>
          <cell r="DI30">
            <v>5670761</v>
          </cell>
          <cell r="DJ30">
            <v>0</v>
          </cell>
          <cell r="DK30">
            <v>0</v>
          </cell>
          <cell r="DM30">
            <v>-0.21199999377131462</v>
          </cell>
          <cell r="DN30">
            <v>9.2000002972781658E-2</v>
          </cell>
          <cell r="DP30">
            <v>208810</v>
          </cell>
          <cell r="DQ30">
            <v>448662</v>
          </cell>
          <cell r="DR30">
            <v>407804</v>
          </cell>
          <cell r="DS30">
            <v>40858</v>
          </cell>
          <cell r="DT30">
            <v>30988</v>
          </cell>
          <cell r="DU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7262345.2719999999</v>
          </cell>
          <cell r="G31">
            <v>92679.149000000005</v>
          </cell>
          <cell r="H31">
            <v>7433524.2800000003</v>
          </cell>
          <cell r="I31">
            <v>8471450.7609999999</v>
          </cell>
          <cell r="J31">
            <v>0</v>
          </cell>
          <cell r="K31">
            <v>17756</v>
          </cell>
          <cell r="L31">
            <v>0</v>
          </cell>
          <cell r="M31">
            <v>0</v>
          </cell>
          <cell r="O31">
            <v>1087.9490000000001</v>
          </cell>
          <cell r="P31">
            <v>347289.46100000007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466599.337</v>
          </cell>
          <cell r="V31">
            <v>431892.353</v>
          </cell>
          <cell r="W31">
            <v>0</v>
          </cell>
          <cell r="X31">
            <v>34706.984000000004</v>
          </cell>
          <cell r="Y31">
            <v>0</v>
          </cell>
          <cell r="Z31">
            <v>0</v>
          </cell>
          <cell r="AA31">
            <v>0</v>
          </cell>
          <cell r="AB31">
            <v>17727.884999999998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10597076.591000002</v>
          </cell>
          <cell r="AH31">
            <v>7691116.8779999986</v>
          </cell>
          <cell r="AI31">
            <v>0</v>
          </cell>
          <cell r="AJ31">
            <v>496713.967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7755876.4910000004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34311.9</v>
          </cell>
          <cell r="AX31">
            <v>525.14700000000005</v>
          </cell>
          <cell r="AY31">
            <v>5758.2870000000003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-1156.973</v>
          </cell>
          <cell r="BE31">
            <v>0</v>
          </cell>
          <cell r="BF31">
            <v>63556.238999996334</v>
          </cell>
          <cell r="BG31">
            <v>1808114.6999999955</v>
          </cell>
          <cell r="BH31">
            <v>16848114.822000001</v>
          </cell>
          <cell r="BI31">
            <v>18824345.796999998</v>
          </cell>
          <cell r="BJ31">
            <v>7262345.2719999999</v>
          </cell>
          <cell r="BK31">
            <v>7755876.4910000004</v>
          </cell>
          <cell r="BL31">
            <v>-1976230.9749999978</v>
          </cell>
          <cell r="BM31">
            <v>-493531.21900000051</v>
          </cell>
          <cell r="BN31">
            <v>-2406205.9550000019</v>
          </cell>
          <cell r="BO31">
            <v>8471450.7609999999</v>
          </cell>
          <cell r="BP31">
            <v>7433524.2800000003</v>
          </cell>
          <cell r="BQ31">
            <v>92679.149000000005</v>
          </cell>
          <cell r="BR31">
            <v>7262345.2719999999</v>
          </cell>
          <cell r="BS31">
            <v>23259999.462000001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A31">
            <v>15997654.190000001</v>
          </cell>
          <cell r="CB31">
            <v>52462.984000000004</v>
          </cell>
          <cell r="CC31">
            <v>18288193.469000001</v>
          </cell>
          <cell r="CD31">
            <v>496713.967</v>
          </cell>
          <cell r="CE31">
            <v>1808114.6999999993</v>
          </cell>
          <cell r="CF31">
            <v>0</v>
          </cell>
          <cell r="CG31">
            <v>16942440</v>
          </cell>
          <cell r="CH31">
            <v>62122</v>
          </cell>
          <cell r="CI31">
            <v>1976962</v>
          </cell>
          <cell r="CJ31">
            <v>0</v>
          </cell>
          <cell r="CK31">
            <v>0</v>
          </cell>
          <cell r="CL31">
            <v>18981524</v>
          </cell>
          <cell r="CM31">
            <v>0</v>
          </cell>
          <cell r="CN31">
            <v>18981524</v>
          </cell>
          <cell r="CO31">
            <v>3227549</v>
          </cell>
          <cell r="CP31">
            <v>1759499</v>
          </cell>
          <cell r="CQ31">
            <v>24110460.094000004</v>
          </cell>
          <cell r="CR31">
            <v>26580222.287999999</v>
          </cell>
          <cell r="CS31">
            <v>24110460.094000004</v>
          </cell>
          <cell r="CT31">
            <v>26580222.287999999</v>
          </cell>
          <cell r="CV31">
            <v>0</v>
          </cell>
          <cell r="CW31">
            <v>0</v>
          </cell>
          <cell r="CX31">
            <v>0</v>
          </cell>
          <cell r="DA31">
            <v>0</v>
          </cell>
          <cell r="DC31">
            <v>18825502.77</v>
          </cell>
          <cell r="DG31">
            <v>0</v>
          </cell>
          <cell r="DH31">
            <v>9403049</v>
          </cell>
          <cell r="DI31">
            <v>6909182</v>
          </cell>
          <cell r="DJ31">
            <v>0</v>
          </cell>
          <cell r="DK31">
            <v>0</v>
          </cell>
          <cell r="DM31">
            <v>-0.40899999812245369</v>
          </cell>
          <cell r="DN31">
            <v>-0.12200000137090683</v>
          </cell>
          <cell r="DP31">
            <v>343177</v>
          </cell>
          <cell r="DQ31">
            <v>265355</v>
          </cell>
          <cell r="DR31">
            <v>249293</v>
          </cell>
          <cell r="DS31">
            <v>16062</v>
          </cell>
          <cell r="DT31">
            <v>3818</v>
          </cell>
          <cell r="DU31">
            <v>554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7714687.0539999995</v>
          </cell>
          <cell r="G32">
            <v>153544.522</v>
          </cell>
          <cell r="H32">
            <v>6636777.8480000002</v>
          </cell>
          <cell r="I32">
            <v>8310429.477</v>
          </cell>
          <cell r="J32">
            <v>0</v>
          </cell>
          <cell r="K32">
            <v>0</v>
          </cell>
          <cell r="L32">
            <v>0</v>
          </cell>
          <cell r="M32">
            <v>57064.800000000003</v>
          </cell>
          <cell r="O32">
            <v>3570.902</v>
          </cell>
          <cell r="P32">
            <v>190584.83899999998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366717.77500000002</v>
          </cell>
          <cell r="V32">
            <v>248620.74200000003</v>
          </cell>
          <cell r="W32">
            <v>5701.1360000000004</v>
          </cell>
          <cell r="X32">
            <v>112395.897</v>
          </cell>
          <cell r="Y32">
            <v>0</v>
          </cell>
          <cell r="Z32">
            <v>9069.5</v>
          </cell>
          <cell r="AA32">
            <v>0</v>
          </cell>
          <cell r="AB32">
            <v>57001.466</v>
          </cell>
          <cell r="AC32">
            <v>0</v>
          </cell>
          <cell r="AD32">
            <v>670814</v>
          </cell>
          <cell r="AE32">
            <v>0</v>
          </cell>
          <cell r="AF32">
            <v>0</v>
          </cell>
          <cell r="AG32">
            <v>10811924.108999997</v>
          </cell>
          <cell r="AH32">
            <v>6473391.1850000005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7721535.4570000004</v>
          </cell>
          <cell r="AP32">
            <v>0</v>
          </cell>
          <cell r="AQ32">
            <v>0</v>
          </cell>
          <cell r="AR32">
            <v>0</v>
          </cell>
          <cell r="AS32">
            <v>21000</v>
          </cell>
          <cell r="AT32">
            <v>0</v>
          </cell>
          <cell r="AU32">
            <v>0</v>
          </cell>
          <cell r="AV32">
            <v>0</v>
          </cell>
          <cell r="AW32">
            <v>13731.083000000001</v>
          </cell>
          <cell r="AX32">
            <v>131611.50199999998</v>
          </cell>
          <cell r="AY32">
            <v>3640.0190000000002</v>
          </cell>
          <cell r="AZ32">
            <v>150264.128</v>
          </cell>
          <cell r="BA32">
            <v>0</v>
          </cell>
          <cell r="BB32">
            <v>671241.82799999998</v>
          </cell>
          <cell r="BC32">
            <v>0</v>
          </cell>
          <cell r="BD32">
            <v>0</v>
          </cell>
          <cell r="BE32">
            <v>0</v>
          </cell>
          <cell r="BF32">
            <v>228847.68100000173</v>
          </cell>
          <cell r="BG32">
            <v>3136223.701000005</v>
          </cell>
          <cell r="BH32">
            <v>15727696.329</v>
          </cell>
          <cell r="BI32">
            <v>17605562.026000001</v>
          </cell>
          <cell r="BJ32">
            <v>8442565.8539999984</v>
          </cell>
          <cell r="BK32">
            <v>8392777.2850000001</v>
          </cell>
          <cell r="BL32">
            <v>-1877865.6970000006</v>
          </cell>
          <cell r="BM32">
            <v>49788.568999998271</v>
          </cell>
          <cell r="BN32">
            <v>-1599229.4470000006</v>
          </cell>
          <cell r="BO32">
            <v>8310429.477</v>
          </cell>
          <cell r="BP32">
            <v>6636777.8480000002</v>
          </cell>
          <cell r="BQ32">
            <v>153544.522</v>
          </cell>
          <cell r="BR32">
            <v>7714687.0539999995</v>
          </cell>
          <cell r="BS32">
            <v>22815438.901000001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CA32">
            <v>15100751.846999999</v>
          </cell>
          <cell r="CB32">
            <v>121465.397</v>
          </cell>
          <cell r="CC32">
            <v>17285315.294</v>
          </cell>
          <cell r="CD32">
            <v>21000</v>
          </cell>
          <cell r="CE32">
            <v>3136223.7010000004</v>
          </cell>
          <cell r="CF32">
            <v>0</v>
          </cell>
          <cell r="CG32">
            <v>8122309</v>
          </cell>
          <cell r="CH32">
            <v>450260</v>
          </cell>
          <cell r="CI32">
            <v>0</v>
          </cell>
          <cell r="CJ32">
            <v>812841</v>
          </cell>
          <cell r="CK32">
            <v>0</v>
          </cell>
          <cell r="CL32">
            <v>9385410</v>
          </cell>
          <cell r="CM32">
            <v>0</v>
          </cell>
          <cell r="CN32">
            <v>9385410</v>
          </cell>
          <cell r="CO32">
            <v>1760452</v>
          </cell>
          <cell r="CP32">
            <v>3482427</v>
          </cell>
          <cell r="CQ32">
            <v>24170262.182999998</v>
          </cell>
          <cell r="CR32">
            <v>25998339.311000004</v>
          </cell>
          <cell r="CS32">
            <v>24170262.183000002</v>
          </cell>
          <cell r="CT32">
            <v>25998339.311000004</v>
          </cell>
          <cell r="CV32">
            <v>0</v>
          </cell>
          <cell r="CW32">
            <v>0</v>
          </cell>
          <cell r="DA32">
            <v>0</v>
          </cell>
          <cell r="DC32">
            <v>17605562.026000001</v>
          </cell>
          <cell r="DG32">
            <v>0</v>
          </cell>
          <cell r="DH32">
            <v>8739438</v>
          </cell>
          <cell r="DI32">
            <v>5695587</v>
          </cell>
          <cell r="DJ32">
            <v>0</v>
          </cell>
          <cell r="DK32">
            <v>0</v>
          </cell>
          <cell r="DM32">
            <v>0.10899999737739563</v>
          </cell>
          <cell r="DN32">
            <v>0.18500000052154064</v>
          </cell>
          <cell r="DP32">
            <v>203299</v>
          </cell>
          <cell r="DQ32">
            <v>237189</v>
          </cell>
          <cell r="DR32">
            <v>129456</v>
          </cell>
          <cell r="DS32">
            <v>107733</v>
          </cell>
          <cell r="DT32">
            <v>24087</v>
          </cell>
          <cell r="DU32">
            <v>4766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1328965.92</v>
          </cell>
          <cell r="I34">
            <v>2415707.6669999999</v>
          </cell>
          <cell r="J34">
            <v>0</v>
          </cell>
          <cell r="K34">
            <v>12471</v>
          </cell>
          <cell r="L34">
            <v>0</v>
          </cell>
          <cell r="M34">
            <v>0</v>
          </cell>
          <cell r="O34">
            <v>5971.1220000000003</v>
          </cell>
          <cell r="P34">
            <v>139346.17200000002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82551.369000000006</v>
          </cell>
          <cell r="V34">
            <v>82551.369000000006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5283.4110000000001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2369408.4109999998</v>
          </cell>
          <cell r="AH34">
            <v>1477652.855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7858.12</v>
          </cell>
          <cell r="AX34">
            <v>8657.8649999999998</v>
          </cell>
          <cell r="AY34">
            <v>10488.807000000001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-66415.716000000015</v>
          </cell>
          <cell r="BG34">
            <v>-103681.38500000024</v>
          </cell>
          <cell r="BH34">
            <v>3990296.6609999994</v>
          </cell>
          <cell r="BI34">
            <v>3874066.0580000002</v>
          </cell>
          <cell r="BJ34">
            <v>0</v>
          </cell>
          <cell r="BK34">
            <v>0</v>
          </cell>
          <cell r="BL34">
            <v>116230.60299999919</v>
          </cell>
          <cell r="BM34">
            <v>0</v>
          </cell>
          <cell r="BN34">
            <v>49814.886999999173</v>
          </cell>
          <cell r="BO34">
            <v>2415707.6669999999</v>
          </cell>
          <cell r="BP34">
            <v>1328965.92</v>
          </cell>
          <cell r="BQ34">
            <v>0</v>
          </cell>
          <cell r="BR34">
            <v>0</v>
          </cell>
          <cell r="BS34">
            <v>3744673.5869999998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CA34">
            <v>3744673.5869999998</v>
          </cell>
          <cell r="CB34">
            <v>12471</v>
          </cell>
          <cell r="CC34">
            <v>3847061.2659999998</v>
          </cell>
          <cell r="CD34">
            <v>0</v>
          </cell>
          <cell r="CE34">
            <v>-103681.38499999931</v>
          </cell>
          <cell r="CF34">
            <v>0</v>
          </cell>
          <cell r="CG34">
            <v>2351430</v>
          </cell>
          <cell r="CH34">
            <v>33830</v>
          </cell>
          <cell r="CI34">
            <v>27440</v>
          </cell>
          <cell r="CJ34">
            <v>0</v>
          </cell>
          <cell r="CK34">
            <v>0</v>
          </cell>
          <cell r="CL34">
            <v>2412700</v>
          </cell>
          <cell r="CM34">
            <v>0</v>
          </cell>
          <cell r="CN34">
            <v>2412700</v>
          </cell>
          <cell r="CO34">
            <v>95836</v>
          </cell>
          <cell r="CP34">
            <v>1092867</v>
          </cell>
          <cell r="CQ34">
            <v>3990296.6609999998</v>
          </cell>
          <cell r="CR34">
            <v>3874066.0580000002</v>
          </cell>
          <cell r="CS34">
            <v>3990296.6609999998</v>
          </cell>
          <cell r="CT34">
            <v>3874066.0579999997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3874066.0580000002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2073688</v>
          </cell>
          <cell r="DI34">
            <v>1256463</v>
          </cell>
          <cell r="DJ34">
            <v>0</v>
          </cell>
          <cell r="DK34">
            <v>0</v>
          </cell>
          <cell r="DL34">
            <v>0</v>
          </cell>
          <cell r="DM34">
            <v>0.4109999998472631</v>
          </cell>
          <cell r="DN34">
            <v>-0.14500000001862645</v>
          </cell>
          <cell r="DP34">
            <v>81770</v>
          </cell>
          <cell r="DQ34">
            <v>270838</v>
          </cell>
          <cell r="DR34">
            <v>270838</v>
          </cell>
          <cell r="DS34">
            <v>0</v>
          </cell>
          <cell r="DT34">
            <v>2400</v>
          </cell>
          <cell r="DU34">
            <v>622</v>
          </cell>
        </row>
        <row r="35">
          <cell r="A35">
            <v>31</v>
          </cell>
          <cell r="B35" t="str">
            <v>CRS MAIPÚ SSMC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14955.329</v>
          </cell>
          <cell r="I35">
            <v>549030.83299999998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4822.5940000000001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26079.440000000002</v>
          </cell>
          <cell r="V35">
            <v>26079.440000000002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212830.77800000002</v>
          </cell>
          <cell r="AH35">
            <v>393582.05999999994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1611.6180000000002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-4070</v>
          </cell>
          <cell r="BG35">
            <v>11490.771999999997</v>
          </cell>
          <cell r="BH35">
            <v>594888.196</v>
          </cell>
          <cell r="BI35">
            <v>608024.45600000001</v>
          </cell>
          <cell r="BJ35">
            <v>0</v>
          </cell>
          <cell r="BK35">
            <v>0</v>
          </cell>
          <cell r="BL35">
            <v>-13136.260000000009</v>
          </cell>
          <cell r="BM35">
            <v>0</v>
          </cell>
          <cell r="BN35">
            <v>-17206.260000000009</v>
          </cell>
          <cell r="BO35">
            <v>549030.83299999998</v>
          </cell>
          <cell r="BP35">
            <v>14955.329</v>
          </cell>
          <cell r="BQ35">
            <v>0</v>
          </cell>
          <cell r="BR35">
            <v>0</v>
          </cell>
          <cell r="BS35">
            <v>563986.16200000001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CA35">
            <v>563986.16200000001</v>
          </cell>
          <cell r="CB35">
            <v>0</v>
          </cell>
          <cell r="CC35">
            <v>606412.83799999999</v>
          </cell>
          <cell r="CD35">
            <v>0</v>
          </cell>
          <cell r="CE35">
            <v>11490.771999999997</v>
          </cell>
          <cell r="CF35">
            <v>57643</v>
          </cell>
          <cell r="CG35">
            <v>302007</v>
          </cell>
          <cell r="CH35">
            <v>1612</v>
          </cell>
          <cell r="CI35">
            <v>0</v>
          </cell>
          <cell r="CJ35">
            <v>0</v>
          </cell>
          <cell r="CK35">
            <v>0</v>
          </cell>
          <cell r="CL35">
            <v>361262</v>
          </cell>
          <cell r="CM35">
            <v>0</v>
          </cell>
          <cell r="CN35">
            <v>361262</v>
          </cell>
          <cell r="CO35">
            <v>1138</v>
          </cell>
          <cell r="CP35">
            <v>107964</v>
          </cell>
          <cell r="CQ35">
            <v>594888.196</v>
          </cell>
          <cell r="CR35">
            <v>608024.45600000001</v>
          </cell>
          <cell r="CS35">
            <v>594888.196</v>
          </cell>
          <cell r="CT35">
            <v>608024.45600000001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DA35">
            <v>0</v>
          </cell>
          <cell r="DC35">
            <v>608024.45600000001</v>
          </cell>
          <cell r="DG35">
            <v>0</v>
          </cell>
          <cell r="DH35">
            <v>202324.36900000001</v>
          </cell>
          <cell r="DI35">
            <v>515961.12400000001</v>
          </cell>
          <cell r="DJ35">
            <v>0</v>
          </cell>
          <cell r="DK35">
            <v>0</v>
          </cell>
          <cell r="DM35">
            <v>-0.22199999997974373</v>
          </cell>
          <cell r="DN35">
            <v>5.9999999939464033E-2</v>
          </cell>
          <cell r="DP35">
            <v>9909.6450000000004</v>
          </cell>
          <cell r="DQ35">
            <v>8072.7460000000001</v>
          </cell>
          <cell r="DR35">
            <v>8072.7460000000001</v>
          </cell>
          <cell r="DS35">
            <v>0</v>
          </cell>
          <cell r="DT35">
            <v>24</v>
          </cell>
          <cell r="DU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258466.42</v>
          </cell>
          <cell r="I36">
            <v>314553.83299999998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6338.5240000000003</v>
          </cell>
          <cell r="P36">
            <v>10229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22486.510999999999</v>
          </cell>
          <cell r="V36">
            <v>7820</v>
          </cell>
          <cell r="W36">
            <v>2683.511</v>
          </cell>
          <cell r="X36">
            <v>11983</v>
          </cell>
          <cell r="Y36">
            <v>0</v>
          </cell>
          <cell r="Z36">
            <v>0</v>
          </cell>
          <cell r="AA36">
            <v>0</v>
          </cell>
          <cell r="AB36">
            <v>136814.476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311408</v>
          </cell>
          <cell r="AH36">
            <v>384084.78400000004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-82759</v>
          </cell>
          <cell r="BG36">
            <v>0</v>
          </cell>
          <cell r="BH36">
            <v>748888.76399999997</v>
          </cell>
          <cell r="BI36">
            <v>695492.78399999999</v>
          </cell>
          <cell r="BJ36">
            <v>0</v>
          </cell>
          <cell r="BK36">
            <v>0</v>
          </cell>
          <cell r="BL36">
            <v>53395.979999999981</v>
          </cell>
          <cell r="BM36">
            <v>0</v>
          </cell>
          <cell r="BN36">
            <v>-29363.020000000019</v>
          </cell>
          <cell r="BO36">
            <v>314553.83299999998</v>
          </cell>
          <cell r="BP36">
            <v>258466.42</v>
          </cell>
          <cell r="BQ36">
            <v>0</v>
          </cell>
          <cell r="BR36">
            <v>0</v>
          </cell>
          <cell r="BS36">
            <v>573020.25300000003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CA36">
            <v>573020.25300000003</v>
          </cell>
          <cell r="CB36">
            <v>11983</v>
          </cell>
          <cell r="CC36">
            <v>695492.78399999999</v>
          </cell>
          <cell r="CD36">
            <v>0</v>
          </cell>
          <cell r="CE36">
            <v>60612.396000000008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82861</v>
          </cell>
          <cell r="CP36">
            <v>500246</v>
          </cell>
          <cell r="CQ36">
            <v>748888.76399999997</v>
          </cell>
          <cell r="CR36">
            <v>695492.78399999999</v>
          </cell>
          <cell r="CS36">
            <v>748889</v>
          </cell>
          <cell r="CT36">
            <v>695493</v>
          </cell>
          <cell r="CV36">
            <v>-0.21600000001490116</v>
          </cell>
          <cell r="CW36">
            <v>0.23600000003352761</v>
          </cell>
          <cell r="CX36">
            <v>0</v>
          </cell>
          <cell r="DA36">
            <v>0</v>
          </cell>
          <cell r="DC36">
            <v>695492.78399999999</v>
          </cell>
          <cell r="DG36">
            <v>0</v>
          </cell>
          <cell r="DH36">
            <v>270278.913</v>
          </cell>
          <cell r="DI36">
            <v>276994.42300000001</v>
          </cell>
          <cell r="DJ36">
            <v>0</v>
          </cell>
          <cell r="DK36">
            <v>0</v>
          </cell>
          <cell r="DM36">
            <v>0</v>
          </cell>
          <cell r="DN36">
            <v>-0.2159999999566935</v>
          </cell>
          <cell r="DP36">
            <v>12705</v>
          </cell>
          <cell r="DQ36">
            <v>8033</v>
          </cell>
          <cell r="DR36">
            <v>4765</v>
          </cell>
          <cell r="DS36">
            <v>3268</v>
          </cell>
          <cell r="DT36">
            <v>0</v>
          </cell>
          <cell r="DU36">
            <v>3689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F37">
            <v>1873373.9750000001</v>
          </cell>
          <cell r="G37">
            <v>2965.79</v>
          </cell>
          <cell r="H37">
            <v>577468.13100000005</v>
          </cell>
          <cell r="I37">
            <v>3822176.227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O37">
            <v>0</v>
          </cell>
          <cell r="P37">
            <v>116336.93499999998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94914.784999999989</v>
          </cell>
          <cell r="V37">
            <v>87104.077999999994</v>
          </cell>
          <cell r="W37">
            <v>3561.0750000000003</v>
          </cell>
          <cell r="X37">
            <v>4249.6319999999996</v>
          </cell>
          <cell r="Y37">
            <v>0</v>
          </cell>
          <cell r="Z37">
            <v>0</v>
          </cell>
          <cell r="AA37">
            <v>0</v>
          </cell>
          <cell r="AB37">
            <v>2715.107</v>
          </cell>
          <cell r="AC37">
            <v>110429</v>
          </cell>
          <cell r="AD37">
            <v>671622</v>
          </cell>
          <cell r="AE37">
            <v>0</v>
          </cell>
          <cell r="AF37">
            <v>0</v>
          </cell>
          <cell r="AG37">
            <v>2981535.3840000015</v>
          </cell>
          <cell r="AH37">
            <v>919088.91800000065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1928286.1860000002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U37">
            <v>0</v>
          </cell>
          <cell r="AV37">
            <v>0</v>
          </cell>
          <cell r="AW37">
            <v>28697.944000000003</v>
          </cell>
          <cell r="AX37">
            <v>49237.758999999998</v>
          </cell>
          <cell r="AY37">
            <v>1072.518</v>
          </cell>
          <cell r="AZ37">
            <v>796.68000000000006</v>
          </cell>
          <cell r="BA37">
            <v>0</v>
          </cell>
          <cell r="BB37">
            <v>25168.132000000001</v>
          </cell>
          <cell r="BC37">
            <v>0</v>
          </cell>
          <cell r="BD37">
            <v>0</v>
          </cell>
          <cell r="BE37">
            <v>0</v>
          </cell>
          <cell r="BF37">
            <v>4340.1280000004917</v>
          </cell>
          <cell r="BG37">
            <v>-676279.52900000196</v>
          </cell>
          <cell r="BH37">
            <v>4727005.9749999996</v>
          </cell>
          <cell r="BI37">
            <v>3980429.2030000025</v>
          </cell>
          <cell r="BJ37">
            <v>2544995.9750000001</v>
          </cell>
          <cell r="BK37">
            <v>1953454.3180000002</v>
          </cell>
          <cell r="BL37">
            <v>746576.77199999709</v>
          </cell>
          <cell r="BM37">
            <v>591541.65699999989</v>
          </cell>
          <cell r="BN37">
            <v>1342458.556999997</v>
          </cell>
          <cell r="BO37">
            <v>3822176.227</v>
          </cell>
          <cell r="BP37">
            <v>577468.13100000005</v>
          </cell>
          <cell r="BQ37">
            <v>2965.79</v>
          </cell>
          <cell r="BR37">
            <v>1873373.9750000001</v>
          </cell>
          <cell r="BS37">
            <v>6275984.1229999997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CA37">
            <v>4402610.148</v>
          </cell>
          <cell r="CB37">
            <v>4249.6319999999996</v>
          </cell>
          <cell r="CC37">
            <v>3900624.302000002</v>
          </cell>
          <cell r="CD37">
            <v>0</v>
          </cell>
          <cell r="CE37">
            <v>-667723.18400000036</v>
          </cell>
          <cell r="CF37">
            <v>637821</v>
          </cell>
          <cell r="CG37">
            <v>1433542</v>
          </cell>
          <cell r="CH37">
            <v>82315</v>
          </cell>
          <cell r="CI37">
            <v>0</v>
          </cell>
          <cell r="CJ37">
            <v>95683</v>
          </cell>
          <cell r="CK37">
            <v>0</v>
          </cell>
          <cell r="CL37">
            <v>2249361</v>
          </cell>
          <cell r="CM37">
            <v>10410</v>
          </cell>
          <cell r="CN37">
            <v>2259771</v>
          </cell>
          <cell r="CO37">
            <v>1949395</v>
          </cell>
          <cell r="CP37">
            <v>215627</v>
          </cell>
          <cell r="CQ37">
            <v>7272001.9499999993</v>
          </cell>
          <cell r="CR37">
            <v>5933883.5210000016</v>
          </cell>
          <cell r="CS37">
            <v>7272001.9499999993</v>
          </cell>
          <cell r="CT37">
            <v>5933883.5210000016</v>
          </cell>
          <cell r="CV37">
            <v>0</v>
          </cell>
          <cell r="CW37">
            <v>0</v>
          </cell>
          <cell r="CX37">
            <v>0</v>
          </cell>
          <cell r="DA37">
            <v>0</v>
          </cell>
          <cell r="DC37">
            <v>3980429.2030000025</v>
          </cell>
          <cell r="DG37">
            <v>0</v>
          </cell>
          <cell r="DH37">
            <v>2649535</v>
          </cell>
          <cell r="DI37">
            <v>747050</v>
          </cell>
          <cell r="DJ37">
            <v>0</v>
          </cell>
          <cell r="DK37">
            <v>0</v>
          </cell>
          <cell r="DM37">
            <v>0.38400000147521496</v>
          </cell>
          <cell r="DN37">
            <v>-8.1999999354593456E-2</v>
          </cell>
          <cell r="DP37">
            <v>106688</v>
          </cell>
          <cell r="DQ37">
            <v>59250</v>
          </cell>
          <cell r="DR37">
            <v>54481</v>
          </cell>
          <cell r="DS37">
            <v>4769</v>
          </cell>
          <cell r="DT37">
            <v>428</v>
          </cell>
          <cell r="DU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96383710.746000007</v>
          </cell>
          <cell r="G38">
            <v>3465762.2970000003</v>
          </cell>
          <cell r="H38">
            <v>103623895.774</v>
          </cell>
          <cell r="I38">
            <v>166211984.47300002</v>
          </cell>
          <cell r="J38">
            <v>-3.2014213502407074E-10</v>
          </cell>
          <cell r="K38">
            <v>725528.57300000009</v>
          </cell>
          <cell r="L38">
            <v>0</v>
          </cell>
          <cell r="M38">
            <v>577586.80000000005</v>
          </cell>
          <cell r="N38">
            <v>0</v>
          </cell>
          <cell r="O38">
            <v>54749.196000000004</v>
          </cell>
          <cell r="P38">
            <v>6847543.0629999982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5760868.0619999999</v>
          </cell>
          <cell r="V38">
            <v>5912349.966</v>
          </cell>
          <cell r="W38">
            <v>501150.71800000005</v>
          </cell>
          <cell r="X38">
            <v>-652632.62200000021</v>
          </cell>
          <cell r="Y38">
            <v>0</v>
          </cell>
          <cell r="Z38">
            <v>9069.5</v>
          </cell>
          <cell r="AA38">
            <v>0</v>
          </cell>
          <cell r="AB38">
            <v>1188731.7090000003</v>
          </cell>
          <cell r="AC38">
            <v>111017</v>
          </cell>
          <cell r="AD38">
            <v>17276631.431000002</v>
          </cell>
          <cell r="AE38">
            <v>0</v>
          </cell>
          <cell r="AF38">
            <v>0</v>
          </cell>
          <cell r="AG38">
            <v>186889173.25000003</v>
          </cell>
          <cell r="AH38">
            <v>112619970.84300001</v>
          </cell>
          <cell r="AI38">
            <v>16479.412</v>
          </cell>
          <cell r="AJ38">
            <v>4366030.6660000002</v>
          </cell>
          <cell r="AK38">
            <v>17914</v>
          </cell>
          <cell r="AL38">
            <v>2955</v>
          </cell>
          <cell r="AM38">
            <v>0</v>
          </cell>
          <cell r="AN38">
            <v>0</v>
          </cell>
          <cell r="AO38">
            <v>95750398.920000017</v>
          </cell>
          <cell r="AP38">
            <v>0</v>
          </cell>
          <cell r="AQ38">
            <v>1367.9079999999999</v>
          </cell>
          <cell r="AR38">
            <v>0</v>
          </cell>
          <cell r="AS38">
            <v>202932.63200000001</v>
          </cell>
          <cell r="AT38">
            <v>0</v>
          </cell>
          <cell r="AU38">
            <v>88387.62</v>
          </cell>
          <cell r="AV38">
            <v>634251.68099999998</v>
          </cell>
          <cell r="AW38">
            <v>324090.38200000004</v>
          </cell>
          <cell r="AX38">
            <v>424985.33600000001</v>
          </cell>
          <cell r="AY38">
            <v>63203.312999999995</v>
          </cell>
          <cell r="AZ38">
            <v>152002.80799999999</v>
          </cell>
          <cell r="BA38">
            <v>344</v>
          </cell>
          <cell r="BB38">
            <v>16737788.571999999</v>
          </cell>
          <cell r="BC38">
            <v>0</v>
          </cell>
          <cell r="BD38">
            <v>-324338.49300000002</v>
          </cell>
          <cell r="BE38">
            <v>0</v>
          </cell>
          <cell r="BF38">
            <v>1296940.217000003</v>
          </cell>
          <cell r="BG38">
            <v>16873168.09500001</v>
          </cell>
          <cell r="BH38">
            <v>287999149.64700001</v>
          </cell>
          <cell r="BI38">
            <v>305479750.35800004</v>
          </cell>
          <cell r="BJ38">
            <v>114237928.977</v>
          </cell>
          <cell r="BK38">
            <v>112488187.492</v>
          </cell>
          <cell r="BL38">
            <v>-17480600.71100001</v>
          </cell>
          <cell r="BM38">
            <v>1749741.4849999994</v>
          </cell>
          <cell r="BN38">
            <v>-14433919.009000005</v>
          </cell>
          <cell r="BO38">
            <v>166212345.22100002</v>
          </cell>
          <cell r="BP38">
            <v>103623895.774</v>
          </cell>
          <cell r="BQ38">
            <v>3639791.5530000003</v>
          </cell>
          <cell r="BR38">
            <v>96209320.741999999</v>
          </cell>
          <cell r="BS38">
            <v>369685353.29000008</v>
          </cell>
          <cell r="BT38">
            <v>360.74799999967217</v>
          </cell>
          <cell r="BU38">
            <v>0</v>
          </cell>
          <cell r="BV38">
            <v>174029.25600000002</v>
          </cell>
          <cell r="BW38">
            <v>-174390.00399999996</v>
          </cell>
          <cell r="BX38">
            <v>-3.2014213502407074E-10</v>
          </cell>
          <cell r="BY38">
            <v>-360.74800000025425</v>
          </cell>
          <cell r="BZ38">
            <v>0</v>
          </cell>
          <cell r="CA38">
            <v>270469977.05500001</v>
          </cell>
          <cell r="CB38">
            <v>81965.451000000045</v>
          </cell>
          <cell r="CC38">
            <v>299509144.09299994</v>
          </cell>
          <cell r="CD38">
            <v>4607679.6180000007</v>
          </cell>
          <cell r="CE38">
            <v>17149194.072000001</v>
          </cell>
          <cell r="CF38">
            <v>3769348</v>
          </cell>
          <cell r="CG38">
            <v>193224768.66799998</v>
          </cell>
          <cell r="CH38">
            <v>1819600</v>
          </cell>
          <cell r="CI38">
            <v>5640264</v>
          </cell>
          <cell r="CJ38">
            <v>3389997</v>
          </cell>
          <cell r="CK38">
            <v>0</v>
          </cell>
          <cell r="CL38">
            <v>207843977.66799998</v>
          </cell>
          <cell r="CM38">
            <v>93323</v>
          </cell>
          <cell r="CN38">
            <v>207937300.66799998</v>
          </cell>
          <cell r="CO38">
            <v>38663016</v>
          </cell>
          <cell r="CP38">
            <v>59135975</v>
          </cell>
          <cell r="CQ38">
            <v>402237078.62399995</v>
          </cell>
          <cell r="CR38">
            <v>417967937.85000002</v>
          </cell>
          <cell r="CS38">
            <v>402237078.79399997</v>
          </cell>
          <cell r="CT38">
            <v>417967938.57600003</v>
          </cell>
          <cell r="CU38">
            <v>0</v>
          </cell>
          <cell r="CV38">
            <v>-0.72599999979138374</v>
          </cell>
          <cell r="CW38">
            <v>0.17000000039115548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305804088.85100001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163596632.44999996</v>
          </cell>
          <cell r="DI38">
            <v>99193114.339999989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6676843.9849999994</v>
          </cell>
          <cell r="DQ38">
            <v>6241419.0770000005</v>
          </cell>
          <cell r="DR38">
            <v>4834060.0200000005</v>
          </cell>
          <cell r="DS38">
            <v>1407359.057</v>
          </cell>
          <cell r="DT38">
            <v>560683.52599999995</v>
          </cell>
          <cell r="DU38">
            <v>52779.294999999998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</row>
      </sheetData>
      <sheetData sheetId="14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1072397.9140000001</v>
          </cell>
          <cell r="G5">
            <v>68564.555999999997</v>
          </cell>
          <cell r="H5">
            <v>1409718.3389999999</v>
          </cell>
          <cell r="I5">
            <v>2958139.17</v>
          </cell>
          <cell r="J5">
            <v>0</v>
          </cell>
          <cell r="K5">
            <v>566190</v>
          </cell>
          <cell r="L5">
            <v>0</v>
          </cell>
          <cell r="M5">
            <v>0</v>
          </cell>
          <cell r="P5">
            <v>185710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127506</v>
          </cell>
          <cell r="V5">
            <v>63847</v>
          </cell>
          <cell r="W5">
            <v>0</v>
          </cell>
          <cell r="X5">
            <v>63659</v>
          </cell>
          <cell r="Y5">
            <v>0</v>
          </cell>
          <cell r="Z5">
            <v>0</v>
          </cell>
          <cell r="AA5">
            <v>0</v>
          </cell>
          <cell r="AB5">
            <v>388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2163766</v>
          </cell>
          <cell r="AH5">
            <v>1159673</v>
          </cell>
          <cell r="AI5">
            <v>0</v>
          </cell>
          <cell r="AJ5">
            <v>153756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1026343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5427</v>
          </cell>
          <cell r="AX5">
            <v>0</v>
          </cell>
          <cell r="AY5">
            <v>2141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57588.572000000626</v>
          </cell>
          <cell r="BG5">
            <v>-1057540</v>
          </cell>
          <cell r="BH5">
            <v>5316216.0649999995</v>
          </cell>
          <cell r="BI5">
            <v>3484763</v>
          </cell>
          <cell r="BJ5">
            <v>1072397.9140000001</v>
          </cell>
          <cell r="BK5">
            <v>1026343</v>
          </cell>
          <cell r="BL5">
            <v>1831453.0649999995</v>
          </cell>
          <cell r="BM5">
            <v>46054.914000000106</v>
          </cell>
          <cell r="BN5">
            <v>1935096.551</v>
          </cell>
          <cell r="BO5">
            <v>2958139.17</v>
          </cell>
          <cell r="BP5">
            <v>1409718.3389999999</v>
          </cell>
          <cell r="BQ5">
            <v>68564.555999999997</v>
          </cell>
          <cell r="BR5">
            <v>1072397.9140000001</v>
          </cell>
          <cell r="BS5">
            <v>5508819.9789999994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CA5">
            <v>629849</v>
          </cell>
          <cell r="CB5">
            <v>629849</v>
          </cell>
          <cell r="CC5">
            <v>3323439</v>
          </cell>
          <cell r="CD5">
            <v>153756</v>
          </cell>
          <cell r="CE5">
            <v>-1057540.2569999998</v>
          </cell>
          <cell r="CF5">
            <v>0</v>
          </cell>
          <cell r="CG5">
            <v>265494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265494</v>
          </cell>
          <cell r="CM5">
            <v>0</v>
          </cell>
          <cell r="CN5">
            <v>265494</v>
          </cell>
          <cell r="CO5">
            <v>1669759</v>
          </cell>
          <cell r="CP5">
            <v>405318</v>
          </cell>
          <cell r="CQ5">
            <v>6388613.9790000003</v>
          </cell>
          <cell r="CR5">
            <v>4511106</v>
          </cell>
          <cell r="CS5">
            <v>6388614</v>
          </cell>
          <cell r="CT5">
            <v>4511106</v>
          </cell>
          <cell r="CV5">
            <v>-2.0999999716877937E-2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3484763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G5">
            <v>0</v>
          </cell>
          <cell r="DH5">
            <v>1885527</v>
          </cell>
          <cell r="DI5">
            <v>944259</v>
          </cell>
          <cell r="DM5">
            <v>0</v>
          </cell>
          <cell r="DN5">
            <v>0</v>
          </cell>
          <cell r="DP5">
            <v>196174</v>
          </cell>
          <cell r="DQ5">
            <v>21878</v>
          </cell>
          <cell r="DR5">
            <v>21878</v>
          </cell>
          <cell r="DS5">
            <v>0</v>
          </cell>
          <cell r="DT5">
            <v>2872</v>
          </cell>
          <cell r="DU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1555042.943</v>
          </cell>
          <cell r="G6">
            <v>78506.195999999996</v>
          </cell>
          <cell r="H6">
            <v>1521353.943</v>
          </cell>
          <cell r="I6">
            <v>2410060.8110000002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>
            <v>0</v>
          </cell>
          <cell r="P6">
            <v>104697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67081</v>
          </cell>
          <cell r="V6">
            <v>61292</v>
          </cell>
          <cell r="W6">
            <v>0</v>
          </cell>
          <cell r="X6">
            <v>5789</v>
          </cell>
          <cell r="Y6">
            <v>0</v>
          </cell>
          <cell r="Z6">
            <v>0</v>
          </cell>
          <cell r="AA6">
            <v>0</v>
          </cell>
          <cell r="AB6">
            <v>10978</v>
          </cell>
          <cell r="AC6">
            <v>0</v>
          </cell>
          <cell r="AD6">
            <v>260262</v>
          </cell>
          <cell r="AE6">
            <v>0</v>
          </cell>
          <cell r="AF6">
            <v>0</v>
          </cell>
          <cell r="AG6">
            <v>2999181</v>
          </cell>
          <cell r="AH6">
            <v>1265409</v>
          </cell>
          <cell r="AI6">
            <v>0</v>
          </cell>
          <cell r="AJ6">
            <v>232231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1511218.8359999999</v>
          </cell>
          <cell r="AP6">
            <v>0</v>
          </cell>
          <cell r="AQ6">
            <v>0</v>
          </cell>
          <cell r="AR6">
            <v>0</v>
          </cell>
          <cell r="AS6">
            <v>17325</v>
          </cell>
          <cell r="AT6">
            <v>0</v>
          </cell>
          <cell r="AU6">
            <v>0</v>
          </cell>
          <cell r="AV6">
            <v>0</v>
          </cell>
          <cell r="AW6">
            <v>8515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260262</v>
          </cell>
          <cell r="BC6">
            <v>0</v>
          </cell>
          <cell r="BD6">
            <v>0</v>
          </cell>
          <cell r="BE6">
            <v>0</v>
          </cell>
          <cell r="BF6">
            <v>140349.35499999952</v>
          </cell>
          <cell r="BG6">
            <v>223396.46299999952</v>
          </cell>
          <cell r="BH6">
            <v>4192676.95</v>
          </cell>
          <cell r="BI6">
            <v>4522661</v>
          </cell>
          <cell r="BJ6">
            <v>1815304.943</v>
          </cell>
          <cell r="BK6">
            <v>1771480.8359999999</v>
          </cell>
          <cell r="BL6">
            <v>-329984.04999999981</v>
          </cell>
          <cell r="BM6">
            <v>43824.107000000076</v>
          </cell>
          <cell r="BN6">
            <v>-145810.58800000022</v>
          </cell>
          <cell r="BO6">
            <v>2410060.8110000002</v>
          </cell>
          <cell r="BP6">
            <v>1521353.943</v>
          </cell>
          <cell r="BQ6">
            <v>78506.195999999996</v>
          </cell>
          <cell r="BR6">
            <v>1555042.943</v>
          </cell>
          <cell r="BS6">
            <v>5564963.8930000002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CA6">
            <v>4009920.95</v>
          </cell>
          <cell r="CB6">
            <v>5789</v>
          </cell>
          <cell r="CC6">
            <v>4264590</v>
          </cell>
          <cell r="CD6">
            <v>249556</v>
          </cell>
          <cell r="CE6">
            <v>223396.46300000045</v>
          </cell>
          <cell r="CF6">
            <v>0</v>
          </cell>
          <cell r="CG6">
            <v>3415529</v>
          </cell>
          <cell r="CH6">
            <v>32788</v>
          </cell>
          <cell r="CI6">
            <v>287641</v>
          </cell>
          <cell r="CJ6">
            <v>238735</v>
          </cell>
          <cell r="CK6">
            <v>0</v>
          </cell>
          <cell r="CL6">
            <v>3974693</v>
          </cell>
          <cell r="CM6">
            <v>0</v>
          </cell>
          <cell r="CN6">
            <v>3974693</v>
          </cell>
          <cell r="CO6">
            <v>4274607</v>
          </cell>
          <cell r="CP6">
            <v>2048803</v>
          </cell>
          <cell r="CQ6">
            <v>6007981.8930000002</v>
          </cell>
          <cell r="CR6">
            <v>6294141.8360000001</v>
          </cell>
          <cell r="CS6">
            <v>6007983.2580000004</v>
          </cell>
          <cell r="CT6">
            <v>6294142.267</v>
          </cell>
          <cell r="CV6">
            <v>-1.3650000002235174</v>
          </cell>
          <cell r="CW6">
            <v>-0.43099999986588955</v>
          </cell>
          <cell r="CX6">
            <v>0</v>
          </cell>
          <cell r="CY6">
            <v>0</v>
          </cell>
          <cell r="CZ6">
            <v>0</v>
          </cell>
          <cell r="DA6">
            <v>4522661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G6">
            <v>0</v>
          </cell>
          <cell r="DH6">
            <v>2650452</v>
          </cell>
          <cell r="DI6">
            <v>1637369</v>
          </cell>
          <cell r="DM6">
            <v>0</v>
          </cell>
          <cell r="DN6">
            <v>0</v>
          </cell>
          <cell r="DP6">
            <v>103843</v>
          </cell>
          <cell r="DQ6">
            <v>135301</v>
          </cell>
          <cell r="DR6">
            <v>121425</v>
          </cell>
          <cell r="DS6">
            <v>13876</v>
          </cell>
          <cell r="DT6">
            <v>15409</v>
          </cell>
          <cell r="DU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1958260.4210000001</v>
          </cell>
          <cell r="G7">
            <v>71383.403000000006</v>
          </cell>
          <cell r="H7">
            <v>2741337.5490000001</v>
          </cell>
          <cell r="I7">
            <v>3121004.841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>
            <v>0</v>
          </cell>
          <cell r="P7">
            <v>210477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279973</v>
          </cell>
          <cell r="V7">
            <v>279773</v>
          </cell>
          <cell r="W7">
            <v>0</v>
          </cell>
          <cell r="X7">
            <v>200</v>
          </cell>
          <cell r="Y7">
            <v>0</v>
          </cell>
          <cell r="Z7">
            <v>0</v>
          </cell>
          <cell r="AA7">
            <v>0</v>
          </cell>
          <cell r="AB7">
            <v>67733</v>
          </cell>
          <cell r="AC7">
            <v>0</v>
          </cell>
          <cell r="AD7">
            <v>75209</v>
          </cell>
          <cell r="AE7">
            <v>0</v>
          </cell>
          <cell r="AF7">
            <v>0</v>
          </cell>
          <cell r="AG7">
            <v>4440520</v>
          </cell>
          <cell r="AH7">
            <v>3142022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2303270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25828</v>
          </cell>
          <cell r="AX7">
            <v>23881</v>
          </cell>
          <cell r="AY7">
            <v>3795</v>
          </cell>
          <cell r="AZ7">
            <v>3296</v>
          </cell>
          <cell r="BA7">
            <v>0</v>
          </cell>
          <cell r="BB7">
            <v>73176</v>
          </cell>
          <cell r="BC7">
            <v>0</v>
          </cell>
          <cell r="BD7">
            <v>-13503</v>
          </cell>
          <cell r="BE7">
            <v>0</v>
          </cell>
          <cell r="BF7">
            <v>-1148040.682000001</v>
          </cell>
          <cell r="BG7">
            <v>665420.69900000095</v>
          </cell>
          <cell r="BH7">
            <v>6491908.7929999996</v>
          </cell>
          <cell r="BI7">
            <v>7625839</v>
          </cell>
          <cell r="BJ7">
            <v>2033469.4210000001</v>
          </cell>
          <cell r="BK7">
            <v>2376446</v>
          </cell>
          <cell r="BL7">
            <v>-1133930.2070000004</v>
          </cell>
          <cell r="BM7">
            <v>-342976.57899999991</v>
          </cell>
          <cell r="BN7">
            <v>-2624947.4680000013</v>
          </cell>
          <cell r="BO7">
            <v>3121004.841</v>
          </cell>
          <cell r="BP7">
            <v>2741337.5490000001</v>
          </cell>
          <cell r="BQ7">
            <v>71383.403000000006</v>
          </cell>
          <cell r="BR7">
            <v>1958260.4210000001</v>
          </cell>
          <cell r="BS7">
            <v>7891986.2140000006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CA7">
            <v>5933725.7929999996</v>
          </cell>
          <cell r="CB7">
            <v>200</v>
          </cell>
          <cell r="CC7">
            <v>7582542</v>
          </cell>
          <cell r="CD7">
            <v>0</v>
          </cell>
          <cell r="CE7">
            <v>665420.69900000002</v>
          </cell>
          <cell r="CF7">
            <v>1204</v>
          </cell>
          <cell r="CG7">
            <v>4629421</v>
          </cell>
          <cell r="CH7">
            <v>44141</v>
          </cell>
          <cell r="CI7">
            <v>61184</v>
          </cell>
          <cell r="CJ7">
            <v>0</v>
          </cell>
          <cell r="CK7">
            <v>0</v>
          </cell>
          <cell r="CL7">
            <v>4735950</v>
          </cell>
          <cell r="CM7">
            <v>0</v>
          </cell>
          <cell r="CN7">
            <v>4735950</v>
          </cell>
          <cell r="CO7">
            <v>816648</v>
          </cell>
          <cell r="CP7">
            <v>5381694</v>
          </cell>
          <cell r="CQ7">
            <v>8525378.2139999997</v>
          </cell>
          <cell r="CR7">
            <v>10002285</v>
          </cell>
          <cell r="CS7">
            <v>8525378</v>
          </cell>
          <cell r="CT7">
            <v>10002286</v>
          </cell>
          <cell r="CV7">
            <v>0.21399999968707561</v>
          </cell>
          <cell r="CW7">
            <v>-1</v>
          </cell>
          <cell r="CX7">
            <v>0</v>
          </cell>
          <cell r="CY7">
            <v>0</v>
          </cell>
          <cell r="CZ7">
            <v>0</v>
          </cell>
          <cell r="DA7">
            <v>7639342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G7">
            <v>0</v>
          </cell>
          <cell r="DH7">
            <v>4005799</v>
          </cell>
          <cell r="DI7">
            <v>2165608</v>
          </cell>
          <cell r="DM7">
            <v>0</v>
          </cell>
          <cell r="DN7">
            <v>0</v>
          </cell>
          <cell r="DP7">
            <v>183062</v>
          </cell>
          <cell r="DQ7">
            <v>52214</v>
          </cell>
          <cell r="DR7">
            <v>48719</v>
          </cell>
          <cell r="DS7">
            <v>3495</v>
          </cell>
          <cell r="DT7">
            <v>11683</v>
          </cell>
          <cell r="DU7">
            <v>4609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1318751.0160000001</v>
          </cell>
          <cell r="G8">
            <v>75032.494000000006</v>
          </cell>
          <cell r="H8">
            <v>1237357.5220000001</v>
          </cell>
          <cell r="I8">
            <v>2825880.5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>
            <v>0</v>
          </cell>
          <cell r="P8">
            <v>205101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159085</v>
          </cell>
          <cell r="V8">
            <v>143458</v>
          </cell>
          <cell r="W8">
            <v>0</v>
          </cell>
          <cell r="X8">
            <v>15627</v>
          </cell>
          <cell r="Y8">
            <v>0</v>
          </cell>
          <cell r="Z8">
            <v>0</v>
          </cell>
          <cell r="AA8">
            <v>0</v>
          </cell>
          <cell r="AB8">
            <v>3084</v>
          </cell>
          <cell r="AC8">
            <v>0</v>
          </cell>
          <cell r="AD8">
            <v>212802</v>
          </cell>
          <cell r="AE8">
            <v>0</v>
          </cell>
          <cell r="AF8">
            <v>0</v>
          </cell>
          <cell r="AG8">
            <v>2821757</v>
          </cell>
          <cell r="AH8">
            <v>2486188</v>
          </cell>
          <cell r="AI8">
            <v>13</v>
          </cell>
          <cell r="AJ8">
            <v>109468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1369480</v>
          </cell>
          <cell r="AP8">
            <v>0</v>
          </cell>
          <cell r="AQ8">
            <v>49</v>
          </cell>
          <cell r="AR8">
            <v>0</v>
          </cell>
          <cell r="AS8">
            <v>25060</v>
          </cell>
          <cell r="AT8">
            <v>0</v>
          </cell>
          <cell r="AU8">
            <v>0</v>
          </cell>
          <cell r="AV8">
            <v>0</v>
          </cell>
          <cell r="AW8">
            <v>23716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158847</v>
          </cell>
          <cell r="BC8">
            <v>0</v>
          </cell>
          <cell r="BD8">
            <v>0</v>
          </cell>
          <cell r="BE8">
            <v>0</v>
          </cell>
          <cell r="BF8">
            <v>36489.180000000633</v>
          </cell>
          <cell r="BG8">
            <v>1165945.2779999999</v>
          </cell>
          <cell r="BH8">
            <v>4505540.5159999998</v>
          </cell>
          <cell r="BI8">
            <v>5466251</v>
          </cell>
          <cell r="BJ8">
            <v>1531553.0160000001</v>
          </cell>
          <cell r="BK8">
            <v>1528327</v>
          </cell>
          <cell r="BL8">
            <v>-960710.48400000017</v>
          </cell>
          <cell r="BM8">
            <v>3226.0160000000615</v>
          </cell>
          <cell r="BN8">
            <v>-920995.28799999971</v>
          </cell>
          <cell r="BO8">
            <v>2825880.5</v>
          </cell>
          <cell r="BP8">
            <v>1237357.5220000001</v>
          </cell>
          <cell r="BQ8">
            <v>75032.494000000006</v>
          </cell>
          <cell r="BR8">
            <v>1318751.0160000001</v>
          </cell>
          <cell r="BS8">
            <v>5457021.5319999997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CA8">
            <v>4138270.5159999998</v>
          </cell>
          <cell r="CB8">
            <v>15627</v>
          </cell>
          <cell r="CC8">
            <v>5307945</v>
          </cell>
          <cell r="CD8">
            <v>134590</v>
          </cell>
          <cell r="CE8">
            <v>1165944.2779999997</v>
          </cell>
          <cell r="CF8">
            <v>16</v>
          </cell>
          <cell r="CG8">
            <v>1750695</v>
          </cell>
          <cell r="CH8">
            <v>21372</v>
          </cell>
          <cell r="CI8">
            <v>0</v>
          </cell>
          <cell r="CJ8">
            <v>0</v>
          </cell>
          <cell r="CK8">
            <v>0</v>
          </cell>
          <cell r="CL8">
            <v>1772083</v>
          </cell>
          <cell r="CM8">
            <v>0</v>
          </cell>
          <cell r="CN8">
            <v>1772083</v>
          </cell>
          <cell r="CO8">
            <v>794815</v>
          </cell>
          <cell r="CP8">
            <v>773568</v>
          </cell>
          <cell r="CQ8">
            <v>6037093.5319999997</v>
          </cell>
          <cell r="CR8">
            <v>6994578</v>
          </cell>
          <cell r="CS8">
            <v>6037093</v>
          </cell>
          <cell r="CT8">
            <v>6994578</v>
          </cell>
          <cell r="CV8">
            <v>0.53199999965727329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5466251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G8">
            <v>0</v>
          </cell>
          <cell r="DH8">
            <v>2565135</v>
          </cell>
          <cell r="DI8">
            <v>1465069</v>
          </cell>
          <cell r="DM8">
            <v>0</v>
          </cell>
          <cell r="DN8">
            <v>0</v>
          </cell>
          <cell r="DP8">
            <v>246741</v>
          </cell>
          <cell r="DQ8">
            <v>199090</v>
          </cell>
          <cell r="DR8">
            <v>149490</v>
          </cell>
          <cell r="DS8">
            <v>49600</v>
          </cell>
          <cell r="DT8">
            <v>311</v>
          </cell>
          <cell r="DU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3225154.6170000001</v>
          </cell>
          <cell r="G9">
            <v>403950.26400000002</v>
          </cell>
          <cell r="H9">
            <v>2995216.66</v>
          </cell>
          <cell r="I9">
            <v>5507187.2189999996</v>
          </cell>
          <cell r="J9">
            <v>0</v>
          </cell>
          <cell r="K9">
            <v>4953</v>
          </cell>
          <cell r="L9">
            <v>0</v>
          </cell>
          <cell r="M9">
            <v>0</v>
          </cell>
          <cell r="O9">
            <v>736</v>
          </cell>
          <cell r="P9">
            <v>434069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319749</v>
          </cell>
          <cell r="V9">
            <v>306485</v>
          </cell>
          <cell r="W9">
            <v>10747</v>
          </cell>
          <cell r="X9">
            <v>2517</v>
          </cell>
          <cell r="Y9">
            <v>0</v>
          </cell>
          <cell r="Z9">
            <v>0</v>
          </cell>
          <cell r="AA9">
            <v>0</v>
          </cell>
          <cell r="AB9">
            <v>41193</v>
          </cell>
          <cell r="AC9">
            <v>0</v>
          </cell>
          <cell r="AD9">
            <v>220746</v>
          </cell>
          <cell r="AE9">
            <v>0</v>
          </cell>
          <cell r="AF9">
            <v>0</v>
          </cell>
          <cell r="AG9">
            <v>5493417</v>
          </cell>
          <cell r="AH9">
            <v>3858310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3216168</v>
          </cell>
          <cell r="AP9">
            <v>0</v>
          </cell>
          <cell r="AQ9">
            <v>0</v>
          </cell>
          <cell r="AR9">
            <v>0</v>
          </cell>
          <cell r="AS9">
            <v>10467</v>
          </cell>
          <cell r="AT9">
            <v>0</v>
          </cell>
          <cell r="AU9">
            <v>0</v>
          </cell>
          <cell r="AV9">
            <v>0</v>
          </cell>
          <cell r="AW9">
            <v>18074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220746</v>
          </cell>
          <cell r="BC9">
            <v>0</v>
          </cell>
          <cell r="BD9">
            <v>0</v>
          </cell>
          <cell r="BE9">
            <v>0</v>
          </cell>
          <cell r="BF9">
            <v>-7200.6990000009537</v>
          </cell>
          <cell r="BG9">
            <v>-154740</v>
          </cell>
          <cell r="BH9">
            <v>9707054.1429999992</v>
          </cell>
          <cell r="BI9">
            <v>9380268</v>
          </cell>
          <cell r="BJ9">
            <v>3445900.6170000001</v>
          </cell>
          <cell r="BK9">
            <v>3436914</v>
          </cell>
          <cell r="BL9">
            <v>326786.14299999923</v>
          </cell>
          <cell r="BM9">
            <v>8986.6170000000857</v>
          </cell>
          <cell r="BN9">
            <v>328572.06099999882</v>
          </cell>
          <cell r="BO9">
            <v>5507187.2189999996</v>
          </cell>
          <cell r="BP9">
            <v>2995216.66</v>
          </cell>
          <cell r="BQ9">
            <v>403950.26400000002</v>
          </cell>
          <cell r="BR9">
            <v>3225154.6170000001</v>
          </cell>
          <cell r="BS9">
            <v>12131508.760000002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CA9">
            <v>8906354.1429999992</v>
          </cell>
          <cell r="CB9">
            <v>7470</v>
          </cell>
          <cell r="CC9">
            <v>9351727</v>
          </cell>
          <cell r="CD9">
            <v>10467</v>
          </cell>
          <cell r="CE9">
            <v>-154740.16399999801</v>
          </cell>
          <cell r="CF9">
            <v>0</v>
          </cell>
          <cell r="CG9">
            <v>6712616</v>
          </cell>
          <cell r="CH9">
            <v>40462</v>
          </cell>
          <cell r="CI9">
            <v>0</v>
          </cell>
          <cell r="CJ9">
            <v>0</v>
          </cell>
          <cell r="CK9">
            <v>0</v>
          </cell>
          <cell r="CL9">
            <v>6753078</v>
          </cell>
          <cell r="CM9">
            <v>0</v>
          </cell>
          <cell r="CN9">
            <v>6753078</v>
          </cell>
          <cell r="CO9">
            <v>2482902</v>
          </cell>
          <cell r="CP9">
            <v>3549282</v>
          </cell>
          <cell r="CQ9">
            <v>13152954.76</v>
          </cell>
          <cell r="CR9">
            <v>12817182</v>
          </cell>
          <cell r="CS9">
            <v>13152953</v>
          </cell>
          <cell r="CT9">
            <v>12817182</v>
          </cell>
          <cell r="CV9">
            <v>1.7599999997764826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9380268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G9">
            <v>0</v>
          </cell>
          <cell r="DH9">
            <v>4920378</v>
          </cell>
          <cell r="DI9">
            <v>3004859</v>
          </cell>
          <cell r="DM9">
            <v>0</v>
          </cell>
          <cell r="DN9">
            <v>0</v>
          </cell>
          <cell r="DP9">
            <v>485258</v>
          </cell>
          <cell r="DQ9">
            <v>149121</v>
          </cell>
          <cell r="DR9">
            <v>144402</v>
          </cell>
          <cell r="DS9">
            <v>4719</v>
          </cell>
          <cell r="DT9">
            <v>44778</v>
          </cell>
          <cell r="DU9">
            <v>881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2006943.1980000001</v>
          </cell>
          <cell r="G10">
            <v>176923.736</v>
          </cell>
          <cell r="H10">
            <v>3854621.0260000001</v>
          </cell>
          <cell r="I10">
            <v>7119147.6220000004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>
            <v>2320</v>
          </cell>
          <cell r="P10">
            <v>302069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201959</v>
          </cell>
          <cell r="V10">
            <v>187797</v>
          </cell>
          <cell r="W10">
            <v>3110</v>
          </cell>
          <cell r="X10">
            <v>11052</v>
          </cell>
          <cell r="Y10">
            <v>0</v>
          </cell>
          <cell r="Z10">
            <v>0</v>
          </cell>
          <cell r="AA10">
            <v>0</v>
          </cell>
          <cell r="AB10">
            <v>5277</v>
          </cell>
          <cell r="AC10">
            <v>0</v>
          </cell>
          <cell r="AD10">
            <v>211106</v>
          </cell>
          <cell r="AE10">
            <v>0</v>
          </cell>
          <cell r="AF10">
            <v>0</v>
          </cell>
          <cell r="AG10">
            <v>5119563</v>
          </cell>
          <cell r="AH10">
            <v>4313907</v>
          </cell>
          <cell r="AI10">
            <v>0</v>
          </cell>
          <cell r="AJ10">
            <v>1049235</v>
          </cell>
          <cell r="AK10">
            <v>0</v>
          </cell>
          <cell r="AL10">
            <v>113556</v>
          </cell>
          <cell r="AM10">
            <v>0</v>
          </cell>
          <cell r="AN10">
            <v>0</v>
          </cell>
          <cell r="AO10">
            <v>1900047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4447</v>
          </cell>
          <cell r="AV10">
            <v>0</v>
          </cell>
          <cell r="AW10">
            <v>15247</v>
          </cell>
          <cell r="AX10">
            <v>833</v>
          </cell>
          <cell r="AY10">
            <v>0</v>
          </cell>
          <cell r="AZ10">
            <v>0</v>
          </cell>
          <cell r="BA10">
            <v>0</v>
          </cell>
          <cell r="BB10">
            <v>140892</v>
          </cell>
          <cell r="BC10">
            <v>0</v>
          </cell>
          <cell r="BD10">
            <v>0</v>
          </cell>
          <cell r="BE10">
            <v>0</v>
          </cell>
          <cell r="BF10">
            <v>95545.053000001237</v>
          </cell>
          <cell r="BG10">
            <v>-517754.22399999946</v>
          </cell>
          <cell r="BH10">
            <v>11662317.384</v>
          </cell>
          <cell r="BI10">
            <v>10616788</v>
          </cell>
          <cell r="BJ10">
            <v>2218049.1979999999</v>
          </cell>
          <cell r="BK10">
            <v>2040939</v>
          </cell>
          <cell r="BL10">
            <v>1045529.3839999996</v>
          </cell>
          <cell r="BM10">
            <v>177110.19799999986</v>
          </cell>
          <cell r="BN10">
            <v>1318184.6349999998</v>
          </cell>
          <cell r="BO10">
            <v>7119147.6220000004</v>
          </cell>
          <cell r="BP10">
            <v>3854621.0260000001</v>
          </cell>
          <cell r="BQ10">
            <v>176923.736</v>
          </cell>
          <cell r="BR10">
            <v>2006943.1980000001</v>
          </cell>
          <cell r="BS10">
            <v>13157635.582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CA10">
            <v>11150692.384</v>
          </cell>
          <cell r="CB10">
            <v>11052</v>
          </cell>
          <cell r="CC10">
            <v>9433470</v>
          </cell>
          <cell r="CD10">
            <v>1162791</v>
          </cell>
          <cell r="CE10">
            <v>-517754.223999999</v>
          </cell>
          <cell r="CF10">
            <v>0</v>
          </cell>
          <cell r="CG10">
            <v>3442094</v>
          </cell>
          <cell r="CH10">
            <v>14136</v>
          </cell>
          <cell r="CI10">
            <v>70719</v>
          </cell>
          <cell r="CJ10">
            <v>113556</v>
          </cell>
          <cell r="CK10">
            <v>0</v>
          </cell>
          <cell r="CL10">
            <v>3640505</v>
          </cell>
          <cell r="CM10">
            <v>0</v>
          </cell>
          <cell r="CN10">
            <v>3640505</v>
          </cell>
          <cell r="CO10">
            <v>2194765</v>
          </cell>
          <cell r="CP10">
            <v>2410764</v>
          </cell>
          <cell r="CQ10">
            <v>13880366.582</v>
          </cell>
          <cell r="CR10">
            <v>12657727</v>
          </cell>
          <cell r="CS10">
            <v>13880368</v>
          </cell>
          <cell r="CT10">
            <v>12657727</v>
          </cell>
          <cell r="CV10">
            <v>-1.4179999995976686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10616788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G10">
            <v>0</v>
          </cell>
          <cell r="DH10">
            <v>4736129</v>
          </cell>
          <cell r="DI10">
            <v>3333538</v>
          </cell>
          <cell r="DM10">
            <v>0</v>
          </cell>
          <cell r="DN10">
            <v>0</v>
          </cell>
          <cell r="DP10">
            <v>159980</v>
          </cell>
          <cell r="DQ10">
            <v>107289</v>
          </cell>
          <cell r="DR10">
            <v>102526</v>
          </cell>
          <cell r="DS10">
            <v>4763</v>
          </cell>
          <cell r="DT10">
            <v>4209</v>
          </cell>
          <cell r="DU10">
            <v>1964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3813949.4219999998</v>
          </cell>
          <cell r="G11">
            <v>354492.26400000002</v>
          </cell>
          <cell r="H11">
            <v>4957794.4110000003</v>
          </cell>
          <cell r="I11">
            <v>12057591.469000001</v>
          </cell>
          <cell r="J11">
            <v>0</v>
          </cell>
          <cell r="K11">
            <v>0</v>
          </cell>
          <cell r="L11">
            <v>0</v>
          </cell>
          <cell r="M11">
            <v>11427</v>
          </cell>
          <cell r="O11">
            <v>380</v>
          </cell>
          <cell r="P11">
            <v>216588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180117</v>
          </cell>
          <cell r="V11">
            <v>176994</v>
          </cell>
          <cell r="W11">
            <v>0</v>
          </cell>
          <cell r="X11">
            <v>3123</v>
          </cell>
          <cell r="Y11">
            <v>0</v>
          </cell>
          <cell r="Z11">
            <v>0</v>
          </cell>
          <cell r="AA11">
            <v>0</v>
          </cell>
          <cell r="AB11">
            <v>75437</v>
          </cell>
          <cell r="AC11">
            <v>0</v>
          </cell>
          <cell r="AD11">
            <v>1124700</v>
          </cell>
          <cell r="AE11">
            <v>0</v>
          </cell>
          <cell r="AF11">
            <v>0</v>
          </cell>
          <cell r="AG11">
            <v>6984365</v>
          </cell>
          <cell r="AH11">
            <v>6126414</v>
          </cell>
          <cell r="AI11">
            <v>17730</v>
          </cell>
          <cell r="AJ11">
            <v>195805</v>
          </cell>
          <cell r="AK11">
            <v>0</v>
          </cell>
          <cell r="AL11">
            <v>2509</v>
          </cell>
          <cell r="AM11">
            <v>0</v>
          </cell>
          <cell r="AN11">
            <v>0</v>
          </cell>
          <cell r="AO11">
            <v>3826277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2872</v>
          </cell>
          <cell r="AX11">
            <v>120006</v>
          </cell>
          <cell r="AY11">
            <v>2708</v>
          </cell>
          <cell r="AZ11">
            <v>626</v>
          </cell>
          <cell r="BA11">
            <v>0</v>
          </cell>
          <cell r="BB11">
            <v>1128647</v>
          </cell>
          <cell r="BC11">
            <v>0</v>
          </cell>
          <cell r="BD11">
            <v>0</v>
          </cell>
          <cell r="BE11">
            <v>0</v>
          </cell>
          <cell r="BF11">
            <v>97227</v>
          </cell>
          <cell r="BG11">
            <v>-5145690</v>
          </cell>
          <cell r="BH11">
            <v>17842400.144000001</v>
          </cell>
          <cell r="BI11">
            <v>13453035</v>
          </cell>
          <cell r="BJ11">
            <v>4950076.4220000003</v>
          </cell>
          <cell r="BK11">
            <v>4954924</v>
          </cell>
          <cell r="BL11">
            <v>4389365.1440000013</v>
          </cell>
          <cell r="BM11">
            <v>-4847.5779999997467</v>
          </cell>
          <cell r="BN11">
            <v>4481744.5659999996</v>
          </cell>
          <cell r="BO11">
            <v>12057591.469000001</v>
          </cell>
          <cell r="BP11">
            <v>4957794.4110000003</v>
          </cell>
          <cell r="BQ11">
            <v>354492.26400000002</v>
          </cell>
          <cell r="BR11">
            <v>3813949.4219999998</v>
          </cell>
          <cell r="BS11">
            <v>21183827.566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CA11">
            <v>17369878.144000001</v>
          </cell>
          <cell r="CB11">
            <v>3123</v>
          </cell>
          <cell r="CC11">
            <v>13110779</v>
          </cell>
          <cell r="CD11">
            <v>216044</v>
          </cell>
          <cell r="CE11">
            <v>-5145689.8450000016</v>
          </cell>
          <cell r="CF11">
            <v>0</v>
          </cell>
          <cell r="CG11">
            <v>7384928</v>
          </cell>
          <cell r="CH11">
            <v>110490</v>
          </cell>
          <cell r="CI11">
            <v>118058</v>
          </cell>
          <cell r="CJ11">
            <v>0</v>
          </cell>
          <cell r="CK11">
            <v>0</v>
          </cell>
          <cell r="CL11">
            <v>7613476</v>
          </cell>
          <cell r="CM11">
            <v>0</v>
          </cell>
          <cell r="CN11">
            <v>7613476</v>
          </cell>
          <cell r="CO11">
            <v>9204</v>
          </cell>
          <cell r="CP11">
            <v>3866298</v>
          </cell>
          <cell r="CQ11">
            <v>22792476.566</v>
          </cell>
          <cell r="CR11">
            <v>18407959</v>
          </cell>
          <cell r="CS11">
            <v>22792477</v>
          </cell>
          <cell r="CT11">
            <v>18407960</v>
          </cell>
          <cell r="CV11">
            <v>-0.43400000035762787</v>
          </cell>
          <cell r="CW11">
            <v>-1</v>
          </cell>
          <cell r="CX11">
            <v>0</v>
          </cell>
          <cell r="CY11">
            <v>0</v>
          </cell>
          <cell r="CZ11">
            <v>0</v>
          </cell>
          <cell r="DA11">
            <v>13453035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G11">
            <v>0</v>
          </cell>
          <cell r="DH11">
            <v>5974269</v>
          </cell>
          <cell r="DI11">
            <v>5106503</v>
          </cell>
          <cell r="DM11">
            <v>0</v>
          </cell>
          <cell r="DN11">
            <v>0</v>
          </cell>
          <cell r="DP11">
            <v>220163</v>
          </cell>
          <cell r="DQ11">
            <v>123554</v>
          </cell>
          <cell r="DR11">
            <v>91996</v>
          </cell>
          <cell r="DS11">
            <v>31558</v>
          </cell>
          <cell r="DT11">
            <v>23070</v>
          </cell>
          <cell r="DU11">
            <v>405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1027068.166</v>
          </cell>
          <cell r="G12">
            <v>48117.646999999997</v>
          </cell>
          <cell r="H12">
            <v>1706797.6810000001</v>
          </cell>
          <cell r="I12">
            <v>2544585.5070000002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>
            <v>919</v>
          </cell>
          <cell r="P12">
            <v>252587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32806</v>
          </cell>
          <cell r="V12">
            <v>32093</v>
          </cell>
          <cell r="W12">
            <v>524</v>
          </cell>
          <cell r="X12">
            <v>189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70911</v>
          </cell>
          <cell r="AE12">
            <v>0</v>
          </cell>
          <cell r="AF12">
            <v>0</v>
          </cell>
          <cell r="AG12">
            <v>3069636</v>
          </cell>
          <cell r="AH12">
            <v>1484064</v>
          </cell>
          <cell r="AI12">
            <v>0</v>
          </cell>
          <cell r="AJ12">
            <v>576240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979860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650</v>
          </cell>
          <cell r="AX12">
            <v>2008</v>
          </cell>
          <cell r="AY12">
            <v>4585</v>
          </cell>
          <cell r="AZ12">
            <v>0</v>
          </cell>
          <cell r="BA12">
            <v>0</v>
          </cell>
          <cell r="BB12">
            <v>70910</v>
          </cell>
          <cell r="BC12">
            <v>0</v>
          </cell>
          <cell r="BD12">
            <v>0</v>
          </cell>
          <cell r="BE12">
            <v>0</v>
          </cell>
          <cell r="BF12">
            <v>-30555.631999999285</v>
          </cell>
          <cell r="BG12">
            <v>-82270.024000000209</v>
          </cell>
          <cell r="BH12">
            <v>4585812.8350000009</v>
          </cell>
          <cell r="BI12">
            <v>5137183</v>
          </cell>
          <cell r="BJ12">
            <v>1097979.166</v>
          </cell>
          <cell r="BK12">
            <v>1050770</v>
          </cell>
          <cell r="BL12">
            <v>-551370.16499999911</v>
          </cell>
          <cell r="BM12">
            <v>47209.165999999968</v>
          </cell>
          <cell r="BN12">
            <v>-534716.63099999819</v>
          </cell>
          <cell r="BO12">
            <v>2544585.5070000002</v>
          </cell>
          <cell r="BP12">
            <v>1706797.6810000001</v>
          </cell>
          <cell r="BQ12">
            <v>48117.646999999997</v>
          </cell>
          <cell r="BR12">
            <v>1027068.166</v>
          </cell>
          <cell r="BS12">
            <v>5326569.0010000002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CA12">
            <v>4299500.8350000009</v>
          </cell>
          <cell r="CB12">
            <v>189</v>
          </cell>
          <cell r="CC12">
            <v>4553700</v>
          </cell>
          <cell r="CD12">
            <v>576240</v>
          </cell>
          <cell r="CE12">
            <v>-82270.024000000674</v>
          </cell>
          <cell r="CF12">
            <v>801976</v>
          </cell>
          <cell r="CG12">
            <v>1962272</v>
          </cell>
          <cell r="CH12">
            <v>11421</v>
          </cell>
          <cell r="CI12">
            <v>0</v>
          </cell>
          <cell r="CJ12">
            <v>0</v>
          </cell>
          <cell r="CK12">
            <v>0</v>
          </cell>
          <cell r="CL12">
            <v>2775669</v>
          </cell>
          <cell r="CM12">
            <v>0</v>
          </cell>
          <cell r="CN12">
            <v>2775669</v>
          </cell>
          <cell r="CO12">
            <v>253940</v>
          </cell>
          <cell r="CP12">
            <v>299177</v>
          </cell>
          <cell r="CQ12">
            <v>5683792.0010000002</v>
          </cell>
          <cell r="CR12">
            <v>6187953</v>
          </cell>
          <cell r="CS12">
            <v>5683792</v>
          </cell>
          <cell r="CT12">
            <v>6187953</v>
          </cell>
          <cell r="CV12">
            <v>1.0000001639127731E-3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5137183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G12">
            <v>0</v>
          </cell>
          <cell r="DH12">
            <v>2591618</v>
          </cell>
          <cell r="DI12">
            <v>1363339</v>
          </cell>
          <cell r="DM12">
            <v>0</v>
          </cell>
          <cell r="DN12">
            <v>0</v>
          </cell>
          <cell r="DP12">
            <v>222966</v>
          </cell>
          <cell r="DQ12">
            <v>42162</v>
          </cell>
          <cell r="DR12">
            <v>32106</v>
          </cell>
          <cell r="DS12">
            <v>10056</v>
          </cell>
          <cell r="DT12">
            <v>4450</v>
          </cell>
          <cell r="DU12">
            <v>353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3619687.5210000002</v>
          </cell>
          <cell r="G13">
            <v>218510.611</v>
          </cell>
          <cell r="H13">
            <v>3808843.3149999999</v>
          </cell>
          <cell r="I13">
            <v>4647232.2580000004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2236</v>
          </cell>
          <cell r="P13">
            <v>314416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215025</v>
          </cell>
          <cell r="V13">
            <v>209941</v>
          </cell>
          <cell r="W13">
            <v>0</v>
          </cell>
          <cell r="X13">
            <v>5084</v>
          </cell>
          <cell r="Y13">
            <v>0</v>
          </cell>
          <cell r="Z13">
            <v>0</v>
          </cell>
          <cell r="AA13">
            <v>0</v>
          </cell>
          <cell r="AB13">
            <v>12842</v>
          </cell>
          <cell r="AC13">
            <v>0</v>
          </cell>
          <cell r="AD13">
            <v>122659</v>
          </cell>
          <cell r="AE13">
            <v>0</v>
          </cell>
          <cell r="AF13">
            <v>0</v>
          </cell>
          <cell r="AG13">
            <v>5594580</v>
          </cell>
          <cell r="AH13">
            <v>3972374</v>
          </cell>
          <cell r="AI13">
            <v>0</v>
          </cell>
          <cell r="AJ13">
            <v>1970</v>
          </cell>
          <cell r="AK13">
            <v>0</v>
          </cell>
          <cell r="AL13">
            <v>2462</v>
          </cell>
          <cell r="AM13">
            <v>0</v>
          </cell>
          <cell r="AN13">
            <v>0</v>
          </cell>
          <cell r="AO13">
            <v>3584457</v>
          </cell>
          <cell r="AP13">
            <v>0</v>
          </cell>
          <cell r="AQ13">
            <v>0</v>
          </cell>
          <cell r="AR13">
            <v>0</v>
          </cell>
          <cell r="AS13">
            <v>30010</v>
          </cell>
          <cell r="AT13">
            <v>0</v>
          </cell>
          <cell r="AU13">
            <v>0</v>
          </cell>
          <cell r="AV13">
            <v>0</v>
          </cell>
          <cell r="AW13">
            <v>3540</v>
          </cell>
          <cell r="AX13">
            <v>9902</v>
          </cell>
          <cell r="AY13">
            <v>697</v>
          </cell>
          <cell r="AZ13">
            <v>653</v>
          </cell>
          <cell r="BA13">
            <v>0</v>
          </cell>
          <cell r="BB13">
            <v>539086</v>
          </cell>
          <cell r="BC13">
            <v>0</v>
          </cell>
          <cell r="BD13">
            <v>0</v>
          </cell>
          <cell r="BE13">
            <v>0</v>
          </cell>
          <cell r="BF13">
            <v>148758.22599999979</v>
          </cell>
          <cell r="BG13">
            <v>-70666.211000001058</v>
          </cell>
          <cell r="BH13">
            <v>9219105.1840000004</v>
          </cell>
          <cell r="BI13">
            <v>9616188</v>
          </cell>
          <cell r="BJ13">
            <v>3742346.5210000002</v>
          </cell>
          <cell r="BK13">
            <v>4123543</v>
          </cell>
          <cell r="BL13">
            <v>-397082.81599999964</v>
          </cell>
          <cell r="BM13">
            <v>-381196.47899999982</v>
          </cell>
          <cell r="BN13">
            <v>-629521.06900000013</v>
          </cell>
          <cell r="BO13">
            <v>4647232.2580000004</v>
          </cell>
          <cell r="BP13">
            <v>3808843.3149999999</v>
          </cell>
          <cell r="BQ13">
            <v>218510.611</v>
          </cell>
          <cell r="BR13">
            <v>3619687.5210000002</v>
          </cell>
          <cell r="BS13">
            <v>12294273.705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CA13">
            <v>8674586.1840000004</v>
          </cell>
          <cell r="CB13">
            <v>5084</v>
          </cell>
          <cell r="CC13">
            <v>9566954</v>
          </cell>
          <cell r="CD13">
            <v>34442</v>
          </cell>
          <cell r="CE13">
            <v>-70666.211000001989</v>
          </cell>
          <cell r="CF13">
            <v>0</v>
          </cell>
          <cell r="CG13">
            <v>7538537</v>
          </cell>
          <cell r="CH13">
            <v>19870</v>
          </cell>
          <cell r="CI13">
            <v>120262</v>
          </cell>
          <cell r="CJ13">
            <v>0</v>
          </cell>
          <cell r="CK13">
            <v>0</v>
          </cell>
          <cell r="CL13">
            <v>7678669</v>
          </cell>
          <cell r="CM13">
            <v>0</v>
          </cell>
          <cell r="CN13">
            <v>7678669</v>
          </cell>
          <cell r="CO13">
            <v>1037707</v>
          </cell>
          <cell r="CP13">
            <v>2504552</v>
          </cell>
          <cell r="CQ13">
            <v>12961451.705000002</v>
          </cell>
          <cell r="CR13">
            <v>13739731</v>
          </cell>
          <cell r="CS13">
            <v>12961452</v>
          </cell>
          <cell r="CT13">
            <v>13739729</v>
          </cell>
          <cell r="CV13">
            <v>-0.29499999806284904</v>
          </cell>
          <cell r="CW13">
            <v>2</v>
          </cell>
          <cell r="CX13">
            <v>0</v>
          </cell>
          <cell r="CY13">
            <v>0</v>
          </cell>
          <cell r="CZ13">
            <v>0</v>
          </cell>
          <cell r="DA13">
            <v>9616188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G13">
            <v>0</v>
          </cell>
          <cell r="DH13">
            <v>4885997</v>
          </cell>
          <cell r="DI13">
            <v>3348879</v>
          </cell>
          <cell r="DM13">
            <v>0</v>
          </cell>
          <cell r="DN13">
            <v>0</v>
          </cell>
          <cell r="DP13">
            <v>322859</v>
          </cell>
          <cell r="DQ13">
            <v>255778</v>
          </cell>
          <cell r="DR13">
            <v>233073</v>
          </cell>
          <cell r="DS13">
            <v>22705</v>
          </cell>
          <cell r="DT13">
            <v>5808</v>
          </cell>
          <cell r="DU13">
            <v>2832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5508511.8969999999</v>
          </cell>
          <cell r="G14">
            <v>155418.62599999999</v>
          </cell>
          <cell r="H14">
            <v>4929698.3490000004</v>
          </cell>
          <cell r="I14">
            <v>4889139.5829999996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390</v>
          </cell>
          <cell r="P14">
            <v>711138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219545</v>
          </cell>
          <cell r="V14">
            <v>195095</v>
          </cell>
          <cell r="W14">
            <v>21044</v>
          </cell>
          <cell r="X14">
            <v>3406</v>
          </cell>
          <cell r="Y14">
            <v>0</v>
          </cell>
          <cell r="Z14">
            <v>0</v>
          </cell>
          <cell r="AA14">
            <v>0</v>
          </cell>
          <cell r="AB14">
            <v>13492</v>
          </cell>
          <cell r="AC14">
            <v>0</v>
          </cell>
          <cell r="AD14">
            <v>579269</v>
          </cell>
          <cell r="AE14">
            <v>0</v>
          </cell>
          <cell r="AF14">
            <v>0</v>
          </cell>
          <cell r="AG14">
            <v>7478472</v>
          </cell>
          <cell r="AH14">
            <v>4802208</v>
          </cell>
          <cell r="AI14">
            <v>0</v>
          </cell>
          <cell r="AJ14">
            <v>207101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5650255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1856</v>
          </cell>
          <cell r="AX14">
            <v>8714</v>
          </cell>
          <cell r="AY14">
            <v>497</v>
          </cell>
          <cell r="AZ14">
            <v>0</v>
          </cell>
          <cell r="BA14">
            <v>0</v>
          </cell>
          <cell r="BB14">
            <v>576670</v>
          </cell>
          <cell r="BC14">
            <v>0</v>
          </cell>
          <cell r="BD14">
            <v>-5730</v>
          </cell>
          <cell r="BE14">
            <v>0</v>
          </cell>
          <cell r="BF14">
            <v>51204.107999999076</v>
          </cell>
          <cell r="BG14">
            <v>1461455.4840000011</v>
          </cell>
          <cell r="BH14">
            <v>10918821.558</v>
          </cell>
          <cell r="BI14">
            <v>12493118</v>
          </cell>
          <cell r="BJ14">
            <v>6087780.8969999999</v>
          </cell>
          <cell r="BK14">
            <v>6226925</v>
          </cell>
          <cell r="BL14">
            <v>-1574296.4419999998</v>
          </cell>
          <cell r="BM14">
            <v>-139144.10300000012</v>
          </cell>
          <cell r="BN14">
            <v>-1662236.4370000027</v>
          </cell>
          <cell r="BO14">
            <v>4889139.5829999996</v>
          </cell>
          <cell r="BP14">
            <v>4929698.3490000004</v>
          </cell>
          <cell r="BQ14">
            <v>155418.62599999999</v>
          </cell>
          <cell r="BR14">
            <v>5508511.8969999999</v>
          </cell>
          <cell r="BS14">
            <v>15482768.455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CA14">
            <v>9974256.5580000002</v>
          </cell>
          <cell r="CB14">
            <v>3406</v>
          </cell>
          <cell r="CC14">
            <v>12280680</v>
          </cell>
          <cell r="CD14">
            <v>207101</v>
          </cell>
          <cell r="CE14">
            <v>1461455.4840000011</v>
          </cell>
          <cell r="CF14">
            <v>23584</v>
          </cell>
          <cell r="CG14">
            <v>10472440</v>
          </cell>
          <cell r="CH14">
            <v>37409</v>
          </cell>
          <cell r="CI14">
            <v>182806</v>
          </cell>
          <cell r="CJ14">
            <v>0</v>
          </cell>
          <cell r="CK14">
            <v>0</v>
          </cell>
          <cell r="CL14">
            <v>10716239</v>
          </cell>
          <cell r="CM14">
            <v>0</v>
          </cell>
          <cell r="CN14">
            <v>10716239</v>
          </cell>
          <cell r="CO14">
            <v>1343765</v>
          </cell>
          <cell r="CP14">
            <v>1998879</v>
          </cell>
          <cell r="CQ14">
            <v>17006602.455000002</v>
          </cell>
          <cell r="CR14">
            <v>18720043</v>
          </cell>
          <cell r="CS14">
            <v>17006602</v>
          </cell>
          <cell r="CT14">
            <v>18720045</v>
          </cell>
          <cell r="CV14">
            <v>0.45500000193715096</v>
          </cell>
          <cell r="CW14">
            <v>-2</v>
          </cell>
          <cell r="CX14">
            <v>0</v>
          </cell>
          <cell r="CY14">
            <v>0</v>
          </cell>
          <cell r="CZ14">
            <v>0</v>
          </cell>
          <cell r="DA14">
            <v>12498848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G14">
            <v>0</v>
          </cell>
          <cell r="DH14">
            <v>6788661</v>
          </cell>
          <cell r="DI14">
            <v>4766606</v>
          </cell>
          <cell r="DM14">
            <v>0</v>
          </cell>
          <cell r="DN14">
            <v>0</v>
          </cell>
          <cell r="DP14">
            <v>778955</v>
          </cell>
          <cell r="DQ14">
            <v>424442</v>
          </cell>
          <cell r="DR14">
            <v>400161</v>
          </cell>
          <cell r="DS14">
            <v>24281</v>
          </cell>
          <cell r="DT14">
            <v>35315</v>
          </cell>
          <cell r="DU14">
            <v>1929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2311858.176</v>
          </cell>
          <cell r="G15">
            <v>302488.93400000001</v>
          </cell>
          <cell r="H15">
            <v>2842742.858</v>
          </cell>
          <cell r="I15">
            <v>3637700.6680000001</v>
          </cell>
          <cell r="J15">
            <v>0</v>
          </cell>
          <cell r="K15">
            <v>33340</v>
          </cell>
          <cell r="L15">
            <v>0</v>
          </cell>
          <cell r="M15">
            <v>0</v>
          </cell>
          <cell r="O15">
            <v>268</v>
          </cell>
          <cell r="P15">
            <v>166706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217357</v>
          </cell>
          <cell r="V15">
            <v>142736</v>
          </cell>
          <cell r="W15">
            <v>0</v>
          </cell>
          <cell r="X15">
            <v>74621</v>
          </cell>
          <cell r="Y15">
            <v>0</v>
          </cell>
          <cell r="Z15">
            <v>0</v>
          </cell>
          <cell r="AA15">
            <v>0</v>
          </cell>
          <cell r="AB15">
            <v>5809</v>
          </cell>
          <cell r="AC15">
            <v>7616</v>
          </cell>
          <cell r="AD15">
            <v>71281</v>
          </cell>
          <cell r="AE15">
            <v>0</v>
          </cell>
          <cell r="AF15">
            <v>0</v>
          </cell>
          <cell r="AG15">
            <v>4820277</v>
          </cell>
          <cell r="AH15">
            <v>3083821</v>
          </cell>
          <cell r="AI15">
            <v>0</v>
          </cell>
          <cell r="AJ15">
            <v>278323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2581809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-1189</v>
          </cell>
          <cell r="AX15">
            <v>39439</v>
          </cell>
          <cell r="AY15">
            <v>0</v>
          </cell>
          <cell r="AZ15">
            <v>0</v>
          </cell>
          <cell r="BA15">
            <v>0</v>
          </cell>
          <cell r="BB15">
            <v>117237</v>
          </cell>
          <cell r="BC15">
            <v>0</v>
          </cell>
          <cell r="BD15">
            <v>0</v>
          </cell>
          <cell r="BE15">
            <v>0</v>
          </cell>
          <cell r="BF15">
            <v>-35737.759999999776</v>
          </cell>
          <cell r="BG15">
            <v>1200229.3910000008</v>
          </cell>
          <cell r="BH15">
            <v>7214028.46</v>
          </cell>
          <cell r="BI15">
            <v>8220671</v>
          </cell>
          <cell r="BJ15">
            <v>2383139.176</v>
          </cell>
          <cell r="BK15">
            <v>2699046</v>
          </cell>
          <cell r="BL15">
            <v>-1006642.54</v>
          </cell>
          <cell r="BM15">
            <v>-315906.82400000002</v>
          </cell>
          <cell r="BN15">
            <v>-1358287.1239999998</v>
          </cell>
          <cell r="BO15">
            <v>3637700.6680000001</v>
          </cell>
          <cell r="BP15">
            <v>2842742.858</v>
          </cell>
          <cell r="BQ15">
            <v>302488.93400000001</v>
          </cell>
          <cell r="BR15">
            <v>2311858.176</v>
          </cell>
          <cell r="BS15">
            <v>9094790.6359999999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CA15">
            <v>6782932.46</v>
          </cell>
          <cell r="CB15">
            <v>107961</v>
          </cell>
          <cell r="CC15">
            <v>7904098</v>
          </cell>
          <cell r="CD15">
            <v>278323</v>
          </cell>
          <cell r="CE15">
            <v>1154274.1269999985</v>
          </cell>
          <cell r="CF15">
            <v>0</v>
          </cell>
          <cell r="CG15">
            <v>7539571</v>
          </cell>
          <cell r="CH15">
            <v>63194</v>
          </cell>
          <cell r="CI15">
            <v>0</v>
          </cell>
          <cell r="CJ15">
            <v>0</v>
          </cell>
          <cell r="CK15">
            <v>0</v>
          </cell>
          <cell r="CL15">
            <v>7602765</v>
          </cell>
          <cell r="CM15">
            <v>45955</v>
          </cell>
          <cell r="CN15">
            <v>7648720</v>
          </cell>
          <cell r="CO15">
            <v>1303229</v>
          </cell>
          <cell r="CP15">
            <v>1560036</v>
          </cell>
          <cell r="CQ15">
            <v>9597167.6359999999</v>
          </cell>
          <cell r="CR15">
            <v>10919717</v>
          </cell>
          <cell r="CS15">
            <v>9597168</v>
          </cell>
          <cell r="CT15">
            <v>10919718</v>
          </cell>
          <cell r="CV15">
            <v>-0.36400000005960464</v>
          </cell>
          <cell r="CW15">
            <v>-1</v>
          </cell>
          <cell r="CX15">
            <v>0</v>
          </cell>
          <cell r="CY15">
            <v>0</v>
          </cell>
          <cell r="CZ15">
            <v>0</v>
          </cell>
          <cell r="DA15">
            <v>8220671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G15">
            <v>0</v>
          </cell>
          <cell r="DH15">
            <v>4020479</v>
          </cell>
          <cell r="DI15">
            <v>2363671</v>
          </cell>
          <cell r="DM15">
            <v>0</v>
          </cell>
          <cell r="DN15">
            <v>0</v>
          </cell>
          <cell r="DP15">
            <v>126823</v>
          </cell>
          <cell r="DQ15">
            <v>148958</v>
          </cell>
          <cell r="DR15">
            <v>78180</v>
          </cell>
          <cell r="DS15">
            <v>70778</v>
          </cell>
          <cell r="DT15">
            <v>28836</v>
          </cell>
          <cell r="DU15">
            <v>343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2434701.1639999999</v>
          </cell>
          <cell r="G16">
            <v>504855.09700000001</v>
          </cell>
          <cell r="H16">
            <v>6032164.2199999997</v>
          </cell>
          <cell r="I16">
            <v>4679774.1140000001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P16">
            <v>353523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185090</v>
          </cell>
          <cell r="V16">
            <v>134892</v>
          </cell>
          <cell r="W16">
            <v>3807</v>
          </cell>
          <cell r="X16">
            <v>46391</v>
          </cell>
          <cell r="Y16">
            <v>0</v>
          </cell>
          <cell r="Z16">
            <v>0</v>
          </cell>
          <cell r="AA16">
            <v>0</v>
          </cell>
          <cell r="AB16">
            <v>20443</v>
          </cell>
          <cell r="AC16">
            <v>0</v>
          </cell>
          <cell r="AD16">
            <v>49362</v>
          </cell>
          <cell r="AE16">
            <v>0</v>
          </cell>
          <cell r="AF16">
            <v>0</v>
          </cell>
          <cell r="AG16">
            <v>7486377</v>
          </cell>
          <cell r="AH16">
            <v>6256739</v>
          </cell>
          <cell r="AI16">
            <v>685</v>
          </cell>
          <cell r="AJ16">
            <v>946607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2379920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4260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144164</v>
          </cell>
          <cell r="BC16">
            <v>0</v>
          </cell>
          <cell r="BD16">
            <v>0</v>
          </cell>
          <cell r="BE16">
            <v>0</v>
          </cell>
          <cell r="BF16">
            <v>108664</v>
          </cell>
          <cell r="BG16">
            <v>3772162.9269999992</v>
          </cell>
          <cell r="BH16">
            <v>11775849.431</v>
          </cell>
          <cell r="BI16">
            <v>14694668</v>
          </cell>
          <cell r="BJ16">
            <v>2484063.1639999999</v>
          </cell>
          <cell r="BK16">
            <v>2524084</v>
          </cell>
          <cell r="BL16">
            <v>-2918818.5690000001</v>
          </cell>
          <cell r="BM16">
            <v>-40020.836000000127</v>
          </cell>
          <cell r="BN16">
            <v>-2850175.4050000012</v>
          </cell>
          <cell r="BO16">
            <v>4679774.1140000001</v>
          </cell>
          <cell r="BP16">
            <v>6032164.2199999997</v>
          </cell>
          <cell r="BQ16">
            <v>504855.09700000001</v>
          </cell>
          <cell r="BR16">
            <v>2434701.1639999999</v>
          </cell>
          <cell r="BS16">
            <v>13651494.594999999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CA16">
            <v>11216793.431</v>
          </cell>
          <cell r="CB16">
            <v>46391</v>
          </cell>
          <cell r="CC16">
            <v>13743116</v>
          </cell>
          <cell r="CD16">
            <v>947292</v>
          </cell>
          <cell r="CE16">
            <v>3664333.9589999989</v>
          </cell>
          <cell r="CF16">
            <v>0</v>
          </cell>
          <cell r="CG16">
            <v>15813607</v>
          </cell>
          <cell r="CH16">
            <v>17045</v>
          </cell>
          <cell r="CI16">
            <v>46639</v>
          </cell>
          <cell r="CJ16">
            <v>0</v>
          </cell>
          <cell r="CK16">
            <v>0</v>
          </cell>
          <cell r="CL16">
            <v>15877291</v>
          </cell>
          <cell r="CM16">
            <v>140537</v>
          </cell>
          <cell r="CN16">
            <v>16017828</v>
          </cell>
          <cell r="CO16">
            <v>1100320</v>
          </cell>
          <cell r="CP16">
            <v>5271012</v>
          </cell>
          <cell r="CQ16">
            <v>14259912.594999999</v>
          </cell>
          <cell r="CR16">
            <v>17218752</v>
          </cell>
          <cell r="CS16">
            <v>14259913</v>
          </cell>
          <cell r="CT16">
            <v>17218752</v>
          </cell>
          <cell r="CV16">
            <v>-0.4050000011920929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14694668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G16">
            <v>0</v>
          </cell>
          <cell r="DH16">
            <v>6561003</v>
          </cell>
          <cell r="DI16">
            <v>4787084</v>
          </cell>
          <cell r="DM16">
            <v>0</v>
          </cell>
          <cell r="DN16">
            <v>0</v>
          </cell>
          <cell r="DP16">
            <v>330242</v>
          </cell>
          <cell r="DQ16">
            <v>231579</v>
          </cell>
          <cell r="DR16">
            <v>192913</v>
          </cell>
          <cell r="DS16">
            <v>38666</v>
          </cell>
          <cell r="DT16">
            <v>31623</v>
          </cell>
          <cell r="DU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1703244.378</v>
          </cell>
          <cell r="G17">
            <v>375512.87300000002</v>
          </cell>
          <cell r="H17">
            <v>2628392.0789999999</v>
          </cell>
          <cell r="I17">
            <v>4592136.5860000001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179356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67672</v>
          </cell>
          <cell r="V17">
            <v>53416</v>
          </cell>
          <cell r="W17">
            <v>0</v>
          </cell>
          <cell r="X17">
            <v>14256</v>
          </cell>
          <cell r="Y17">
            <v>0</v>
          </cell>
          <cell r="Z17">
            <v>0</v>
          </cell>
          <cell r="AA17">
            <v>0</v>
          </cell>
          <cell r="AB17">
            <v>21035</v>
          </cell>
          <cell r="AC17">
            <v>0</v>
          </cell>
          <cell r="AD17">
            <v>1011583</v>
          </cell>
          <cell r="AE17">
            <v>0</v>
          </cell>
          <cell r="AF17">
            <v>0</v>
          </cell>
          <cell r="AG17">
            <v>3854392</v>
          </cell>
          <cell r="AH17">
            <v>2942948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1741809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43065</v>
          </cell>
          <cell r="AX17">
            <v>1257</v>
          </cell>
          <cell r="AY17">
            <v>1406</v>
          </cell>
          <cell r="AZ17">
            <v>0</v>
          </cell>
          <cell r="BA17">
            <v>0</v>
          </cell>
          <cell r="BB17">
            <v>1017995</v>
          </cell>
          <cell r="BC17">
            <v>0</v>
          </cell>
          <cell r="BD17">
            <v>0</v>
          </cell>
          <cell r="BE17">
            <v>0</v>
          </cell>
          <cell r="BF17">
            <v>-42749.310999998823</v>
          </cell>
          <cell r="BG17">
            <v>-894926.88199999928</v>
          </cell>
          <cell r="BH17">
            <v>7864104.5380000006</v>
          </cell>
          <cell r="BI17">
            <v>6843068</v>
          </cell>
          <cell r="BJ17">
            <v>2714827.378</v>
          </cell>
          <cell r="BK17">
            <v>2759804</v>
          </cell>
          <cell r="BL17">
            <v>1021036.5380000006</v>
          </cell>
          <cell r="BM17">
            <v>-44976.621999999974</v>
          </cell>
          <cell r="BN17">
            <v>933310.60500000231</v>
          </cell>
          <cell r="BO17">
            <v>4592136.5860000001</v>
          </cell>
          <cell r="BP17">
            <v>2628392.0789999999</v>
          </cell>
          <cell r="BQ17">
            <v>375512.87300000002</v>
          </cell>
          <cell r="BR17">
            <v>1703244.378</v>
          </cell>
          <cell r="BS17">
            <v>9299285.9159999993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CA17">
            <v>7596041.5380000006</v>
          </cell>
          <cell r="CB17">
            <v>14256</v>
          </cell>
          <cell r="CC17">
            <v>6797340</v>
          </cell>
          <cell r="CD17">
            <v>0</v>
          </cell>
          <cell r="CE17">
            <v>-894926.88200000022</v>
          </cell>
          <cell r="CF17">
            <v>0</v>
          </cell>
          <cell r="CG17">
            <v>4229405</v>
          </cell>
          <cell r="CH17">
            <v>46691</v>
          </cell>
          <cell r="CI17">
            <v>0</v>
          </cell>
          <cell r="CJ17">
            <v>0</v>
          </cell>
          <cell r="CK17">
            <v>0</v>
          </cell>
          <cell r="CL17">
            <v>4276096</v>
          </cell>
          <cell r="CM17">
            <v>0</v>
          </cell>
          <cell r="CN17">
            <v>4276096</v>
          </cell>
          <cell r="CO17">
            <v>825132</v>
          </cell>
          <cell r="CP17">
            <v>1965478</v>
          </cell>
          <cell r="CQ17">
            <v>10578931.916000001</v>
          </cell>
          <cell r="CR17">
            <v>9602872</v>
          </cell>
          <cell r="CS17">
            <v>10578932</v>
          </cell>
          <cell r="CT17">
            <v>9602872</v>
          </cell>
          <cell r="CV17">
            <v>-8.3999998867511749E-2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6843068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G17">
            <v>0</v>
          </cell>
          <cell r="DH17">
            <v>3261149</v>
          </cell>
          <cell r="DI17">
            <v>2898060</v>
          </cell>
          <cell r="DM17">
            <v>0</v>
          </cell>
          <cell r="DN17">
            <v>0</v>
          </cell>
          <cell r="DP17">
            <v>209851</v>
          </cell>
          <cell r="DQ17">
            <v>58115</v>
          </cell>
          <cell r="DR17">
            <v>57991</v>
          </cell>
          <cell r="DS17">
            <v>124</v>
          </cell>
          <cell r="DT17">
            <v>16926</v>
          </cell>
          <cell r="DU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1800884.7320000001</v>
          </cell>
          <cell r="G18">
            <v>77651.032000000007</v>
          </cell>
          <cell r="H18">
            <v>2150963.1800000002</v>
          </cell>
          <cell r="I18">
            <v>3739162.6830000002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102</v>
          </cell>
          <cell r="P18">
            <v>251454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122495</v>
          </cell>
          <cell r="V18">
            <v>114817</v>
          </cell>
          <cell r="W18">
            <v>6045</v>
          </cell>
          <cell r="X18">
            <v>1633</v>
          </cell>
          <cell r="Y18">
            <v>0</v>
          </cell>
          <cell r="Z18">
            <v>0</v>
          </cell>
          <cell r="AA18">
            <v>0</v>
          </cell>
          <cell r="AB18">
            <v>9423</v>
          </cell>
          <cell r="AC18">
            <v>0</v>
          </cell>
          <cell r="AD18">
            <v>887204</v>
          </cell>
          <cell r="AE18">
            <v>0</v>
          </cell>
          <cell r="AF18">
            <v>0</v>
          </cell>
          <cell r="AG18">
            <v>4297541</v>
          </cell>
          <cell r="AH18">
            <v>2997720</v>
          </cell>
          <cell r="AI18">
            <v>0</v>
          </cell>
          <cell r="AJ18">
            <v>162684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1753481</v>
          </cell>
          <cell r="AP18">
            <v>0</v>
          </cell>
          <cell r="AQ18">
            <v>0</v>
          </cell>
          <cell r="AR18">
            <v>0</v>
          </cell>
          <cell r="AS18">
            <v>24000</v>
          </cell>
          <cell r="AT18">
            <v>0</v>
          </cell>
          <cell r="AU18">
            <v>0</v>
          </cell>
          <cell r="AV18">
            <v>0</v>
          </cell>
          <cell r="AW18">
            <v>6443</v>
          </cell>
          <cell r="AX18">
            <v>5094</v>
          </cell>
          <cell r="AY18">
            <v>2129</v>
          </cell>
          <cell r="AZ18">
            <v>5562</v>
          </cell>
          <cell r="BA18">
            <v>0</v>
          </cell>
          <cell r="BB18">
            <v>875089</v>
          </cell>
          <cell r="BC18">
            <v>0</v>
          </cell>
          <cell r="BD18">
            <v>0</v>
          </cell>
          <cell r="BE18">
            <v>0</v>
          </cell>
          <cell r="BF18">
            <v>188134.54600000009</v>
          </cell>
          <cell r="BG18">
            <v>887331</v>
          </cell>
          <cell r="BH18">
            <v>6351250.8950000005</v>
          </cell>
          <cell r="BI18">
            <v>7501173</v>
          </cell>
          <cell r="BJ18">
            <v>2688088.7319999998</v>
          </cell>
          <cell r="BK18">
            <v>2628570</v>
          </cell>
          <cell r="BL18">
            <v>-1149922.1049999995</v>
          </cell>
          <cell r="BM18">
            <v>59518.731999999844</v>
          </cell>
          <cell r="BN18">
            <v>-902268.82699999958</v>
          </cell>
          <cell r="BO18">
            <v>3739162.6830000002</v>
          </cell>
          <cell r="BP18">
            <v>2150963.1800000002</v>
          </cell>
          <cell r="BQ18">
            <v>77651.032000000007</v>
          </cell>
          <cell r="BR18">
            <v>1800884.7320000001</v>
          </cell>
          <cell r="BS18">
            <v>7768661.6269999994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CA18">
            <v>5967776.8950000005</v>
          </cell>
          <cell r="CB18">
            <v>1633</v>
          </cell>
          <cell r="CC18">
            <v>7295261</v>
          </cell>
          <cell r="CD18">
            <v>186684</v>
          </cell>
          <cell r="CE18">
            <v>887331.91099999938</v>
          </cell>
          <cell r="CF18">
            <v>0</v>
          </cell>
          <cell r="CG18">
            <v>6964161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6964161</v>
          </cell>
          <cell r="CM18">
            <v>0</v>
          </cell>
          <cell r="CN18">
            <v>6964161</v>
          </cell>
          <cell r="CO18">
            <v>992015</v>
          </cell>
          <cell r="CP18">
            <v>1248520</v>
          </cell>
          <cell r="CQ18">
            <v>9039339.6270000003</v>
          </cell>
          <cell r="CR18">
            <v>10129743</v>
          </cell>
          <cell r="CS18">
            <v>9039342</v>
          </cell>
          <cell r="CT18">
            <v>10129742</v>
          </cell>
          <cell r="CV18">
            <v>-2.3729999996721745</v>
          </cell>
          <cell r="CW18">
            <v>1</v>
          </cell>
          <cell r="CX18">
            <v>0</v>
          </cell>
          <cell r="CY18">
            <v>0</v>
          </cell>
          <cell r="CZ18">
            <v>0</v>
          </cell>
          <cell r="DA18">
            <v>7501173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G18">
            <v>0</v>
          </cell>
          <cell r="DH18">
            <v>3673873</v>
          </cell>
          <cell r="DI18">
            <v>2494588</v>
          </cell>
          <cell r="DM18">
            <v>0</v>
          </cell>
          <cell r="DN18">
            <v>0</v>
          </cell>
          <cell r="DP18">
            <v>240583</v>
          </cell>
          <cell r="DQ18">
            <v>131214</v>
          </cell>
          <cell r="DR18">
            <v>129363</v>
          </cell>
          <cell r="DS18">
            <v>1851</v>
          </cell>
          <cell r="DT18">
            <v>636</v>
          </cell>
          <cell r="DU18">
            <v>18214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653489.21499999997</v>
          </cell>
          <cell r="G19">
            <v>194840.26199999999</v>
          </cell>
          <cell r="H19">
            <v>506251.60100000002</v>
          </cell>
          <cell r="I19">
            <v>2064935.3189999999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346</v>
          </cell>
          <cell r="P19">
            <v>36299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132238</v>
          </cell>
          <cell r="V19">
            <v>120517</v>
          </cell>
          <cell r="W19">
            <v>0</v>
          </cell>
          <cell r="X19">
            <v>11721</v>
          </cell>
          <cell r="Y19">
            <v>0</v>
          </cell>
          <cell r="Z19">
            <v>0</v>
          </cell>
          <cell r="AA19">
            <v>0</v>
          </cell>
          <cell r="AB19">
            <v>4037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2492696</v>
          </cell>
          <cell r="AH19">
            <v>1067277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696823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1909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-41226.12099999981</v>
          </cell>
          <cell r="BG19">
            <v>78693.922000000253</v>
          </cell>
          <cell r="BH19">
            <v>2938947.182</v>
          </cell>
          <cell r="BI19">
            <v>3561882</v>
          </cell>
          <cell r="BJ19">
            <v>653489.21499999997</v>
          </cell>
          <cell r="BK19">
            <v>696823</v>
          </cell>
          <cell r="BL19">
            <v>-622934.81799999997</v>
          </cell>
          <cell r="BM19">
            <v>-43333.785000000033</v>
          </cell>
          <cell r="BN19">
            <v>-707494.72399999993</v>
          </cell>
          <cell r="BO19">
            <v>2064935.3189999999</v>
          </cell>
          <cell r="BP19">
            <v>506251.60100000002</v>
          </cell>
          <cell r="BQ19">
            <v>194840.26199999999</v>
          </cell>
          <cell r="BR19">
            <v>653489.21499999997</v>
          </cell>
          <cell r="BS19">
            <v>3419516.3969999999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CA19">
            <v>2766027.182</v>
          </cell>
          <cell r="CB19">
            <v>11721</v>
          </cell>
          <cell r="CC19">
            <v>3559973</v>
          </cell>
          <cell r="CD19">
            <v>0</v>
          </cell>
          <cell r="CE19">
            <v>78693.921999999788</v>
          </cell>
          <cell r="CF19">
            <v>0</v>
          </cell>
          <cell r="CG19">
            <v>2282523</v>
          </cell>
          <cell r="CH19">
            <v>7840</v>
          </cell>
          <cell r="CI19">
            <v>0</v>
          </cell>
          <cell r="CJ19">
            <v>0</v>
          </cell>
          <cell r="CK19">
            <v>0</v>
          </cell>
          <cell r="CL19">
            <v>2290363</v>
          </cell>
          <cell r="CM19">
            <v>0</v>
          </cell>
          <cell r="CN19">
            <v>2290363</v>
          </cell>
          <cell r="CO19">
            <v>1280271</v>
          </cell>
          <cell r="CP19">
            <v>195809</v>
          </cell>
          <cell r="CQ19">
            <v>3592436.3969999999</v>
          </cell>
          <cell r="CR19">
            <v>4258705</v>
          </cell>
          <cell r="CS19">
            <v>3592437</v>
          </cell>
          <cell r="CT19">
            <v>4258705</v>
          </cell>
          <cell r="CV19">
            <v>-0.60300000011920929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3561882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G19">
            <v>0</v>
          </cell>
          <cell r="DH19">
            <v>2115669</v>
          </cell>
          <cell r="DI19">
            <v>899315</v>
          </cell>
          <cell r="DM19">
            <v>0</v>
          </cell>
          <cell r="DN19">
            <v>0</v>
          </cell>
          <cell r="DP19">
            <v>19634</v>
          </cell>
          <cell r="DQ19">
            <v>44264</v>
          </cell>
          <cell r="DR19">
            <v>38602</v>
          </cell>
          <cell r="DS19">
            <v>5662</v>
          </cell>
          <cell r="DT19">
            <v>0</v>
          </cell>
          <cell r="DU19">
            <v>173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1131785.909</v>
          </cell>
          <cell r="G20">
            <v>116437.292</v>
          </cell>
          <cell r="H20">
            <v>1129351.5819999999</v>
          </cell>
          <cell r="I20">
            <v>2106411.9780000001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161323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150176</v>
          </cell>
          <cell r="V20">
            <v>141853</v>
          </cell>
          <cell r="W20">
            <v>8177</v>
          </cell>
          <cell r="X20">
            <v>146</v>
          </cell>
          <cell r="Y20">
            <v>0</v>
          </cell>
          <cell r="Z20">
            <v>0</v>
          </cell>
          <cell r="AA20">
            <v>0</v>
          </cell>
          <cell r="AB20">
            <v>1699</v>
          </cell>
          <cell r="AC20">
            <v>651512</v>
          </cell>
          <cell r="AD20">
            <v>26933</v>
          </cell>
          <cell r="AE20">
            <v>0</v>
          </cell>
          <cell r="AF20">
            <v>0</v>
          </cell>
          <cell r="AG20">
            <v>2889565</v>
          </cell>
          <cell r="AH20">
            <v>1295956</v>
          </cell>
          <cell r="AI20">
            <v>0</v>
          </cell>
          <cell r="AJ20">
            <v>531075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1111722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378</v>
          </cell>
          <cell r="AX20">
            <v>386</v>
          </cell>
          <cell r="AY20">
            <v>0</v>
          </cell>
          <cell r="AZ20">
            <v>0</v>
          </cell>
          <cell r="BA20">
            <v>0</v>
          </cell>
          <cell r="BB20">
            <v>9274</v>
          </cell>
          <cell r="BC20">
            <v>0</v>
          </cell>
          <cell r="BD20">
            <v>0</v>
          </cell>
          <cell r="BE20">
            <v>0</v>
          </cell>
          <cell r="BF20">
            <v>17279.768000000156</v>
          </cell>
          <cell r="BG20">
            <v>466182.53200000059</v>
          </cell>
          <cell r="BH20">
            <v>4316910.852</v>
          </cell>
          <cell r="BI20">
            <v>4717360</v>
          </cell>
          <cell r="BJ20">
            <v>1158718.909</v>
          </cell>
          <cell r="BK20">
            <v>1120996</v>
          </cell>
          <cell r="BL20">
            <v>-400449.14800000004</v>
          </cell>
          <cell r="BM20">
            <v>37722.908999999985</v>
          </cell>
          <cell r="BN20">
            <v>-345446.4709999999</v>
          </cell>
          <cell r="BO20">
            <v>2106411.9780000001</v>
          </cell>
          <cell r="BP20">
            <v>1129351.5819999999</v>
          </cell>
          <cell r="BQ20">
            <v>116437.292</v>
          </cell>
          <cell r="BR20">
            <v>1131785.909</v>
          </cell>
          <cell r="BS20">
            <v>4483986.7609999999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CA20">
            <v>3352200.852</v>
          </cell>
          <cell r="CB20">
            <v>146</v>
          </cell>
          <cell r="CC20">
            <v>4185521</v>
          </cell>
          <cell r="CD20">
            <v>531075</v>
          </cell>
          <cell r="CE20">
            <v>466182.53200000012</v>
          </cell>
          <cell r="CF20">
            <v>83273</v>
          </cell>
          <cell r="CG20">
            <v>3362133</v>
          </cell>
          <cell r="CH20">
            <v>16988</v>
          </cell>
          <cell r="CI20">
            <v>0</v>
          </cell>
          <cell r="CJ20">
            <v>531075</v>
          </cell>
          <cell r="CK20">
            <v>0</v>
          </cell>
          <cell r="CL20">
            <v>3993469</v>
          </cell>
          <cell r="CM20">
            <v>0</v>
          </cell>
          <cell r="CN20">
            <v>3993469</v>
          </cell>
          <cell r="CO20">
            <v>111952</v>
          </cell>
          <cell r="CP20">
            <v>410195</v>
          </cell>
          <cell r="CQ20">
            <v>5475629.7609999999</v>
          </cell>
          <cell r="CR20">
            <v>5838356</v>
          </cell>
          <cell r="CS20">
            <v>5475630</v>
          </cell>
          <cell r="CT20">
            <v>5838356</v>
          </cell>
          <cell r="CV20">
            <v>-0.23900000005960464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4717360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G20">
            <v>0</v>
          </cell>
          <cell r="DH20">
            <v>2419596</v>
          </cell>
          <cell r="DI20">
            <v>878957</v>
          </cell>
          <cell r="DM20">
            <v>0</v>
          </cell>
          <cell r="DN20">
            <v>0</v>
          </cell>
          <cell r="DP20">
            <v>121207</v>
          </cell>
          <cell r="DQ20">
            <v>102918</v>
          </cell>
          <cell r="DR20">
            <v>102554</v>
          </cell>
          <cell r="DS20">
            <v>364</v>
          </cell>
          <cell r="DT20">
            <v>91</v>
          </cell>
          <cell r="DU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3768976.699</v>
          </cell>
          <cell r="G21">
            <v>487422.103</v>
          </cell>
          <cell r="H21">
            <v>4140250.1690000002</v>
          </cell>
          <cell r="I21">
            <v>4273188.4019999998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210467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280943</v>
          </cell>
          <cell r="V21">
            <v>279348</v>
          </cell>
          <cell r="W21">
            <v>0</v>
          </cell>
          <cell r="X21">
            <v>1595</v>
          </cell>
          <cell r="Y21">
            <v>0</v>
          </cell>
          <cell r="Z21">
            <v>0</v>
          </cell>
          <cell r="AA21">
            <v>0</v>
          </cell>
          <cell r="AB21">
            <v>35396</v>
          </cell>
          <cell r="AC21">
            <v>0</v>
          </cell>
          <cell r="AD21">
            <v>26936</v>
          </cell>
          <cell r="AE21">
            <v>0</v>
          </cell>
          <cell r="AF21">
            <v>0</v>
          </cell>
          <cell r="AG21">
            <v>6758510</v>
          </cell>
          <cell r="AH21">
            <v>5288861</v>
          </cell>
          <cell r="AI21">
            <v>0</v>
          </cell>
          <cell r="AJ21">
            <v>25809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3675908</v>
          </cell>
          <cell r="AP21">
            <v>0</v>
          </cell>
          <cell r="AQ21">
            <v>169</v>
          </cell>
          <cell r="AR21">
            <v>0</v>
          </cell>
          <cell r="AS21">
            <v>67521</v>
          </cell>
          <cell r="AT21">
            <v>0</v>
          </cell>
          <cell r="AU21">
            <v>0</v>
          </cell>
          <cell r="AV21">
            <v>0</v>
          </cell>
          <cell r="AW21">
            <v>1273</v>
          </cell>
          <cell r="AX21">
            <v>2698</v>
          </cell>
          <cell r="AY21">
            <v>111</v>
          </cell>
          <cell r="AZ21">
            <v>0</v>
          </cell>
          <cell r="BA21">
            <v>0</v>
          </cell>
          <cell r="BB21">
            <v>33712</v>
          </cell>
          <cell r="BC21">
            <v>0</v>
          </cell>
          <cell r="BD21">
            <v>0</v>
          </cell>
          <cell r="BE21">
            <v>0</v>
          </cell>
          <cell r="BF21">
            <v>-18643</v>
          </cell>
          <cell r="BG21">
            <v>2670923</v>
          </cell>
          <cell r="BH21">
            <v>9427666.6739999987</v>
          </cell>
          <cell r="BI21">
            <v>12144952</v>
          </cell>
          <cell r="BJ21">
            <v>3795912.699</v>
          </cell>
          <cell r="BK21">
            <v>3709620</v>
          </cell>
          <cell r="BL21">
            <v>-2717285.3260000013</v>
          </cell>
          <cell r="BM21">
            <v>86292.699000000022</v>
          </cell>
          <cell r="BN21">
            <v>-2649635.6270000003</v>
          </cell>
          <cell r="BO21">
            <v>4273188.4019999998</v>
          </cell>
          <cell r="BP21">
            <v>4140250.1690000002</v>
          </cell>
          <cell r="BQ21">
            <v>487422.103</v>
          </cell>
          <cell r="BR21">
            <v>3768976.699</v>
          </cell>
          <cell r="BS21">
            <v>12669837.373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CA21">
            <v>8900860.6739999987</v>
          </cell>
          <cell r="CB21">
            <v>1595</v>
          </cell>
          <cell r="CC21">
            <v>12047371</v>
          </cell>
          <cell r="CD21">
            <v>93499</v>
          </cell>
          <cell r="CE21">
            <v>2670922.631000001</v>
          </cell>
          <cell r="CF21">
            <v>0</v>
          </cell>
          <cell r="CG21">
            <v>15328900</v>
          </cell>
          <cell r="CH21">
            <v>23606</v>
          </cell>
          <cell r="CI21">
            <v>0</v>
          </cell>
          <cell r="CJ21">
            <v>0</v>
          </cell>
          <cell r="CK21">
            <v>0</v>
          </cell>
          <cell r="CL21">
            <v>15352506</v>
          </cell>
          <cell r="CM21">
            <v>0</v>
          </cell>
          <cell r="CN21">
            <v>15352506</v>
          </cell>
          <cell r="CO21">
            <v>1869320</v>
          </cell>
          <cell r="CP21">
            <v>1503591</v>
          </cell>
          <cell r="CQ21">
            <v>13223579.373</v>
          </cell>
          <cell r="CR21">
            <v>15854572</v>
          </cell>
          <cell r="CS21">
            <v>13223581</v>
          </cell>
          <cell r="CT21">
            <v>15854574</v>
          </cell>
          <cell r="CV21">
            <v>-1.6270000003278255</v>
          </cell>
          <cell r="CW21">
            <v>-2</v>
          </cell>
          <cell r="CX21">
            <v>0</v>
          </cell>
          <cell r="CY21">
            <v>0</v>
          </cell>
          <cell r="CZ21">
            <v>0</v>
          </cell>
          <cell r="DA21">
            <v>12144952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G21">
            <v>0</v>
          </cell>
          <cell r="DH21">
            <v>5770512</v>
          </cell>
          <cell r="DI21">
            <v>4837920</v>
          </cell>
          <cell r="DM21">
            <v>0</v>
          </cell>
          <cell r="DN21">
            <v>0</v>
          </cell>
          <cell r="DP21">
            <v>252390</v>
          </cell>
          <cell r="DQ21">
            <v>391587</v>
          </cell>
          <cell r="DR21">
            <v>244203</v>
          </cell>
          <cell r="DS21">
            <v>147384</v>
          </cell>
          <cell r="DT21">
            <v>45984</v>
          </cell>
          <cell r="DU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2074661.926</v>
          </cell>
          <cell r="G22">
            <v>200882.05799999999</v>
          </cell>
          <cell r="H22">
            <v>2826906.0970000001</v>
          </cell>
          <cell r="I22">
            <v>2926350.1209999998</v>
          </cell>
          <cell r="J22">
            <v>3.7834979593753815E-10</v>
          </cell>
          <cell r="K22">
            <v>10909</v>
          </cell>
          <cell r="L22">
            <v>0</v>
          </cell>
          <cell r="M22">
            <v>0</v>
          </cell>
          <cell r="O22">
            <v>8159</v>
          </cell>
          <cell r="P22">
            <v>167139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111887</v>
          </cell>
          <cell r="V22">
            <v>67221</v>
          </cell>
          <cell r="W22">
            <v>417</v>
          </cell>
          <cell r="X22">
            <v>44249</v>
          </cell>
          <cell r="Y22">
            <v>0</v>
          </cell>
          <cell r="Z22">
            <v>0</v>
          </cell>
          <cell r="AA22">
            <v>0</v>
          </cell>
          <cell r="AB22">
            <v>6004</v>
          </cell>
          <cell r="AC22">
            <v>0</v>
          </cell>
          <cell r="AD22">
            <v>247504</v>
          </cell>
          <cell r="AE22">
            <v>0</v>
          </cell>
          <cell r="AF22">
            <v>0</v>
          </cell>
          <cell r="AG22">
            <v>3875575</v>
          </cell>
          <cell r="AH22">
            <v>2956510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2087170</v>
          </cell>
          <cell r="AP22">
            <v>0</v>
          </cell>
          <cell r="AQ22">
            <v>1142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314</v>
          </cell>
          <cell r="AX22">
            <v>8023</v>
          </cell>
          <cell r="AY22">
            <v>0</v>
          </cell>
          <cell r="AZ22">
            <v>0</v>
          </cell>
          <cell r="BA22">
            <v>0</v>
          </cell>
          <cell r="BB22">
            <v>247504</v>
          </cell>
          <cell r="BC22">
            <v>0</v>
          </cell>
          <cell r="BD22">
            <v>0</v>
          </cell>
          <cell r="BE22">
            <v>0</v>
          </cell>
          <cell r="BF22">
            <v>64448.981000000611</v>
          </cell>
          <cell r="BG22">
            <v>440258.28099999949</v>
          </cell>
          <cell r="BH22">
            <v>6258236.2760000005</v>
          </cell>
          <cell r="BI22">
            <v>6841564</v>
          </cell>
          <cell r="BJ22">
            <v>2322165.926</v>
          </cell>
          <cell r="BK22">
            <v>2334674</v>
          </cell>
          <cell r="BL22">
            <v>-583327.72399999946</v>
          </cell>
          <cell r="BM22">
            <v>-12508.074000000022</v>
          </cell>
          <cell r="BN22">
            <v>-531386.81699999946</v>
          </cell>
          <cell r="BO22">
            <v>2926442.1290000002</v>
          </cell>
          <cell r="BP22">
            <v>2826906.0970000001</v>
          </cell>
          <cell r="BQ22">
            <v>200790.05</v>
          </cell>
          <cell r="BR22">
            <v>2074661.926</v>
          </cell>
          <cell r="BS22">
            <v>8028800.2019999996</v>
          </cell>
          <cell r="BT22">
            <v>92.00800000037998</v>
          </cell>
          <cell r="BU22">
            <v>0</v>
          </cell>
          <cell r="BV22">
            <v>-92.00800000000163</v>
          </cell>
          <cell r="BW22">
            <v>0</v>
          </cell>
          <cell r="BX22">
            <v>3.7834979593753815E-10</v>
          </cell>
          <cell r="BY22">
            <v>-92.00799999962328</v>
          </cell>
          <cell r="CA22">
            <v>5954138.2760000005</v>
          </cell>
          <cell r="CB22">
            <v>55158</v>
          </cell>
          <cell r="CC22">
            <v>6832085</v>
          </cell>
          <cell r="CD22">
            <v>1142</v>
          </cell>
          <cell r="CE22">
            <v>440257.28099999949</v>
          </cell>
          <cell r="CF22">
            <v>0</v>
          </cell>
          <cell r="CG22">
            <v>5548419</v>
          </cell>
          <cell r="CH22">
            <v>14931</v>
          </cell>
          <cell r="CI22">
            <v>0</v>
          </cell>
          <cell r="CJ22">
            <v>0</v>
          </cell>
          <cell r="CK22">
            <v>0</v>
          </cell>
          <cell r="CL22">
            <v>5563350</v>
          </cell>
          <cell r="CM22">
            <v>0</v>
          </cell>
          <cell r="CN22">
            <v>5563350</v>
          </cell>
          <cell r="CO22">
            <v>884081</v>
          </cell>
          <cell r="CP22">
            <v>1347750</v>
          </cell>
          <cell r="CQ22">
            <v>8580402.2019999996</v>
          </cell>
          <cell r="CR22">
            <v>9176238</v>
          </cell>
          <cell r="CS22">
            <v>8580402</v>
          </cell>
          <cell r="CT22">
            <v>9176238</v>
          </cell>
          <cell r="CV22">
            <v>0.20199999958276749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6841564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G22">
            <v>0</v>
          </cell>
          <cell r="DH22">
            <v>3471934</v>
          </cell>
          <cell r="DI22">
            <v>2423987</v>
          </cell>
          <cell r="DM22">
            <v>0</v>
          </cell>
          <cell r="DN22">
            <v>0</v>
          </cell>
          <cell r="DP22">
            <v>290952</v>
          </cell>
          <cell r="DQ22">
            <v>159353</v>
          </cell>
          <cell r="DR22">
            <v>88356</v>
          </cell>
          <cell r="DS22">
            <v>70997</v>
          </cell>
          <cell r="DT22">
            <v>35983</v>
          </cell>
          <cell r="DU22">
            <v>5416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1410595.618</v>
          </cell>
          <cell r="G23">
            <v>809102.75899999996</v>
          </cell>
          <cell r="H23">
            <v>1619664.0290000001</v>
          </cell>
          <cell r="I23">
            <v>2466160.301</v>
          </cell>
          <cell r="J23">
            <v>13177.551999999909</v>
          </cell>
          <cell r="K23">
            <v>21832</v>
          </cell>
          <cell r="L23">
            <v>0</v>
          </cell>
          <cell r="M23">
            <v>0</v>
          </cell>
          <cell r="O23">
            <v>1101</v>
          </cell>
          <cell r="P23">
            <v>107367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179198</v>
          </cell>
          <cell r="V23">
            <v>158076</v>
          </cell>
          <cell r="W23">
            <v>0</v>
          </cell>
          <cell r="X23">
            <v>21122</v>
          </cell>
          <cell r="Y23">
            <v>0</v>
          </cell>
          <cell r="Z23">
            <v>0</v>
          </cell>
          <cell r="AA23">
            <v>0</v>
          </cell>
          <cell r="AB23">
            <v>14120</v>
          </cell>
          <cell r="AC23">
            <v>749801</v>
          </cell>
          <cell r="AD23">
            <v>35716</v>
          </cell>
          <cell r="AE23">
            <v>0</v>
          </cell>
          <cell r="AF23">
            <v>0</v>
          </cell>
          <cell r="AG23">
            <v>3216976</v>
          </cell>
          <cell r="AH23">
            <v>1846231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1416846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-8923</v>
          </cell>
          <cell r="AV23">
            <v>456693</v>
          </cell>
          <cell r="AW23">
            <v>6930</v>
          </cell>
          <cell r="AX23">
            <v>307834</v>
          </cell>
          <cell r="AY23">
            <v>476</v>
          </cell>
          <cell r="AZ23">
            <v>0</v>
          </cell>
          <cell r="BA23">
            <v>0</v>
          </cell>
          <cell r="BB23">
            <v>35716</v>
          </cell>
          <cell r="BC23">
            <v>0</v>
          </cell>
          <cell r="BD23">
            <v>0</v>
          </cell>
          <cell r="BE23">
            <v>0</v>
          </cell>
          <cell r="BF23">
            <v>18507</v>
          </cell>
          <cell r="BG23">
            <v>-57204</v>
          </cell>
          <cell r="BH23">
            <v>5968346.0889999997</v>
          </cell>
          <cell r="BI23">
            <v>5826217</v>
          </cell>
          <cell r="BJ23">
            <v>1446311.618</v>
          </cell>
          <cell r="BK23">
            <v>1452562</v>
          </cell>
          <cell r="BL23">
            <v>142129.08899999969</v>
          </cell>
          <cell r="BM23">
            <v>-6250.3819999999832</v>
          </cell>
          <cell r="BN23">
            <v>167563.25899999938</v>
          </cell>
          <cell r="BO23">
            <v>2465707.5449999999</v>
          </cell>
          <cell r="BP23">
            <v>1621475.233</v>
          </cell>
          <cell r="BQ23">
            <v>820921.86300000001</v>
          </cell>
          <cell r="BR23">
            <v>1410595.618</v>
          </cell>
          <cell r="BS23">
            <v>6318700.2589999996</v>
          </cell>
          <cell r="BT23">
            <v>-452.75600000005215</v>
          </cell>
          <cell r="BU23">
            <v>1811.2039999999106</v>
          </cell>
          <cell r="BV23">
            <v>11819.10400000005</v>
          </cell>
          <cell r="BW23">
            <v>0</v>
          </cell>
          <cell r="BX23">
            <v>13177.551999999909</v>
          </cell>
          <cell r="BY23">
            <v>26807.85999999987</v>
          </cell>
          <cell r="CA23">
            <v>4894927.0889999997</v>
          </cell>
          <cell r="CB23">
            <v>42954</v>
          </cell>
          <cell r="CC23">
            <v>5063207</v>
          </cell>
          <cell r="CD23">
            <v>0</v>
          </cell>
          <cell r="CE23">
            <v>-57724.110000000335</v>
          </cell>
          <cell r="CF23">
            <v>0</v>
          </cell>
          <cell r="CG23">
            <v>4285902</v>
          </cell>
          <cell r="CH23">
            <v>54158</v>
          </cell>
          <cell r="CI23">
            <v>0</v>
          </cell>
          <cell r="CJ23">
            <v>0</v>
          </cell>
          <cell r="CK23">
            <v>520</v>
          </cell>
          <cell r="CL23">
            <v>4340060</v>
          </cell>
          <cell r="CM23">
            <v>0</v>
          </cell>
          <cell r="CN23">
            <v>4340580</v>
          </cell>
          <cell r="CO23">
            <v>166198</v>
          </cell>
          <cell r="CP23">
            <v>491908</v>
          </cell>
          <cell r="CQ23">
            <v>7427835.2590000005</v>
          </cell>
          <cell r="CR23">
            <v>7278779</v>
          </cell>
          <cell r="CS23">
            <v>7414658</v>
          </cell>
          <cell r="CT23">
            <v>7278780</v>
          </cell>
          <cell r="CV23">
            <v>13177.259000000544</v>
          </cell>
          <cell r="CW23">
            <v>-1</v>
          </cell>
          <cell r="CX23">
            <v>0</v>
          </cell>
          <cell r="CY23">
            <v>0</v>
          </cell>
          <cell r="CZ23">
            <v>0</v>
          </cell>
          <cell r="DA23">
            <v>5826217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G23">
            <v>0</v>
          </cell>
          <cell r="DH23">
            <v>2756347</v>
          </cell>
          <cell r="DI23">
            <v>1623646</v>
          </cell>
          <cell r="DM23">
            <v>0</v>
          </cell>
          <cell r="DN23">
            <v>0</v>
          </cell>
          <cell r="DP23">
            <v>119068</v>
          </cell>
          <cell r="DQ23">
            <v>175798</v>
          </cell>
          <cell r="DR23">
            <v>152025</v>
          </cell>
          <cell r="DS23">
            <v>23773</v>
          </cell>
          <cell r="DT23">
            <v>12029</v>
          </cell>
          <cell r="DU23">
            <v>153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1782384.0379999999</v>
          </cell>
          <cell r="G24">
            <v>238499.91699999999</v>
          </cell>
          <cell r="H24">
            <v>1971054.3319999999</v>
          </cell>
          <cell r="I24">
            <v>3968451.523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P24">
            <v>128537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23192</v>
          </cell>
          <cell r="V24">
            <v>11537</v>
          </cell>
          <cell r="W24">
            <v>0</v>
          </cell>
          <cell r="X24">
            <v>11655</v>
          </cell>
          <cell r="Y24">
            <v>0</v>
          </cell>
          <cell r="Z24">
            <v>0</v>
          </cell>
          <cell r="AA24">
            <v>0</v>
          </cell>
          <cell r="AB24">
            <v>54</v>
          </cell>
          <cell r="AC24">
            <v>0</v>
          </cell>
          <cell r="AD24">
            <v>102997</v>
          </cell>
          <cell r="AE24">
            <v>0</v>
          </cell>
          <cell r="AF24">
            <v>0</v>
          </cell>
          <cell r="AG24">
            <v>4506882</v>
          </cell>
          <cell r="AH24">
            <v>2667176</v>
          </cell>
          <cell r="AI24">
            <v>22</v>
          </cell>
          <cell r="AJ24">
            <v>62737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1872685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676</v>
          </cell>
          <cell r="AX24">
            <v>607</v>
          </cell>
          <cell r="AY24">
            <v>0</v>
          </cell>
          <cell r="AZ24">
            <v>0</v>
          </cell>
          <cell r="BA24">
            <v>0</v>
          </cell>
          <cell r="BB24">
            <v>171318</v>
          </cell>
          <cell r="BC24">
            <v>0</v>
          </cell>
          <cell r="BD24">
            <v>0</v>
          </cell>
          <cell r="BE24">
            <v>0</v>
          </cell>
          <cell r="BF24">
            <v>40134</v>
          </cell>
          <cell r="BG24">
            <v>1064644</v>
          </cell>
          <cell r="BH24">
            <v>6329788.7719999999</v>
          </cell>
          <cell r="BI24">
            <v>7238100</v>
          </cell>
          <cell r="BJ24">
            <v>1885381.0379999999</v>
          </cell>
          <cell r="BK24">
            <v>2044003</v>
          </cell>
          <cell r="BL24">
            <v>-908311.22800000012</v>
          </cell>
          <cell r="BM24">
            <v>-158621.96200000006</v>
          </cell>
          <cell r="BN24">
            <v>-1026799.1900000004</v>
          </cell>
          <cell r="BO24">
            <v>3968451.523</v>
          </cell>
          <cell r="BP24">
            <v>1971054.3319999999</v>
          </cell>
          <cell r="BQ24">
            <v>238499.91699999999</v>
          </cell>
          <cell r="BR24">
            <v>1782384.0379999999</v>
          </cell>
          <cell r="BS24">
            <v>7960389.8100000005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CA24">
            <v>6178005.7719999999</v>
          </cell>
          <cell r="CB24">
            <v>11655</v>
          </cell>
          <cell r="CC24">
            <v>7174058</v>
          </cell>
          <cell r="CD24">
            <v>62759</v>
          </cell>
          <cell r="CE24">
            <v>1064643.8899999997</v>
          </cell>
          <cell r="CF24">
            <v>878492</v>
          </cell>
          <cell r="CG24">
            <v>6422529</v>
          </cell>
          <cell r="CH24">
            <v>2272</v>
          </cell>
          <cell r="CI24">
            <v>0</v>
          </cell>
          <cell r="CJ24">
            <v>0</v>
          </cell>
          <cell r="CK24">
            <v>0</v>
          </cell>
          <cell r="CL24">
            <v>7303293</v>
          </cell>
          <cell r="CM24">
            <v>0</v>
          </cell>
          <cell r="CN24">
            <v>7303293</v>
          </cell>
          <cell r="CO24">
            <v>1245863</v>
          </cell>
          <cell r="CP24">
            <v>2039124</v>
          </cell>
          <cell r="CQ24">
            <v>8215169.8099999996</v>
          </cell>
          <cell r="CR24">
            <v>9282103</v>
          </cell>
          <cell r="CS24">
            <v>8215170</v>
          </cell>
          <cell r="CT24">
            <v>9282102</v>
          </cell>
          <cell r="CV24">
            <v>-0.19000000040978193</v>
          </cell>
          <cell r="CW24">
            <v>1</v>
          </cell>
          <cell r="CX24">
            <v>0</v>
          </cell>
          <cell r="CY24">
            <v>0</v>
          </cell>
          <cell r="CZ24">
            <v>0</v>
          </cell>
          <cell r="DA24">
            <v>7238100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G24">
            <v>0</v>
          </cell>
          <cell r="DH24">
            <v>3470020</v>
          </cell>
          <cell r="DI24">
            <v>3060513</v>
          </cell>
          <cell r="DM24">
            <v>0</v>
          </cell>
          <cell r="DN24">
            <v>0</v>
          </cell>
          <cell r="DP24">
            <v>81106</v>
          </cell>
          <cell r="DQ24">
            <v>54787</v>
          </cell>
          <cell r="DR24">
            <v>50753</v>
          </cell>
          <cell r="DS24">
            <v>4034</v>
          </cell>
          <cell r="DT24">
            <v>2827</v>
          </cell>
          <cell r="DU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</v>
          </cell>
          <cell r="G25">
            <v>215307.29699999999</v>
          </cell>
          <cell r="H25">
            <v>693234.27599999995</v>
          </cell>
          <cell r="I25">
            <v>2403295.2510000002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847</v>
          </cell>
          <cell r="P25">
            <v>154886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64355</v>
          </cell>
          <cell r="V25">
            <v>61294</v>
          </cell>
          <cell r="W25">
            <v>851</v>
          </cell>
          <cell r="X25">
            <v>2210</v>
          </cell>
          <cell r="Y25">
            <v>0</v>
          </cell>
          <cell r="Z25">
            <v>0</v>
          </cell>
          <cell r="AA25">
            <v>0</v>
          </cell>
          <cell r="AB25">
            <v>11323</v>
          </cell>
          <cell r="AC25">
            <v>0</v>
          </cell>
          <cell r="AD25">
            <v>452988</v>
          </cell>
          <cell r="AE25">
            <v>0</v>
          </cell>
          <cell r="AF25">
            <v>0</v>
          </cell>
          <cell r="AG25">
            <v>3549068</v>
          </cell>
          <cell r="AH25">
            <v>1317780</v>
          </cell>
          <cell r="AI25">
            <v>0</v>
          </cell>
          <cell r="AJ25">
            <v>34743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9117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178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414576</v>
          </cell>
          <cell r="BC25">
            <v>0</v>
          </cell>
          <cell r="BD25">
            <v>0</v>
          </cell>
          <cell r="BE25">
            <v>0</v>
          </cell>
          <cell r="BF25">
            <v>-3923.6899999999441</v>
          </cell>
          <cell r="BG25">
            <v>1098444.08</v>
          </cell>
          <cell r="BH25">
            <v>3543247.824</v>
          </cell>
          <cell r="BI25">
            <v>4901769</v>
          </cell>
          <cell r="BJ25">
            <v>457034.598</v>
          </cell>
          <cell r="BK25">
            <v>423693</v>
          </cell>
          <cell r="BL25">
            <v>-1358521.176</v>
          </cell>
          <cell r="BM25">
            <v>33341.597999999998</v>
          </cell>
          <cell r="BN25">
            <v>-1329103.2679999997</v>
          </cell>
          <cell r="BO25">
            <v>2403295.2510000002</v>
          </cell>
          <cell r="BP25">
            <v>693234.27599999995</v>
          </cell>
          <cell r="BQ25">
            <v>215307.29699999999</v>
          </cell>
          <cell r="BR25">
            <v>4046.598</v>
          </cell>
          <cell r="BS25">
            <v>3315883.4220000003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CA25">
            <v>3311836.824</v>
          </cell>
          <cell r="CB25">
            <v>2210</v>
          </cell>
          <cell r="CC25">
            <v>4866848</v>
          </cell>
          <cell r="CD25">
            <v>34743</v>
          </cell>
          <cell r="CE25">
            <v>978448.28800000018</v>
          </cell>
          <cell r="CF25">
            <v>524701</v>
          </cell>
          <cell r="CG25">
            <v>3605594</v>
          </cell>
          <cell r="CH25">
            <v>1516</v>
          </cell>
          <cell r="CI25">
            <v>16969</v>
          </cell>
          <cell r="CJ25">
            <v>0</v>
          </cell>
          <cell r="CK25">
            <v>0</v>
          </cell>
          <cell r="CL25">
            <v>4148780</v>
          </cell>
          <cell r="CM25">
            <v>0</v>
          </cell>
          <cell r="CN25">
            <v>4148780</v>
          </cell>
          <cell r="CO25">
            <v>392452</v>
          </cell>
          <cell r="CP25">
            <v>885529</v>
          </cell>
          <cell r="CQ25">
            <v>4000282.4220000003</v>
          </cell>
          <cell r="CR25">
            <v>5325462</v>
          </cell>
          <cell r="CS25">
            <v>4000282</v>
          </cell>
          <cell r="CT25">
            <v>5325463</v>
          </cell>
          <cell r="CV25">
            <v>0.42200000025331974</v>
          </cell>
          <cell r="CW25">
            <v>-1</v>
          </cell>
          <cell r="CX25">
            <v>0</v>
          </cell>
          <cell r="CY25">
            <v>0</v>
          </cell>
          <cell r="CZ25">
            <v>0</v>
          </cell>
          <cell r="DA25">
            <v>4901769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G25">
            <v>0</v>
          </cell>
          <cell r="DH25">
            <v>2849682</v>
          </cell>
          <cell r="DI25">
            <v>1359097</v>
          </cell>
          <cell r="DM25">
            <v>0</v>
          </cell>
          <cell r="DN25">
            <v>0</v>
          </cell>
          <cell r="DP25">
            <v>165663</v>
          </cell>
          <cell r="DQ25">
            <v>59720</v>
          </cell>
          <cell r="DR25">
            <v>59081</v>
          </cell>
          <cell r="DS25">
            <v>639</v>
          </cell>
          <cell r="DT25">
            <v>4246</v>
          </cell>
          <cell r="DU25">
            <v>437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705404.96400000004</v>
          </cell>
          <cell r="G26">
            <v>172011.34</v>
          </cell>
          <cell r="H26">
            <v>1273812.145</v>
          </cell>
          <cell r="I26">
            <v>2209930.5830000001</v>
          </cell>
          <cell r="J26">
            <v>0</v>
          </cell>
          <cell r="K26">
            <v>30470</v>
          </cell>
          <cell r="L26">
            <v>0</v>
          </cell>
          <cell r="M26">
            <v>0</v>
          </cell>
          <cell r="O26">
            <v>0</v>
          </cell>
          <cell r="P26">
            <v>190197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80422</v>
          </cell>
          <cell r="V26">
            <v>68696</v>
          </cell>
          <cell r="W26">
            <v>7920</v>
          </cell>
          <cell r="X26">
            <v>3806</v>
          </cell>
          <cell r="Y26">
            <v>0</v>
          </cell>
          <cell r="Z26">
            <v>0</v>
          </cell>
          <cell r="AA26">
            <v>0</v>
          </cell>
          <cell r="AB26">
            <v>10850</v>
          </cell>
          <cell r="AC26">
            <v>0</v>
          </cell>
          <cell r="AD26">
            <v>16764</v>
          </cell>
          <cell r="AE26">
            <v>0</v>
          </cell>
          <cell r="AF26">
            <v>0</v>
          </cell>
          <cell r="AG26">
            <v>2711925</v>
          </cell>
          <cell r="AH26">
            <v>1482696</v>
          </cell>
          <cell r="AI26">
            <v>0</v>
          </cell>
          <cell r="AJ26">
            <v>198444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700576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1662</v>
          </cell>
          <cell r="AX26">
            <v>5158</v>
          </cell>
          <cell r="AY26">
            <v>519</v>
          </cell>
          <cell r="AZ26">
            <v>0</v>
          </cell>
          <cell r="BA26">
            <v>0</v>
          </cell>
          <cell r="BB26">
            <v>18548</v>
          </cell>
          <cell r="BC26">
            <v>0</v>
          </cell>
          <cell r="BD26">
            <v>0</v>
          </cell>
          <cell r="BE26">
            <v>0</v>
          </cell>
          <cell r="BF26">
            <v>15181.549000000581</v>
          </cell>
          <cell r="BG26">
            <v>491877</v>
          </cell>
          <cell r="BH26">
            <v>3967693.068</v>
          </cell>
          <cell r="BI26">
            <v>4400404</v>
          </cell>
          <cell r="BJ26">
            <v>722168.96400000004</v>
          </cell>
          <cell r="BK26">
            <v>719124</v>
          </cell>
          <cell r="BL26">
            <v>-432710.93200000003</v>
          </cell>
          <cell r="BM26">
            <v>3044.9640000000363</v>
          </cell>
          <cell r="BN26">
            <v>-414484.41899999976</v>
          </cell>
          <cell r="BO26">
            <v>2209930.5830000001</v>
          </cell>
          <cell r="BP26">
            <v>1273812.145</v>
          </cell>
          <cell r="BQ26">
            <v>172011.34</v>
          </cell>
          <cell r="BR26">
            <v>705404.96400000004</v>
          </cell>
          <cell r="BS26">
            <v>4361159.0319999997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CA26">
            <v>3655754.068</v>
          </cell>
          <cell r="CB26">
            <v>34276</v>
          </cell>
          <cell r="CC26">
            <v>4194621</v>
          </cell>
          <cell r="CD26">
            <v>198444</v>
          </cell>
          <cell r="CE26">
            <v>491877.02199999942</v>
          </cell>
          <cell r="CF26">
            <v>446312</v>
          </cell>
          <cell r="CG26">
            <v>2508041</v>
          </cell>
          <cell r="CH26">
            <v>8821</v>
          </cell>
          <cell r="CI26">
            <v>129391</v>
          </cell>
          <cell r="CJ26">
            <v>151850</v>
          </cell>
          <cell r="CK26">
            <v>0</v>
          </cell>
          <cell r="CL26">
            <v>3244415</v>
          </cell>
          <cell r="CM26">
            <v>0</v>
          </cell>
          <cell r="CN26">
            <v>3244415</v>
          </cell>
          <cell r="CO26">
            <v>900533</v>
          </cell>
          <cell r="CP26">
            <v>1215175</v>
          </cell>
          <cell r="CQ26">
            <v>4689862.0319999997</v>
          </cell>
          <cell r="CR26">
            <v>5119528</v>
          </cell>
          <cell r="CS26">
            <v>4689861</v>
          </cell>
          <cell r="CT26">
            <v>5119528</v>
          </cell>
          <cell r="CV26">
            <v>1.0319999996572733</v>
          </cell>
          <cell r="CW26">
            <v>0</v>
          </cell>
          <cell r="CZ26">
            <v>0</v>
          </cell>
          <cell r="DA26">
            <v>4400404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G26">
            <v>0</v>
          </cell>
          <cell r="DH26">
            <v>2407291</v>
          </cell>
          <cell r="DI26">
            <v>1456248</v>
          </cell>
          <cell r="DM26">
            <v>0</v>
          </cell>
          <cell r="DN26">
            <v>0</v>
          </cell>
          <cell r="DP26">
            <v>219489</v>
          </cell>
          <cell r="DQ26">
            <v>92622</v>
          </cell>
          <cell r="DR26">
            <v>92568</v>
          </cell>
          <cell r="DS26">
            <v>54</v>
          </cell>
          <cell r="DT26">
            <v>10357</v>
          </cell>
          <cell r="DU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2885271.7059999998</v>
          </cell>
          <cell r="G27">
            <v>263229.43</v>
          </cell>
          <cell r="H27">
            <v>8516810.0749999993</v>
          </cell>
          <cell r="I27">
            <v>5744735.2050000001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4186</v>
          </cell>
          <cell r="P27">
            <v>358010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182802</v>
          </cell>
          <cell r="V27">
            <v>146214</v>
          </cell>
          <cell r="W27">
            <v>0</v>
          </cell>
          <cell r="X27">
            <v>36588</v>
          </cell>
          <cell r="Y27">
            <v>0</v>
          </cell>
          <cell r="Z27">
            <v>0</v>
          </cell>
          <cell r="AA27">
            <v>0</v>
          </cell>
          <cell r="AB27">
            <v>25956</v>
          </cell>
          <cell r="AC27">
            <v>0</v>
          </cell>
          <cell r="AD27">
            <v>407029</v>
          </cell>
          <cell r="AE27">
            <v>0</v>
          </cell>
          <cell r="AF27">
            <v>0</v>
          </cell>
          <cell r="AG27">
            <v>7410552</v>
          </cell>
          <cell r="AH27">
            <v>9164386</v>
          </cell>
          <cell r="AI27">
            <v>2739</v>
          </cell>
          <cell r="AJ27">
            <v>619745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2956711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7241</v>
          </cell>
          <cell r="AX27">
            <v>17492</v>
          </cell>
          <cell r="AY27">
            <v>7550</v>
          </cell>
          <cell r="AZ27">
            <v>0</v>
          </cell>
          <cell r="BA27">
            <v>0</v>
          </cell>
          <cell r="BB27">
            <v>402819</v>
          </cell>
          <cell r="BC27">
            <v>0</v>
          </cell>
          <cell r="BD27">
            <v>-25950</v>
          </cell>
          <cell r="BE27">
            <v>0</v>
          </cell>
          <cell r="BF27">
            <v>23114</v>
          </cell>
          <cell r="BG27">
            <v>2350229</v>
          </cell>
          <cell r="BH27">
            <v>15095728.709999999</v>
          </cell>
          <cell r="BI27">
            <v>17203755</v>
          </cell>
          <cell r="BJ27">
            <v>3292300.7059999998</v>
          </cell>
          <cell r="BK27">
            <v>3359530</v>
          </cell>
          <cell r="BL27">
            <v>-2108026.290000001</v>
          </cell>
          <cell r="BM27">
            <v>-67229.294000000227</v>
          </cell>
          <cell r="BN27">
            <v>-2152141.5840000026</v>
          </cell>
          <cell r="BO27">
            <v>5744735.2050000001</v>
          </cell>
          <cell r="BP27">
            <v>8516810.0749999993</v>
          </cell>
          <cell r="BQ27">
            <v>263229.43</v>
          </cell>
          <cell r="BR27">
            <v>2885271.7059999998</v>
          </cell>
          <cell r="BS27">
            <v>17410046.415999997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CA27">
            <v>14524774.709999999</v>
          </cell>
          <cell r="CB27">
            <v>36588</v>
          </cell>
          <cell r="CC27">
            <v>16574938</v>
          </cell>
          <cell r="CD27">
            <v>622484</v>
          </cell>
          <cell r="CE27">
            <v>2350229.3139999993</v>
          </cell>
          <cell r="CF27">
            <v>0</v>
          </cell>
          <cell r="CG27">
            <v>18883427</v>
          </cell>
          <cell r="CH27">
            <v>60378</v>
          </cell>
          <cell r="CI27">
            <v>174113</v>
          </cell>
          <cell r="CJ27">
            <v>0</v>
          </cell>
          <cell r="CK27">
            <v>0</v>
          </cell>
          <cell r="CL27">
            <v>19117918</v>
          </cell>
          <cell r="CM27">
            <v>0</v>
          </cell>
          <cell r="CN27">
            <v>19117918</v>
          </cell>
          <cell r="CO27">
            <v>1643160</v>
          </cell>
          <cell r="CP27">
            <v>3898957</v>
          </cell>
          <cell r="CQ27">
            <v>18388029.416000001</v>
          </cell>
          <cell r="CR27">
            <v>20563285</v>
          </cell>
          <cell r="CS27">
            <v>18388029</v>
          </cell>
          <cell r="CT27">
            <v>20563285</v>
          </cell>
          <cell r="CV27">
            <v>0.41600000113248825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17229705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G27">
            <v>0</v>
          </cell>
          <cell r="DH27">
            <v>6527853</v>
          </cell>
          <cell r="DI27">
            <v>8736930</v>
          </cell>
          <cell r="DM27">
            <v>0</v>
          </cell>
          <cell r="DN27">
            <v>0</v>
          </cell>
          <cell r="DP27">
            <v>378391</v>
          </cell>
          <cell r="DQ27">
            <v>399864</v>
          </cell>
          <cell r="DR27">
            <v>215998</v>
          </cell>
          <cell r="DS27">
            <v>183866</v>
          </cell>
          <cell r="DT27">
            <v>14754</v>
          </cell>
          <cell r="DU27">
            <v>8930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1367968.59</v>
          </cell>
          <cell r="G28">
            <v>872771.74899999995</v>
          </cell>
          <cell r="H28">
            <v>7944975.1100000003</v>
          </cell>
          <cell r="I28">
            <v>5689533.068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15970</v>
          </cell>
          <cell r="P28">
            <v>213176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383035</v>
          </cell>
          <cell r="V28">
            <v>306069</v>
          </cell>
          <cell r="W28">
            <v>0</v>
          </cell>
          <cell r="X28">
            <v>76966</v>
          </cell>
          <cell r="Y28">
            <v>0</v>
          </cell>
          <cell r="Z28">
            <v>0</v>
          </cell>
          <cell r="AA28">
            <v>0</v>
          </cell>
          <cell r="AB28">
            <v>11877</v>
          </cell>
          <cell r="AC28">
            <v>0</v>
          </cell>
          <cell r="AD28">
            <v>308007</v>
          </cell>
          <cell r="AE28">
            <v>0</v>
          </cell>
          <cell r="AF28">
            <v>0</v>
          </cell>
          <cell r="AG28">
            <v>10100993</v>
          </cell>
          <cell r="AH28">
            <v>8275675</v>
          </cell>
          <cell r="AI28">
            <v>245</v>
          </cell>
          <cell r="AJ28">
            <v>7917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1385623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11777</v>
          </cell>
          <cell r="AX28">
            <v>78246</v>
          </cell>
          <cell r="AY28">
            <v>5882</v>
          </cell>
          <cell r="AZ28">
            <v>0</v>
          </cell>
          <cell r="BA28">
            <v>0</v>
          </cell>
          <cell r="BB28">
            <v>307780</v>
          </cell>
          <cell r="BC28">
            <v>0</v>
          </cell>
          <cell r="BD28">
            <v>0</v>
          </cell>
          <cell r="BE28">
            <v>0</v>
          </cell>
          <cell r="BF28">
            <v>649982.33799999952</v>
          </cell>
          <cell r="BG28">
            <v>4086357.5309999995</v>
          </cell>
          <cell r="BH28">
            <v>15131337.927000001</v>
          </cell>
          <cell r="BI28">
            <v>18480735</v>
          </cell>
          <cell r="BJ28">
            <v>1675975.59</v>
          </cell>
          <cell r="BK28">
            <v>1693403</v>
          </cell>
          <cell r="BL28">
            <v>-3349397.0729999989</v>
          </cell>
          <cell r="BM28">
            <v>-17427.409999999916</v>
          </cell>
          <cell r="BN28">
            <v>-2716842.1449999996</v>
          </cell>
          <cell r="BO28">
            <v>5689533.068</v>
          </cell>
          <cell r="BP28">
            <v>7944975.1100000003</v>
          </cell>
          <cell r="BQ28">
            <v>872771.74899999995</v>
          </cell>
          <cell r="BR28">
            <v>1367968.59</v>
          </cell>
          <cell r="BS28">
            <v>15875248.516999999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CA28">
            <v>14507279.927000001</v>
          </cell>
          <cell r="CB28">
            <v>76966</v>
          </cell>
          <cell r="CC28">
            <v>18376668</v>
          </cell>
          <cell r="CD28">
            <v>8162</v>
          </cell>
          <cell r="CE28">
            <v>4086357.5309999995</v>
          </cell>
          <cell r="CF28">
            <v>0</v>
          </cell>
          <cell r="CG28">
            <v>14810010</v>
          </cell>
          <cell r="CH28">
            <v>0</v>
          </cell>
          <cell r="CI28">
            <v>236252</v>
          </cell>
          <cell r="CJ28">
            <v>0</v>
          </cell>
          <cell r="CK28">
            <v>0</v>
          </cell>
          <cell r="CL28">
            <v>15046262</v>
          </cell>
          <cell r="CM28">
            <v>0</v>
          </cell>
          <cell r="CN28">
            <v>15046262</v>
          </cell>
          <cell r="CO28">
            <v>1598820</v>
          </cell>
          <cell r="CP28">
            <v>3078162</v>
          </cell>
          <cell r="CQ28">
            <v>16807313.517000001</v>
          </cell>
          <cell r="CR28">
            <v>20174138</v>
          </cell>
          <cell r="CS28">
            <v>16807314</v>
          </cell>
          <cell r="CT28">
            <v>20174139</v>
          </cell>
          <cell r="CV28">
            <v>-0.48299999907612801</v>
          </cell>
          <cell r="CW28">
            <v>-1</v>
          </cell>
          <cell r="CX28">
            <v>0</v>
          </cell>
          <cell r="CY28">
            <v>0</v>
          </cell>
          <cell r="CZ28">
            <v>0</v>
          </cell>
          <cell r="DA28">
            <v>18480735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G28">
            <v>0</v>
          </cell>
          <cell r="DH28">
            <v>8333427</v>
          </cell>
          <cell r="DI28">
            <v>5762220</v>
          </cell>
          <cell r="DM28">
            <v>0</v>
          </cell>
          <cell r="DN28">
            <v>0</v>
          </cell>
          <cell r="DP28">
            <v>174506</v>
          </cell>
          <cell r="DQ28">
            <v>303032</v>
          </cell>
          <cell r="DR28">
            <v>297717</v>
          </cell>
          <cell r="DS28">
            <v>5315</v>
          </cell>
          <cell r="DT28">
            <v>14229</v>
          </cell>
          <cell r="DU28">
            <v>19440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5979140.5460000001</v>
          </cell>
          <cell r="G29">
            <v>566196.49199999997</v>
          </cell>
          <cell r="H29">
            <v>8997315.1009999998</v>
          </cell>
          <cell r="I29">
            <v>4911430.7350000003</v>
          </cell>
          <cell r="J29">
            <v>0</v>
          </cell>
          <cell r="K29">
            <v>0</v>
          </cell>
          <cell r="L29">
            <v>0</v>
          </cell>
          <cell r="M29">
            <v>177277</v>
          </cell>
          <cell r="O29">
            <v>0</v>
          </cell>
          <cell r="P29">
            <v>479847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200779</v>
          </cell>
          <cell r="V29">
            <v>199451</v>
          </cell>
          <cell r="W29">
            <v>0</v>
          </cell>
          <cell r="X29">
            <v>1328</v>
          </cell>
          <cell r="Y29">
            <v>0</v>
          </cell>
          <cell r="Z29">
            <v>0</v>
          </cell>
          <cell r="AA29">
            <v>0</v>
          </cell>
          <cell r="AB29">
            <v>42472</v>
          </cell>
          <cell r="AC29">
            <v>0</v>
          </cell>
          <cell r="AD29">
            <v>3556233</v>
          </cell>
          <cell r="AE29">
            <v>0</v>
          </cell>
          <cell r="AF29">
            <v>0</v>
          </cell>
          <cell r="AG29">
            <v>7689976</v>
          </cell>
          <cell r="AH29">
            <v>7525515</v>
          </cell>
          <cell r="AI29">
            <v>1810</v>
          </cell>
          <cell r="AJ29">
            <v>1156115</v>
          </cell>
          <cell r="AK29">
            <v>9083</v>
          </cell>
          <cell r="AL29">
            <v>0</v>
          </cell>
          <cell r="AM29">
            <v>0</v>
          </cell>
          <cell r="AN29">
            <v>0</v>
          </cell>
          <cell r="AO29">
            <v>5740103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4106</v>
          </cell>
          <cell r="AX29">
            <v>0</v>
          </cell>
          <cell r="AY29">
            <v>2137</v>
          </cell>
          <cell r="AZ29">
            <v>24395</v>
          </cell>
          <cell r="BA29">
            <v>0</v>
          </cell>
          <cell r="BB29">
            <v>3472341</v>
          </cell>
          <cell r="BC29">
            <v>0</v>
          </cell>
          <cell r="BD29">
            <v>0</v>
          </cell>
          <cell r="BE29">
            <v>0</v>
          </cell>
          <cell r="BF29">
            <v>32127.328999999911</v>
          </cell>
          <cell r="BG29">
            <v>1250779.9629999995</v>
          </cell>
          <cell r="BH29">
            <v>15198040.328000002</v>
          </cell>
          <cell r="BI29">
            <v>16413137</v>
          </cell>
          <cell r="BJ29">
            <v>9712650.5460000001</v>
          </cell>
          <cell r="BK29">
            <v>9212444</v>
          </cell>
          <cell r="BL29">
            <v>-1215096.6719999984</v>
          </cell>
          <cell r="BM29">
            <v>500206.54600000009</v>
          </cell>
          <cell r="BN29">
            <v>-682762.79699999839</v>
          </cell>
          <cell r="BO29">
            <v>4911430.7350000003</v>
          </cell>
          <cell r="BP29">
            <v>8997315.1009999998</v>
          </cell>
          <cell r="BQ29">
            <v>566196.49199999997</v>
          </cell>
          <cell r="BR29">
            <v>5979140.5460000001</v>
          </cell>
          <cell r="BS29">
            <v>20454082.873999998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CA29">
            <v>14474942.328000002</v>
          </cell>
          <cell r="CB29">
            <v>1328</v>
          </cell>
          <cell r="CC29">
            <v>15215491</v>
          </cell>
          <cell r="CD29">
            <v>1167008</v>
          </cell>
          <cell r="CE29">
            <v>1250779.9629999977</v>
          </cell>
          <cell r="CF29">
            <v>0</v>
          </cell>
          <cell r="CG29">
            <v>10461792</v>
          </cell>
          <cell r="CH29">
            <v>670</v>
          </cell>
          <cell r="CI29">
            <v>0</v>
          </cell>
          <cell r="CJ29">
            <v>0</v>
          </cell>
          <cell r="CK29">
            <v>0</v>
          </cell>
          <cell r="CL29">
            <v>10462462</v>
          </cell>
          <cell r="CM29">
            <v>0</v>
          </cell>
          <cell r="CN29">
            <v>10462462</v>
          </cell>
          <cell r="CO29">
            <v>411185</v>
          </cell>
          <cell r="CP29">
            <v>1278619</v>
          </cell>
          <cell r="CQ29">
            <v>24910690.873999998</v>
          </cell>
          <cell r="CR29">
            <v>25625581</v>
          </cell>
          <cell r="CS29">
            <v>24910690</v>
          </cell>
          <cell r="CT29">
            <v>25625579</v>
          </cell>
          <cell r="CV29">
            <v>0.87399999797344208</v>
          </cell>
          <cell r="CW29">
            <v>2</v>
          </cell>
          <cell r="CX29">
            <v>0</v>
          </cell>
          <cell r="CY29">
            <v>0</v>
          </cell>
          <cell r="CZ29">
            <v>0</v>
          </cell>
          <cell r="DA29">
            <v>16413137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G29">
            <v>0</v>
          </cell>
          <cell r="DH29">
            <v>7088658</v>
          </cell>
          <cell r="DI29">
            <v>7140894</v>
          </cell>
          <cell r="DM29">
            <v>0</v>
          </cell>
          <cell r="DN29">
            <v>0</v>
          </cell>
          <cell r="DP29">
            <v>340738</v>
          </cell>
          <cell r="DQ29">
            <v>391503</v>
          </cell>
          <cell r="DR29">
            <v>219736</v>
          </cell>
          <cell r="DS29">
            <v>171767</v>
          </cell>
          <cell r="DT29">
            <v>3560</v>
          </cell>
          <cell r="DU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3342060.452</v>
          </cell>
          <cell r="G30">
            <v>423588.91700000002</v>
          </cell>
          <cell r="H30">
            <v>6550160.7790000001</v>
          </cell>
          <cell r="I30">
            <v>4147397.8679999998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308903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246100</v>
          </cell>
          <cell r="V30">
            <v>240424</v>
          </cell>
          <cell r="W30">
            <v>0</v>
          </cell>
          <cell r="X30">
            <v>5676</v>
          </cell>
          <cell r="Y30">
            <v>0</v>
          </cell>
          <cell r="Z30">
            <v>0</v>
          </cell>
          <cell r="AA30">
            <v>0</v>
          </cell>
          <cell r="AB30">
            <v>12954</v>
          </cell>
          <cell r="AC30">
            <v>0</v>
          </cell>
          <cell r="AD30">
            <v>107726</v>
          </cell>
          <cell r="AE30">
            <v>0</v>
          </cell>
          <cell r="AF30">
            <v>0</v>
          </cell>
          <cell r="AG30">
            <v>7024364</v>
          </cell>
          <cell r="AH30">
            <v>5566698</v>
          </cell>
          <cell r="AI30">
            <v>0</v>
          </cell>
          <cell r="AJ30">
            <v>512105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3269654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21048</v>
          </cell>
          <cell r="AX30">
            <v>8531</v>
          </cell>
          <cell r="AY30">
            <v>0</v>
          </cell>
          <cell r="AZ30">
            <v>0</v>
          </cell>
          <cell r="BA30">
            <v>0</v>
          </cell>
          <cell r="BB30">
            <v>57521</v>
          </cell>
          <cell r="BC30">
            <v>0</v>
          </cell>
          <cell r="BD30">
            <v>0</v>
          </cell>
          <cell r="BE30">
            <v>0</v>
          </cell>
          <cell r="BF30">
            <v>-12007.819000000134</v>
          </cell>
          <cell r="BG30">
            <v>1005454.9360000007</v>
          </cell>
          <cell r="BH30">
            <v>11689104.563999999</v>
          </cell>
          <cell r="BI30">
            <v>13132746</v>
          </cell>
          <cell r="BJ30">
            <v>3449786.452</v>
          </cell>
          <cell r="BK30">
            <v>3327175</v>
          </cell>
          <cell r="BL30">
            <v>-1443641.4360000007</v>
          </cell>
          <cell r="BM30">
            <v>122611.45200000005</v>
          </cell>
          <cell r="BN30">
            <v>-1333037.8030000012</v>
          </cell>
          <cell r="BO30">
            <v>4147397.8679999998</v>
          </cell>
          <cell r="BP30">
            <v>6550160.7790000001</v>
          </cell>
          <cell r="BQ30">
            <v>423588.91700000002</v>
          </cell>
          <cell r="BR30">
            <v>3342060.452</v>
          </cell>
          <cell r="BS30">
            <v>14463208.015999999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CA30">
            <v>11121147.563999999</v>
          </cell>
          <cell r="CB30">
            <v>5676</v>
          </cell>
          <cell r="CC30">
            <v>12591062</v>
          </cell>
          <cell r="CD30">
            <v>512105</v>
          </cell>
          <cell r="CE30">
            <v>1055659.7310000006</v>
          </cell>
          <cell r="CF30">
            <v>0</v>
          </cell>
          <cell r="CG30">
            <v>14161809</v>
          </cell>
          <cell r="CH30">
            <v>37773</v>
          </cell>
          <cell r="CI30">
            <v>527927</v>
          </cell>
          <cell r="CJ30">
            <v>512105</v>
          </cell>
          <cell r="CK30">
            <v>0</v>
          </cell>
          <cell r="CL30">
            <v>15239614</v>
          </cell>
          <cell r="CM30">
            <v>0</v>
          </cell>
          <cell r="CN30">
            <v>15239614</v>
          </cell>
          <cell r="CO30">
            <v>941173</v>
          </cell>
          <cell r="CP30">
            <v>2793794</v>
          </cell>
          <cell r="CQ30">
            <v>15138891.015999999</v>
          </cell>
          <cell r="CR30">
            <v>16459921</v>
          </cell>
          <cell r="CS30">
            <v>15138891</v>
          </cell>
          <cell r="CT30">
            <v>16459920</v>
          </cell>
          <cell r="CV30">
            <v>1.5999998897314072E-2</v>
          </cell>
          <cell r="CW30">
            <v>1</v>
          </cell>
          <cell r="CX30">
            <v>0</v>
          </cell>
          <cell r="CY30">
            <v>0</v>
          </cell>
          <cell r="CZ30">
            <v>0</v>
          </cell>
          <cell r="DA30">
            <v>13132746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G30">
            <v>0</v>
          </cell>
          <cell r="DH30">
            <v>6155290</v>
          </cell>
          <cell r="DI30">
            <v>5801437</v>
          </cell>
          <cell r="DM30">
            <v>0</v>
          </cell>
          <cell r="DN30">
            <v>0</v>
          </cell>
          <cell r="DP30">
            <v>264872</v>
          </cell>
          <cell r="DQ30">
            <v>176368</v>
          </cell>
          <cell r="DR30">
            <v>151122</v>
          </cell>
          <cell r="DS30">
            <v>25246</v>
          </cell>
          <cell r="DT30">
            <v>16602</v>
          </cell>
          <cell r="DU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5609458.0769999996</v>
          </cell>
          <cell r="G31">
            <v>220624.815</v>
          </cell>
          <cell r="H31">
            <v>6932826.8619999997</v>
          </cell>
          <cell r="I31">
            <v>4769371.2189999996</v>
          </cell>
          <cell r="J31">
            <v>0</v>
          </cell>
          <cell r="K31">
            <v>0</v>
          </cell>
          <cell r="L31">
            <v>0</v>
          </cell>
          <cell r="M31">
            <v>171364</v>
          </cell>
          <cell r="O31">
            <v>255</v>
          </cell>
          <cell r="P31">
            <v>349214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369841</v>
          </cell>
          <cell r="V31">
            <v>236488</v>
          </cell>
          <cell r="W31">
            <v>127520</v>
          </cell>
          <cell r="X31">
            <v>5833</v>
          </cell>
          <cell r="Y31">
            <v>0</v>
          </cell>
          <cell r="Z31">
            <v>0</v>
          </cell>
          <cell r="AA31">
            <v>0</v>
          </cell>
          <cell r="AB31">
            <v>15321</v>
          </cell>
          <cell r="AC31">
            <v>1112</v>
          </cell>
          <cell r="AD31">
            <v>18957</v>
          </cell>
          <cell r="AE31">
            <v>0</v>
          </cell>
          <cell r="AF31">
            <v>0</v>
          </cell>
          <cell r="AG31">
            <v>8604220</v>
          </cell>
          <cell r="AH31">
            <v>7475388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5814940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148036</v>
          </cell>
          <cell r="AW31">
            <v>15714</v>
          </cell>
          <cell r="AX31">
            <v>34752</v>
          </cell>
          <cell r="AY31">
            <v>0</v>
          </cell>
          <cell r="AZ31">
            <v>0</v>
          </cell>
          <cell r="BA31">
            <v>0</v>
          </cell>
          <cell r="BB31">
            <v>18957</v>
          </cell>
          <cell r="BC31">
            <v>0</v>
          </cell>
          <cell r="BD31">
            <v>-218</v>
          </cell>
          <cell r="BE31">
            <v>0</v>
          </cell>
          <cell r="BF31">
            <v>15589.048000000417</v>
          </cell>
          <cell r="BG31">
            <v>3932274.0949999988</v>
          </cell>
          <cell r="BH31">
            <v>12658565.896</v>
          </cell>
          <cell r="BI31">
            <v>16277892</v>
          </cell>
          <cell r="BJ31">
            <v>5799779.0769999996</v>
          </cell>
          <cell r="BK31">
            <v>5833897</v>
          </cell>
          <cell r="BL31">
            <v>-3619326.1040000003</v>
          </cell>
          <cell r="BM31">
            <v>-34117.923000000417</v>
          </cell>
          <cell r="BN31">
            <v>-3637854.9790000021</v>
          </cell>
          <cell r="BO31">
            <v>4769371.2189999996</v>
          </cell>
          <cell r="BP31">
            <v>6932826.8619999997</v>
          </cell>
          <cell r="BQ31">
            <v>220624.815</v>
          </cell>
          <cell r="BR31">
            <v>5609458.0769999996</v>
          </cell>
          <cell r="BS31">
            <v>17532280.972999997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A31">
            <v>11922822.896</v>
          </cell>
          <cell r="CB31">
            <v>5833</v>
          </cell>
          <cell r="CC31">
            <v>16079608</v>
          </cell>
          <cell r="CD31">
            <v>0</v>
          </cell>
          <cell r="CE31">
            <v>3932274.0950000025</v>
          </cell>
          <cell r="CF31">
            <v>240</v>
          </cell>
          <cell r="CG31">
            <v>20749850</v>
          </cell>
          <cell r="CH31">
            <v>257805</v>
          </cell>
          <cell r="CI31">
            <v>1905903</v>
          </cell>
          <cell r="CJ31">
            <v>0</v>
          </cell>
          <cell r="CK31">
            <v>0</v>
          </cell>
          <cell r="CL31">
            <v>22913798</v>
          </cell>
          <cell r="CM31">
            <v>0</v>
          </cell>
          <cell r="CN31">
            <v>22913798</v>
          </cell>
          <cell r="CO31">
            <v>3287527</v>
          </cell>
          <cell r="CP31">
            <v>1775088</v>
          </cell>
          <cell r="CQ31">
            <v>18458344.973000001</v>
          </cell>
          <cell r="CR31">
            <v>22111789</v>
          </cell>
          <cell r="CS31">
            <v>18458345.368000001</v>
          </cell>
          <cell r="CT31">
            <v>22111789.559</v>
          </cell>
          <cell r="CV31">
            <v>-0.39499999955296516</v>
          </cell>
          <cell r="CW31">
            <v>-0.55900000035762787</v>
          </cell>
          <cell r="CX31">
            <v>0</v>
          </cell>
          <cell r="CY31">
            <v>0</v>
          </cell>
          <cell r="CZ31">
            <v>0</v>
          </cell>
          <cell r="DA31">
            <v>16278110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G31">
            <v>0</v>
          </cell>
          <cell r="DH31">
            <v>7273476</v>
          </cell>
          <cell r="DI31">
            <v>6700176</v>
          </cell>
          <cell r="DM31">
            <v>0</v>
          </cell>
          <cell r="DN31">
            <v>0</v>
          </cell>
          <cell r="DP31">
            <v>326290</v>
          </cell>
          <cell r="DQ31">
            <v>493139</v>
          </cell>
          <cell r="DR31">
            <v>489909</v>
          </cell>
          <cell r="DS31">
            <v>3230</v>
          </cell>
          <cell r="DT31">
            <v>9616</v>
          </cell>
          <cell r="DU31">
            <v>848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6821035.1529999999</v>
          </cell>
          <cell r="G32">
            <v>229784.47099999999</v>
          </cell>
          <cell r="H32">
            <v>7510977.0729999999</v>
          </cell>
          <cell r="I32">
            <v>8062741.477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7448</v>
          </cell>
          <cell r="P32">
            <v>218769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468495</v>
          </cell>
          <cell r="V32">
            <v>337556</v>
          </cell>
          <cell r="W32">
            <v>132</v>
          </cell>
          <cell r="X32">
            <v>130807</v>
          </cell>
          <cell r="Y32">
            <v>0</v>
          </cell>
          <cell r="Z32">
            <v>0</v>
          </cell>
          <cell r="AA32">
            <v>0</v>
          </cell>
          <cell r="AB32">
            <v>33994</v>
          </cell>
          <cell r="AC32">
            <v>0</v>
          </cell>
          <cell r="AD32">
            <v>515777</v>
          </cell>
          <cell r="AE32">
            <v>0</v>
          </cell>
          <cell r="AF32">
            <v>0</v>
          </cell>
          <cell r="AG32">
            <v>9274088</v>
          </cell>
          <cell r="AH32">
            <v>7094842</v>
          </cell>
          <cell r="AI32">
            <v>72</v>
          </cell>
          <cell r="AJ32">
            <v>164931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6850469</v>
          </cell>
          <cell r="AP32">
            <v>0</v>
          </cell>
          <cell r="AQ32">
            <v>0</v>
          </cell>
          <cell r="AR32">
            <v>0</v>
          </cell>
          <cell r="AS32">
            <v>10000</v>
          </cell>
          <cell r="AT32">
            <v>0</v>
          </cell>
          <cell r="AU32">
            <v>0</v>
          </cell>
          <cell r="AV32">
            <v>0</v>
          </cell>
          <cell r="AW32">
            <v>3201</v>
          </cell>
          <cell r="AX32">
            <v>29027</v>
          </cell>
          <cell r="AY32">
            <v>8681</v>
          </cell>
          <cell r="AZ32">
            <v>0</v>
          </cell>
          <cell r="BA32">
            <v>0</v>
          </cell>
          <cell r="BB32">
            <v>515777</v>
          </cell>
          <cell r="BC32">
            <v>0</v>
          </cell>
          <cell r="BD32">
            <v>0</v>
          </cell>
          <cell r="BE32">
            <v>0</v>
          </cell>
          <cell r="BF32">
            <v>411637.26000000164</v>
          </cell>
          <cell r="BG32">
            <v>329445.89400000125</v>
          </cell>
          <cell r="BH32">
            <v>16532209.021</v>
          </cell>
          <cell r="BI32">
            <v>16584842</v>
          </cell>
          <cell r="BJ32">
            <v>7336812.1529999999</v>
          </cell>
          <cell r="BK32">
            <v>7366246</v>
          </cell>
          <cell r="BL32">
            <v>-52632.979000000283</v>
          </cell>
          <cell r="BM32">
            <v>-29433.847000000067</v>
          </cell>
          <cell r="BN32">
            <v>329570.43400000036</v>
          </cell>
          <cell r="BO32">
            <v>8062741.477</v>
          </cell>
          <cell r="BP32">
            <v>7510977.0729999999</v>
          </cell>
          <cell r="BQ32">
            <v>229784.47099999999</v>
          </cell>
          <cell r="BR32">
            <v>6821035.1529999999</v>
          </cell>
          <cell r="BS32">
            <v>22624538.174000002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CA32">
            <v>15803503.021</v>
          </cell>
          <cell r="CB32">
            <v>130807</v>
          </cell>
          <cell r="CC32">
            <v>16368930</v>
          </cell>
          <cell r="CD32">
            <v>175003</v>
          </cell>
          <cell r="CE32">
            <v>329445.89399999939</v>
          </cell>
          <cell r="CF32">
            <v>0</v>
          </cell>
          <cell r="CG32">
            <v>9380203</v>
          </cell>
          <cell r="CH32">
            <v>334653</v>
          </cell>
          <cell r="CI32">
            <v>0</v>
          </cell>
          <cell r="CJ32">
            <v>0</v>
          </cell>
          <cell r="CK32">
            <v>0</v>
          </cell>
          <cell r="CL32">
            <v>9714856</v>
          </cell>
          <cell r="CM32">
            <v>0</v>
          </cell>
          <cell r="CN32">
            <v>9714856</v>
          </cell>
          <cell r="CO32">
            <v>1853811</v>
          </cell>
          <cell r="CP32">
            <v>3894064</v>
          </cell>
          <cell r="CQ32">
            <v>23869021.174000002</v>
          </cell>
          <cell r="CR32">
            <v>23951088</v>
          </cell>
          <cell r="CS32">
            <v>23869021</v>
          </cell>
          <cell r="CT32">
            <v>23951088</v>
          </cell>
          <cell r="CV32">
            <v>0.17400000244379044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16584842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G32">
            <v>0</v>
          </cell>
          <cell r="DH32">
            <v>7154556</v>
          </cell>
          <cell r="DI32">
            <v>5669645</v>
          </cell>
          <cell r="DM32">
            <v>0</v>
          </cell>
          <cell r="DN32">
            <v>0</v>
          </cell>
          <cell r="DP32">
            <v>162326</v>
          </cell>
          <cell r="DQ32">
            <v>355565</v>
          </cell>
          <cell r="DR32">
            <v>299042</v>
          </cell>
          <cell r="DS32">
            <v>56523</v>
          </cell>
          <cell r="DT32">
            <v>21159</v>
          </cell>
          <cell r="DU32">
            <v>7590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1383776.102</v>
          </cell>
          <cell r="I34">
            <v>1894653.1669999999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O34">
            <v>2013</v>
          </cell>
          <cell r="P34">
            <v>42856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96868</v>
          </cell>
          <cell r="V34">
            <v>96868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4508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2200714</v>
          </cell>
          <cell r="AH34">
            <v>1351514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3433</v>
          </cell>
          <cell r="AX34">
            <v>1785</v>
          </cell>
          <cell r="AY34">
            <v>4376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-376</v>
          </cell>
          <cell r="BE34">
            <v>0</v>
          </cell>
          <cell r="BF34">
            <v>-2261</v>
          </cell>
          <cell r="BG34">
            <v>296604</v>
          </cell>
          <cell r="BH34">
            <v>3424674.2689999999</v>
          </cell>
          <cell r="BI34">
            <v>3561446</v>
          </cell>
          <cell r="BJ34">
            <v>0</v>
          </cell>
          <cell r="BK34">
            <v>0</v>
          </cell>
          <cell r="BL34">
            <v>-136771.73100000015</v>
          </cell>
          <cell r="BM34">
            <v>0</v>
          </cell>
          <cell r="BN34">
            <v>-139032.73100000015</v>
          </cell>
          <cell r="BO34">
            <v>1894653.1669999999</v>
          </cell>
          <cell r="BP34">
            <v>1383776.102</v>
          </cell>
          <cell r="BQ34">
            <v>0</v>
          </cell>
          <cell r="BR34">
            <v>0</v>
          </cell>
          <cell r="BS34">
            <v>3278429.2689999999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CA34">
            <v>3278429.2689999999</v>
          </cell>
          <cell r="CB34">
            <v>0</v>
          </cell>
          <cell r="CC34">
            <v>3552228</v>
          </cell>
          <cell r="CD34">
            <v>0</v>
          </cell>
          <cell r="CE34">
            <v>296603.86399999959</v>
          </cell>
          <cell r="CF34">
            <v>0</v>
          </cell>
          <cell r="CG34">
            <v>2649799</v>
          </cell>
          <cell r="CH34">
            <v>33996</v>
          </cell>
          <cell r="CI34">
            <v>25509</v>
          </cell>
          <cell r="CJ34">
            <v>0</v>
          </cell>
          <cell r="CK34">
            <v>0</v>
          </cell>
          <cell r="CL34">
            <v>2709304</v>
          </cell>
          <cell r="CM34">
            <v>0</v>
          </cell>
          <cell r="CN34">
            <v>2709304</v>
          </cell>
          <cell r="CO34">
            <v>248445</v>
          </cell>
          <cell r="CP34">
            <v>1090606</v>
          </cell>
          <cell r="CQ34">
            <v>3424674.2689999999</v>
          </cell>
          <cell r="CR34">
            <v>3561446</v>
          </cell>
          <cell r="CS34">
            <v>3424675</v>
          </cell>
          <cell r="CT34">
            <v>3561446</v>
          </cell>
          <cell r="CV34">
            <v>-0.73100000014528632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3561822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G34">
            <v>0</v>
          </cell>
          <cell r="DH34">
            <v>2083822</v>
          </cell>
          <cell r="DI34">
            <v>1278956</v>
          </cell>
          <cell r="DM34">
            <v>0</v>
          </cell>
          <cell r="DN34">
            <v>0</v>
          </cell>
          <cell r="DP34">
            <v>74174</v>
          </cell>
          <cell r="DQ34">
            <v>88451</v>
          </cell>
          <cell r="DR34">
            <v>88451</v>
          </cell>
          <cell r="DS34">
            <v>0</v>
          </cell>
          <cell r="DT34">
            <v>1354</v>
          </cell>
          <cell r="DU34">
            <v>2498</v>
          </cell>
        </row>
        <row r="35">
          <cell r="A35">
            <v>31</v>
          </cell>
          <cell r="B35" t="str">
            <v>CRS MAIPÚ SSMC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153455.99799999999</v>
          </cell>
          <cell r="I35">
            <v>252068.666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7123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7718</v>
          </cell>
          <cell r="V35">
            <v>7718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197558</v>
          </cell>
          <cell r="AH35">
            <v>227910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5254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-6969.5</v>
          </cell>
          <cell r="BG35">
            <v>11491</v>
          </cell>
          <cell r="BH35">
            <v>420365.66399999999</v>
          </cell>
          <cell r="BI35">
            <v>430722</v>
          </cell>
          <cell r="BJ35">
            <v>0</v>
          </cell>
          <cell r="BK35">
            <v>0</v>
          </cell>
          <cell r="BL35">
            <v>-10356.33600000001</v>
          </cell>
          <cell r="BM35">
            <v>0</v>
          </cell>
          <cell r="BN35">
            <v>-17325.83600000001</v>
          </cell>
          <cell r="BO35">
            <v>252068.666</v>
          </cell>
          <cell r="BP35">
            <v>153455.99799999999</v>
          </cell>
          <cell r="BQ35">
            <v>0</v>
          </cell>
          <cell r="BR35">
            <v>0</v>
          </cell>
          <cell r="BS35">
            <v>405524.66399999999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CA35">
            <v>405524.66399999999</v>
          </cell>
          <cell r="CB35">
            <v>0</v>
          </cell>
          <cell r="CC35">
            <v>425468</v>
          </cell>
          <cell r="CD35">
            <v>0</v>
          </cell>
          <cell r="CE35">
            <v>11491.226000000024</v>
          </cell>
          <cell r="CF35">
            <v>55129</v>
          </cell>
          <cell r="CG35">
            <v>317625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372754</v>
          </cell>
          <cell r="CM35">
            <v>0</v>
          </cell>
          <cell r="CN35">
            <v>372754</v>
          </cell>
          <cell r="CO35">
            <v>519</v>
          </cell>
          <cell r="CP35">
            <v>100994</v>
          </cell>
          <cell r="CQ35">
            <v>420365.66399999999</v>
          </cell>
          <cell r="CR35">
            <v>430722</v>
          </cell>
          <cell r="CS35">
            <v>420366</v>
          </cell>
          <cell r="CT35">
            <v>430722</v>
          </cell>
          <cell r="CV35">
            <v>-0.33600000001024455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430722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G35">
            <v>0</v>
          </cell>
          <cell r="DH35">
            <v>237949</v>
          </cell>
          <cell r="DI35">
            <v>439483</v>
          </cell>
          <cell r="DM35">
            <v>0</v>
          </cell>
          <cell r="DN35">
            <v>0</v>
          </cell>
          <cell r="DP35">
            <v>6794</v>
          </cell>
          <cell r="DQ35">
            <v>252</v>
          </cell>
          <cell r="DR35">
            <v>252</v>
          </cell>
          <cell r="DS35">
            <v>0</v>
          </cell>
          <cell r="DT35">
            <v>959</v>
          </cell>
          <cell r="DU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294428.397</v>
          </cell>
          <cell r="I36">
            <v>299776.5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2405</v>
          </cell>
          <cell r="P36">
            <v>9649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3855</v>
          </cell>
          <cell r="V36">
            <v>2449</v>
          </cell>
          <cell r="W36">
            <v>1102</v>
          </cell>
          <cell r="X36">
            <v>304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284260</v>
          </cell>
          <cell r="AH36">
            <v>284510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12889</v>
          </cell>
          <cell r="BG36">
            <v>0</v>
          </cell>
          <cell r="BH36">
            <v>610113.897</v>
          </cell>
          <cell r="BI36">
            <v>568770</v>
          </cell>
          <cell r="BJ36">
            <v>0</v>
          </cell>
          <cell r="BK36">
            <v>0</v>
          </cell>
          <cell r="BL36">
            <v>41343.896999999997</v>
          </cell>
          <cell r="BM36">
            <v>0</v>
          </cell>
          <cell r="BN36">
            <v>54232.896999999997</v>
          </cell>
          <cell r="BO36">
            <v>299776.5</v>
          </cell>
          <cell r="BP36">
            <v>294428.397</v>
          </cell>
          <cell r="BQ36">
            <v>0</v>
          </cell>
          <cell r="BR36">
            <v>0</v>
          </cell>
          <cell r="BS36">
            <v>594204.897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CA36">
            <v>594204.897</v>
          </cell>
          <cell r="CB36">
            <v>304</v>
          </cell>
          <cell r="CC36">
            <v>568770</v>
          </cell>
          <cell r="CD36">
            <v>0</v>
          </cell>
          <cell r="CE36">
            <v>-60612.396000000008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150611</v>
          </cell>
          <cell r="CP36">
            <v>513135</v>
          </cell>
          <cell r="CQ36">
            <v>610113.897</v>
          </cell>
          <cell r="CR36">
            <v>568770</v>
          </cell>
          <cell r="CS36">
            <v>610113</v>
          </cell>
          <cell r="CT36">
            <v>568770</v>
          </cell>
          <cell r="CV36">
            <v>0.89699999999720603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568770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G36">
            <v>0</v>
          </cell>
          <cell r="DH36">
            <v>259899</v>
          </cell>
          <cell r="DI36">
            <v>335340</v>
          </cell>
          <cell r="DM36">
            <v>0</v>
          </cell>
          <cell r="DN36">
            <v>0</v>
          </cell>
          <cell r="DP36">
            <v>89136</v>
          </cell>
          <cell r="DQ36">
            <v>16065</v>
          </cell>
          <cell r="DR36">
            <v>8981</v>
          </cell>
          <cell r="DS36">
            <v>7084</v>
          </cell>
          <cell r="DT36">
            <v>0</v>
          </cell>
          <cell r="DU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F37">
            <v>1313311.0630000001</v>
          </cell>
          <cell r="G37">
            <v>126466.875</v>
          </cell>
          <cell r="H37">
            <v>710599.20600000001</v>
          </cell>
          <cell r="I37">
            <v>2131212.6349999998</v>
          </cell>
          <cell r="J37">
            <v>1000</v>
          </cell>
          <cell r="K37">
            <v>0</v>
          </cell>
          <cell r="L37">
            <v>0</v>
          </cell>
          <cell r="M37">
            <v>0</v>
          </cell>
          <cell r="O37">
            <v>0</v>
          </cell>
          <cell r="P37">
            <v>100078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63534</v>
          </cell>
          <cell r="V37">
            <v>55905</v>
          </cell>
          <cell r="W37">
            <v>1428</v>
          </cell>
          <cell r="X37">
            <v>6201</v>
          </cell>
          <cell r="Y37">
            <v>0</v>
          </cell>
          <cell r="AA37">
            <v>0</v>
          </cell>
          <cell r="AB37">
            <v>100</v>
          </cell>
          <cell r="AC37">
            <v>20585</v>
          </cell>
          <cell r="AD37">
            <v>56364</v>
          </cell>
          <cell r="AE37">
            <v>0</v>
          </cell>
          <cell r="AF37">
            <v>0</v>
          </cell>
          <cell r="AG37">
            <v>2447586</v>
          </cell>
          <cell r="AH37">
            <v>1048092</v>
          </cell>
          <cell r="AI37">
            <v>0</v>
          </cell>
          <cell r="AJ37">
            <v>36486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1336754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U37">
            <v>0</v>
          </cell>
          <cell r="AV37">
            <v>0</v>
          </cell>
          <cell r="AW37">
            <v>2713</v>
          </cell>
          <cell r="AX37">
            <v>57404</v>
          </cell>
          <cell r="AY37">
            <v>0</v>
          </cell>
          <cell r="AZ37">
            <v>0</v>
          </cell>
          <cell r="BA37">
            <v>0</v>
          </cell>
          <cell r="BB37">
            <v>68675</v>
          </cell>
          <cell r="BC37">
            <v>0</v>
          </cell>
          <cell r="BD37">
            <v>0</v>
          </cell>
          <cell r="BE37">
            <v>0</v>
          </cell>
          <cell r="BF37">
            <v>47287</v>
          </cell>
          <cell r="BG37">
            <v>388553</v>
          </cell>
          <cell r="BH37">
            <v>3152575.716</v>
          </cell>
          <cell r="BI37">
            <v>3592281</v>
          </cell>
          <cell r="BJ37">
            <v>1369675.0630000001</v>
          </cell>
          <cell r="BK37">
            <v>1405429</v>
          </cell>
          <cell r="BL37">
            <v>-439705.28399999999</v>
          </cell>
          <cell r="BM37">
            <v>-35753.936999999918</v>
          </cell>
          <cell r="BN37">
            <v>-427172.2209999999</v>
          </cell>
          <cell r="BO37">
            <v>2132212.6349999998</v>
          </cell>
          <cell r="BP37">
            <v>710599.20600000001</v>
          </cell>
          <cell r="BQ37">
            <v>126466.875</v>
          </cell>
          <cell r="BR37">
            <v>1313311.0630000001</v>
          </cell>
          <cell r="BS37">
            <v>4282589.7790000001</v>
          </cell>
          <cell r="BT37">
            <v>1000</v>
          </cell>
          <cell r="BU37">
            <v>0</v>
          </cell>
          <cell r="BV37">
            <v>0</v>
          </cell>
          <cell r="BW37">
            <v>0</v>
          </cell>
          <cell r="BX37">
            <v>1000</v>
          </cell>
          <cell r="BY37">
            <v>1000</v>
          </cell>
          <cell r="CA37">
            <v>2968278.716</v>
          </cell>
          <cell r="CB37">
            <v>6201</v>
          </cell>
          <cell r="CC37">
            <v>3495678</v>
          </cell>
          <cell r="CD37">
            <v>36486</v>
          </cell>
          <cell r="CE37">
            <v>340895.62000000104</v>
          </cell>
          <cell r="CF37">
            <v>542753</v>
          </cell>
          <cell r="CG37">
            <v>2004169</v>
          </cell>
          <cell r="CH37">
            <v>43335</v>
          </cell>
          <cell r="CI37">
            <v>0</v>
          </cell>
          <cell r="CJ37">
            <v>0</v>
          </cell>
          <cell r="CK37">
            <v>0</v>
          </cell>
          <cell r="CL37">
            <v>2590257</v>
          </cell>
          <cell r="CM37">
            <v>58067</v>
          </cell>
          <cell r="CN37">
            <v>2648324</v>
          </cell>
          <cell r="CO37">
            <v>1699373</v>
          </cell>
          <cell r="CP37">
            <v>262913</v>
          </cell>
          <cell r="CQ37">
            <v>4523250.7790000001</v>
          </cell>
          <cell r="CR37">
            <v>4997710</v>
          </cell>
          <cell r="CS37">
            <v>4522250</v>
          </cell>
          <cell r="CT37">
            <v>4997708</v>
          </cell>
          <cell r="CV37">
            <v>1000.7790000000969</v>
          </cell>
          <cell r="CW37">
            <v>2</v>
          </cell>
          <cell r="CX37">
            <v>0</v>
          </cell>
          <cell r="CY37">
            <v>0</v>
          </cell>
          <cell r="CZ37">
            <v>0</v>
          </cell>
          <cell r="DA37">
            <v>3592281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G37">
            <v>0</v>
          </cell>
          <cell r="DH37">
            <v>2102585</v>
          </cell>
          <cell r="DI37">
            <v>717860</v>
          </cell>
          <cell r="DM37">
            <v>0</v>
          </cell>
          <cell r="DN37">
            <v>0</v>
          </cell>
          <cell r="DP37">
            <v>131689</v>
          </cell>
          <cell r="DQ37">
            <v>67519</v>
          </cell>
          <cell r="DR37">
            <v>56043</v>
          </cell>
          <cell r="DS37">
            <v>11476</v>
          </cell>
          <cell r="DT37">
            <v>299</v>
          </cell>
          <cell r="DU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72206046.119000003</v>
          </cell>
          <cell r="G38">
            <v>8048573.5100000007</v>
          </cell>
          <cell r="H38">
            <v>105972850.06600001</v>
          </cell>
          <cell r="I38">
            <v>125050387.04899999</v>
          </cell>
          <cell r="J38">
            <v>14177.552000000287</v>
          </cell>
          <cell r="K38">
            <v>667694</v>
          </cell>
          <cell r="L38">
            <v>0</v>
          </cell>
          <cell r="M38">
            <v>360068</v>
          </cell>
          <cell r="N38">
            <v>0</v>
          </cell>
          <cell r="O38">
            <v>50081</v>
          </cell>
          <cell r="P38">
            <v>7131731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5440898</v>
          </cell>
          <cell r="V38">
            <v>4640320</v>
          </cell>
          <cell r="W38">
            <v>192824</v>
          </cell>
          <cell r="X38">
            <v>607754</v>
          </cell>
          <cell r="Y38">
            <v>0</v>
          </cell>
          <cell r="Z38">
            <v>0</v>
          </cell>
          <cell r="AA38">
            <v>0</v>
          </cell>
          <cell r="AB38">
            <v>517799</v>
          </cell>
          <cell r="AC38">
            <v>1430626</v>
          </cell>
          <cell r="AD38">
            <v>10777025</v>
          </cell>
          <cell r="AE38">
            <v>0</v>
          </cell>
          <cell r="AF38">
            <v>0</v>
          </cell>
          <cell r="AG38">
            <v>151859352</v>
          </cell>
          <cell r="AH38">
            <v>113828814</v>
          </cell>
          <cell r="AI38">
            <v>23316</v>
          </cell>
          <cell r="AJ38">
            <v>7263527</v>
          </cell>
          <cell r="AK38">
            <v>9083</v>
          </cell>
          <cell r="AL38">
            <v>118527</v>
          </cell>
          <cell r="AM38">
            <v>0</v>
          </cell>
          <cell r="AN38">
            <v>0</v>
          </cell>
          <cell r="AO38">
            <v>72749495.835999995</v>
          </cell>
          <cell r="AP38">
            <v>0</v>
          </cell>
          <cell r="AQ38">
            <v>1360</v>
          </cell>
          <cell r="AR38">
            <v>0</v>
          </cell>
          <cell r="AS38">
            <v>184383</v>
          </cell>
          <cell r="AT38">
            <v>0</v>
          </cell>
          <cell r="AU38">
            <v>-4476</v>
          </cell>
          <cell r="AV38">
            <v>604729</v>
          </cell>
          <cell r="AW38">
            <v>246111</v>
          </cell>
          <cell r="AX38">
            <v>763077</v>
          </cell>
          <cell r="AY38">
            <v>47690</v>
          </cell>
          <cell r="AZ38">
            <v>34532</v>
          </cell>
          <cell r="BA38">
            <v>0</v>
          </cell>
          <cell r="BB38">
            <v>11098239</v>
          </cell>
          <cell r="BC38">
            <v>0</v>
          </cell>
          <cell r="BD38">
            <v>-45777</v>
          </cell>
          <cell r="BE38">
            <v>0</v>
          </cell>
          <cell r="BF38">
            <v>922822.09900000412</v>
          </cell>
          <cell r="BG38">
            <v>21357362.135000002</v>
          </cell>
          <cell r="BH38">
            <v>254310639.62499994</v>
          </cell>
          <cell r="BI38">
            <v>274934248</v>
          </cell>
          <cell r="BJ38">
            <v>83343139.119000018</v>
          </cell>
          <cell r="BK38">
            <v>83847734.835999995</v>
          </cell>
          <cell r="BL38">
            <v>-20623608.375</v>
          </cell>
          <cell r="BM38">
            <v>-504595.71700000018</v>
          </cell>
          <cell r="BN38">
            <v>-20191204.441000003</v>
          </cell>
          <cell r="BO38">
            <v>125051026.30099998</v>
          </cell>
          <cell r="BP38">
            <v>105974661.27000001</v>
          </cell>
          <cell r="BQ38">
            <v>8060300.6060000006</v>
          </cell>
          <cell r="BR38">
            <v>72206046.119000003</v>
          </cell>
          <cell r="BS38">
            <v>311292034.29600006</v>
          </cell>
          <cell r="BT38">
            <v>639.25200000032783</v>
          </cell>
          <cell r="BU38">
            <v>1811.2039999999106</v>
          </cell>
          <cell r="BV38">
            <v>11727.096000000049</v>
          </cell>
          <cell r="BW38">
            <v>0</v>
          </cell>
          <cell r="BX38">
            <v>14177.552000000287</v>
          </cell>
          <cell r="BY38">
            <v>27715.852000000246</v>
          </cell>
          <cell r="BZ38">
            <v>0</v>
          </cell>
          <cell r="CA38">
            <v>235265237.56</v>
          </cell>
          <cell r="CB38">
            <v>1275448</v>
          </cell>
          <cell r="CC38">
            <v>265688166</v>
          </cell>
          <cell r="CD38">
            <v>7600196</v>
          </cell>
          <cell r="CE38">
            <v>21024995.611999992</v>
          </cell>
          <cell r="CF38">
            <v>3357680</v>
          </cell>
          <cell r="CG38">
            <v>218883495</v>
          </cell>
          <cell r="CH38">
            <v>1357761</v>
          </cell>
          <cell r="CI38">
            <v>3903373</v>
          </cell>
          <cell r="CJ38">
            <v>1547321</v>
          </cell>
          <cell r="CK38">
            <v>520</v>
          </cell>
          <cell r="CL38">
            <v>229049630</v>
          </cell>
          <cell r="CM38">
            <v>244559</v>
          </cell>
          <cell r="CN38">
            <v>229294709</v>
          </cell>
          <cell r="CO38">
            <v>37784102</v>
          </cell>
          <cell r="CP38">
            <v>60058794</v>
          </cell>
          <cell r="CQ38">
            <v>337667956.29599994</v>
          </cell>
          <cell r="CR38">
            <v>358781982.83599997</v>
          </cell>
          <cell r="CS38">
            <v>337653782.62600005</v>
          </cell>
          <cell r="CT38">
            <v>358781984.82600003</v>
          </cell>
          <cell r="CU38">
            <v>0</v>
          </cell>
          <cell r="CV38">
            <v>14173.670000004349</v>
          </cell>
          <cell r="CW38">
            <v>-1.9900000002235174</v>
          </cell>
          <cell r="CX38">
            <v>0</v>
          </cell>
          <cell r="CY38">
            <v>0</v>
          </cell>
          <cell r="CZ38">
            <v>0</v>
          </cell>
          <cell r="DA38">
            <v>274980025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130999035</v>
          </cell>
          <cell r="DI38">
            <v>98802056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7045925</v>
          </cell>
          <cell r="DQ38">
            <v>5453502</v>
          </cell>
          <cell r="DR38">
            <v>4459616</v>
          </cell>
          <cell r="DS38">
            <v>993886</v>
          </cell>
          <cell r="DT38">
            <v>419975</v>
          </cell>
          <cell r="DU38">
            <v>77015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</row>
      </sheetData>
      <sheetData sheetId="15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1095728.4569999999</v>
          </cell>
          <cell r="G5">
            <v>115419.444</v>
          </cell>
          <cell r="H5">
            <v>1249929.5789999999</v>
          </cell>
          <cell r="I5">
            <v>2058859.4029999999</v>
          </cell>
          <cell r="J5">
            <v>0</v>
          </cell>
          <cell r="K5">
            <v>102031</v>
          </cell>
          <cell r="L5">
            <v>0</v>
          </cell>
          <cell r="M5">
            <v>308</v>
          </cell>
          <cell r="N5">
            <v>0</v>
          </cell>
          <cell r="P5">
            <v>110336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83834</v>
          </cell>
          <cell r="V5">
            <v>81781</v>
          </cell>
          <cell r="W5">
            <v>0</v>
          </cell>
          <cell r="X5">
            <v>2053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2153651</v>
          </cell>
          <cell r="AH5">
            <v>1890448</v>
          </cell>
          <cell r="AI5">
            <v>0</v>
          </cell>
          <cell r="AJ5">
            <v>315721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1112086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1573</v>
          </cell>
          <cell r="AX5">
            <v>1372</v>
          </cell>
          <cell r="AY5">
            <v>2257</v>
          </cell>
          <cell r="AZ5">
            <v>0</v>
          </cell>
          <cell r="BA5">
            <v>1607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74365</v>
          </cell>
          <cell r="BG5">
            <v>1009935</v>
          </cell>
          <cell r="BH5">
            <v>3720409.426</v>
          </cell>
          <cell r="BI5">
            <v>4366629</v>
          </cell>
          <cell r="BJ5">
            <v>1096036.4569999999</v>
          </cell>
          <cell r="BK5">
            <v>1112086</v>
          </cell>
          <cell r="BL5">
            <v>-646219.57400000002</v>
          </cell>
          <cell r="BM5">
            <v>-16049.543000000063</v>
          </cell>
          <cell r="BN5">
            <v>-587904.11700000055</v>
          </cell>
          <cell r="BO5">
            <v>2058859.4029999999</v>
          </cell>
          <cell r="BP5">
            <v>1249929.5789999999</v>
          </cell>
          <cell r="BQ5">
            <v>115419.444</v>
          </cell>
          <cell r="BR5">
            <v>1095728.4569999999</v>
          </cell>
          <cell r="BS5">
            <v>4519936.8829999994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CA5">
            <v>104084</v>
          </cell>
          <cell r="CB5">
            <v>104084</v>
          </cell>
          <cell r="CC5">
            <v>4044099</v>
          </cell>
          <cell r="CD5">
            <v>315721</v>
          </cell>
          <cell r="CE5">
            <v>1009934.718</v>
          </cell>
          <cell r="CF5">
            <v>0</v>
          </cell>
          <cell r="CG5">
            <v>1274365</v>
          </cell>
          <cell r="CH5">
            <v>1064</v>
          </cell>
          <cell r="CI5">
            <v>0</v>
          </cell>
          <cell r="CJ5">
            <v>0</v>
          </cell>
          <cell r="CK5">
            <v>0</v>
          </cell>
          <cell r="CL5">
            <v>1275429</v>
          </cell>
          <cell r="CM5">
            <v>0</v>
          </cell>
          <cell r="CN5">
            <v>1275429</v>
          </cell>
          <cell r="CO5">
            <v>2035884</v>
          </cell>
          <cell r="CP5">
            <v>479683</v>
          </cell>
          <cell r="CQ5">
            <v>4816445.8829999994</v>
          </cell>
          <cell r="CR5">
            <v>5478715</v>
          </cell>
          <cell r="CS5">
            <v>4816445</v>
          </cell>
          <cell r="CT5">
            <v>5478716</v>
          </cell>
          <cell r="CU5">
            <v>0.88299999944865704</v>
          </cell>
          <cell r="CV5">
            <v>-1</v>
          </cell>
          <cell r="CX5">
            <v>0.31000000040512532</v>
          </cell>
          <cell r="CY5">
            <v>-0.1149999990593642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1949682</v>
          </cell>
          <cell r="DH5">
            <v>1179619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O5">
            <v>188201</v>
          </cell>
          <cell r="DP5">
            <v>50797</v>
          </cell>
          <cell r="DQ5">
            <v>50797</v>
          </cell>
          <cell r="DR5">
            <v>0</v>
          </cell>
          <cell r="DS5">
            <v>21</v>
          </cell>
          <cell r="DT5">
            <v>0</v>
          </cell>
          <cell r="DU5">
            <v>1009934.7180000003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1537524.0759999999</v>
          </cell>
          <cell r="G6">
            <v>152202.666</v>
          </cell>
          <cell r="H6">
            <v>1532635.79</v>
          </cell>
          <cell r="I6">
            <v>2917907.7439999999</v>
          </cell>
          <cell r="J6">
            <v>0</v>
          </cell>
          <cell r="K6">
            <v>97561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126690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74492</v>
          </cell>
          <cell r="V6">
            <v>60477</v>
          </cell>
          <cell r="W6">
            <v>0</v>
          </cell>
          <cell r="X6">
            <v>14015</v>
          </cell>
          <cell r="Y6">
            <v>0</v>
          </cell>
          <cell r="Z6">
            <v>0</v>
          </cell>
          <cell r="AA6">
            <v>0</v>
          </cell>
          <cell r="AB6">
            <v>2845</v>
          </cell>
          <cell r="AC6">
            <v>0</v>
          </cell>
          <cell r="AD6">
            <v>536513</v>
          </cell>
          <cell r="AE6">
            <v>0</v>
          </cell>
          <cell r="AF6">
            <v>0</v>
          </cell>
          <cell r="AG6">
            <v>3129474</v>
          </cell>
          <cell r="AH6">
            <v>1438924</v>
          </cell>
          <cell r="AI6">
            <v>0</v>
          </cell>
          <cell r="AJ6">
            <v>78599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1535698</v>
          </cell>
          <cell r="AP6">
            <v>0</v>
          </cell>
          <cell r="AQ6">
            <v>0</v>
          </cell>
          <cell r="AR6">
            <v>0</v>
          </cell>
          <cell r="AS6">
            <v>3558</v>
          </cell>
          <cell r="AT6">
            <v>0</v>
          </cell>
          <cell r="AU6">
            <v>0</v>
          </cell>
          <cell r="AV6">
            <v>173823</v>
          </cell>
          <cell r="AW6">
            <v>1495</v>
          </cell>
          <cell r="AX6">
            <v>91956</v>
          </cell>
          <cell r="AY6">
            <v>0</v>
          </cell>
          <cell r="AZ6">
            <v>0</v>
          </cell>
          <cell r="BA6">
            <v>0</v>
          </cell>
          <cell r="BB6">
            <v>270734</v>
          </cell>
          <cell r="BC6">
            <v>0</v>
          </cell>
          <cell r="BD6">
            <v>0</v>
          </cell>
          <cell r="BE6">
            <v>0</v>
          </cell>
          <cell r="BF6">
            <v>162177</v>
          </cell>
          <cell r="BG6">
            <v>12762</v>
          </cell>
          <cell r="BH6">
            <v>4904334.2</v>
          </cell>
          <cell r="BI6">
            <v>4917829</v>
          </cell>
          <cell r="BJ6">
            <v>2074037.0759999999</v>
          </cell>
          <cell r="BK6">
            <v>1806432</v>
          </cell>
          <cell r="BL6">
            <v>-13494.799999999814</v>
          </cell>
          <cell r="BM6">
            <v>267605.07599999988</v>
          </cell>
          <cell r="BN6">
            <v>416287.27600000054</v>
          </cell>
          <cell r="BO6">
            <v>2917907.7439999999</v>
          </cell>
          <cell r="BP6">
            <v>1532635.79</v>
          </cell>
          <cell r="BQ6">
            <v>152202.666</v>
          </cell>
          <cell r="BR6">
            <v>1537524.0759999999</v>
          </cell>
          <cell r="BS6">
            <v>6140270.2760000005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CA6">
            <v>4602746.2</v>
          </cell>
          <cell r="CB6">
            <v>111576</v>
          </cell>
          <cell r="CC6">
            <v>4568398</v>
          </cell>
          <cell r="CD6">
            <v>82157</v>
          </cell>
          <cell r="CE6">
            <v>12762.430999999866</v>
          </cell>
          <cell r="CF6">
            <v>0</v>
          </cell>
          <cell r="CG6">
            <v>3650557</v>
          </cell>
          <cell r="CH6">
            <v>24134</v>
          </cell>
          <cell r="CI6">
            <v>234029</v>
          </cell>
          <cell r="CJ6">
            <v>78735</v>
          </cell>
          <cell r="CK6">
            <v>0</v>
          </cell>
          <cell r="CL6">
            <v>3987455</v>
          </cell>
          <cell r="CM6">
            <v>0</v>
          </cell>
          <cell r="CN6">
            <v>3987455</v>
          </cell>
          <cell r="CO6">
            <v>1069674</v>
          </cell>
          <cell r="CP6">
            <v>2210980</v>
          </cell>
          <cell r="CQ6">
            <v>6978371.2759999996</v>
          </cell>
          <cell r="CR6">
            <v>6724261</v>
          </cell>
          <cell r="CS6">
            <v>6978371</v>
          </cell>
          <cell r="CT6">
            <v>6724260</v>
          </cell>
          <cell r="CU6">
            <v>0.27599999960511923</v>
          </cell>
          <cell r="CV6">
            <v>1</v>
          </cell>
          <cell r="CX6">
            <v>-0.14900000207126141</v>
          </cell>
          <cell r="CY6">
            <v>-0.26400000043213367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2679613</v>
          </cell>
          <cell r="DH6">
            <v>1757643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O6">
            <v>132798</v>
          </cell>
          <cell r="DP6">
            <v>95539</v>
          </cell>
          <cell r="DQ6">
            <v>92817</v>
          </cell>
          <cell r="DR6">
            <v>2722</v>
          </cell>
          <cell r="DS6">
            <v>953</v>
          </cell>
          <cell r="DT6">
            <v>0</v>
          </cell>
          <cell r="DU6">
            <v>12762.431000000797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1964021.605</v>
          </cell>
          <cell r="G7">
            <v>277242.87</v>
          </cell>
          <cell r="H7">
            <v>3074824.585</v>
          </cell>
          <cell r="I7">
            <v>4950499.7410000004</v>
          </cell>
          <cell r="J7">
            <v>0</v>
          </cell>
          <cell r="K7">
            <v>225145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184465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118734</v>
          </cell>
          <cell r="V7">
            <v>117250</v>
          </cell>
          <cell r="W7">
            <v>0</v>
          </cell>
          <cell r="X7">
            <v>1484</v>
          </cell>
          <cell r="Y7">
            <v>0</v>
          </cell>
          <cell r="Z7">
            <v>0</v>
          </cell>
          <cell r="AA7">
            <v>0</v>
          </cell>
          <cell r="AB7">
            <v>16799</v>
          </cell>
          <cell r="AC7">
            <v>0</v>
          </cell>
          <cell r="AD7">
            <v>82634</v>
          </cell>
          <cell r="AE7">
            <v>0</v>
          </cell>
          <cell r="AF7">
            <v>0</v>
          </cell>
          <cell r="AG7">
            <v>4526006</v>
          </cell>
          <cell r="AH7">
            <v>4856400</v>
          </cell>
          <cell r="AI7">
            <v>0</v>
          </cell>
          <cell r="AJ7">
            <v>227477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1819613</v>
          </cell>
          <cell r="AP7">
            <v>0</v>
          </cell>
          <cell r="AQ7">
            <v>0</v>
          </cell>
          <cell r="AR7">
            <v>0</v>
          </cell>
          <cell r="AS7">
            <v>5</v>
          </cell>
          <cell r="AT7">
            <v>0</v>
          </cell>
          <cell r="AU7">
            <v>0</v>
          </cell>
          <cell r="AV7">
            <v>0</v>
          </cell>
          <cell r="AW7">
            <v>27236</v>
          </cell>
          <cell r="AX7">
            <v>348</v>
          </cell>
          <cell r="AY7">
            <v>2262</v>
          </cell>
          <cell r="AZ7">
            <v>0</v>
          </cell>
          <cell r="BA7">
            <v>0</v>
          </cell>
          <cell r="BB7">
            <v>85175</v>
          </cell>
          <cell r="BC7">
            <v>0</v>
          </cell>
          <cell r="BD7">
            <v>0</v>
          </cell>
          <cell r="BE7">
            <v>0</v>
          </cell>
          <cell r="BF7">
            <v>151923</v>
          </cell>
          <cell r="BG7">
            <v>834386</v>
          </cell>
          <cell r="BH7">
            <v>8847710.1960000005</v>
          </cell>
          <cell r="BI7">
            <v>9639734</v>
          </cell>
          <cell r="BJ7">
            <v>2046655.605</v>
          </cell>
          <cell r="BK7">
            <v>1904788</v>
          </cell>
          <cell r="BL7">
            <v>-792023.80399999954</v>
          </cell>
          <cell r="BM7">
            <v>141867.60499999998</v>
          </cell>
          <cell r="BN7">
            <v>-498233.19899999909</v>
          </cell>
          <cell r="BO7">
            <v>4950499.7410000004</v>
          </cell>
          <cell r="BP7">
            <v>3074824.585</v>
          </cell>
          <cell r="BQ7">
            <v>277242.87</v>
          </cell>
          <cell r="BR7">
            <v>1964021.605</v>
          </cell>
          <cell r="BS7">
            <v>10266588.801000001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CA7">
            <v>8302567.1960000005</v>
          </cell>
          <cell r="CB7">
            <v>226629</v>
          </cell>
          <cell r="CC7">
            <v>9382406</v>
          </cell>
          <cell r="CD7">
            <v>227482</v>
          </cell>
          <cell r="CE7">
            <v>834386.28600000124</v>
          </cell>
          <cell r="CF7">
            <v>0</v>
          </cell>
          <cell r="CG7">
            <v>5468308</v>
          </cell>
          <cell r="CH7">
            <v>51034</v>
          </cell>
          <cell r="CI7">
            <v>50995</v>
          </cell>
          <cell r="CJ7">
            <v>0</v>
          </cell>
          <cell r="CK7">
            <v>0</v>
          </cell>
          <cell r="CL7">
            <v>5570337</v>
          </cell>
          <cell r="CM7">
            <v>0</v>
          </cell>
          <cell r="CN7">
            <v>5570337</v>
          </cell>
          <cell r="CO7">
            <v>2453478</v>
          </cell>
          <cell r="CP7">
            <v>5533617</v>
          </cell>
          <cell r="CQ7">
            <v>10894365.801000001</v>
          </cell>
          <cell r="CR7">
            <v>11544522</v>
          </cell>
          <cell r="CS7">
            <v>10894366</v>
          </cell>
          <cell r="CT7">
            <v>11544522</v>
          </cell>
          <cell r="CU7">
            <v>-0.19899999909102917</v>
          </cell>
          <cell r="CV7">
            <v>0</v>
          </cell>
          <cell r="CX7">
            <v>-4.1000000201165676E-2</v>
          </cell>
          <cell r="CY7">
            <v>-0.47499999776482582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4100060</v>
          </cell>
          <cell r="DH7">
            <v>2432868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O7">
            <v>179309</v>
          </cell>
          <cell r="DP7">
            <v>80500</v>
          </cell>
          <cell r="DQ7">
            <v>70923</v>
          </cell>
          <cell r="DR7">
            <v>9577</v>
          </cell>
          <cell r="DS7">
            <v>7802</v>
          </cell>
          <cell r="DT7">
            <v>0</v>
          </cell>
          <cell r="DU7">
            <v>834386.28600000031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1529075.888</v>
          </cell>
          <cell r="G8">
            <v>81975.862999999998</v>
          </cell>
          <cell r="H8">
            <v>1292947.304</v>
          </cell>
          <cell r="I8">
            <v>4815866.3</v>
          </cell>
          <cell r="J8">
            <v>0</v>
          </cell>
          <cell r="K8">
            <v>233048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201336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196007</v>
          </cell>
          <cell r="V8">
            <v>179574</v>
          </cell>
          <cell r="W8">
            <v>0</v>
          </cell>
          <cell r="X8">
            <v>16433</v>
          </cell>
          <cell r="Y8">
            <v>0</v>
          </cell>
          <cell r="Z8">
            <v>0</v>
          </cell>
          <cell r="AA8">
            <v>0</v>
          </cell>
          <cell r="AB8">
            <v>5740</v>
          </cell>
          <cell r="AC8">
            <v>0</v>
          </cell>
          <cell r="AD8">
            <v>732603</v>
          </cell>
          <cell r="AE8">
            <v>0</v>
          </cell>
          <cell r="AF8">
            <v>0</v>
          </cell>
          <cell r="AG8">
            <v>2855536</v>
          </cell>
          <cell r="AH8">
            <v>2121292</v>
          </cell>
          <cell r="AI8">
            <v>149</v>
          </cell>
          <cell r="AJ8">
            <v>121278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1833134</v>
          </cell>
          <cell r="AP8">
            <v>0</v>
          </cell>
          <cell r="AQ8">
            <v>0</v>
          </cell>
          <cell r="AR8">
            <v>0</v>
          </cell>
          <cell r="AS8">
            <v>1354</v>
          </cell>
          <cell r="AT8">
            <v>0</v>
          </cell>
          <cell r="AU8">
            <v>0</v>
          </cell>
          <cell r="AV8">
            <v>41320</v>
          </cell>
          <cell r="AW8">
            <v>191353</v>
          </cell>
          <cell r="AX8">
            <v>57825</v>
          </cell>
          <cell r="AY8">
            <v>0</v>
          </cell>
          <cell r="AZ8">
            <v>0</v>
          </cell>
          <cell r="BA8">
            <v>0</v>
          </cell>
          <cell r="BB8">
            <v>770292</v>
          </cell>
          <cell r="BC8">
            <v>0</v>
          </cell>
          <cell r="BD8">
            <v>0</v>
          </cell>
          <cell r="BE8">
            <v>0</v>
          </cell>
          <cell r="BF8">
            <v>-54349</v>
          </cell>
          <cell r="BG8">
            <v>-1070389</v>
          </cell>
          <cell r="BH8">
            <v>6826920.4670000002</v>
          </cell>
          <cell r="BI8">
            <v>5390107</v>
          </cell>
          <cell r="BJ8">
            <v>2261678.8880000003</v>
          </cell>
          <cell r="BK8">
            <v>2603426</v>
          </cell>
          <cell r="BL8">
            <v>1436813.4670000002</v>
          </cell>
          <cell r="BM8">
            <v>-341747.11199999973</v>
          </cell>
          <cell r="BN8">
            <v>1040717.3550000004</v>
          </cell>
          <cell r="BO8">
            <v>4815866.3</v>
          </cell>
          <cell r="BP8">
            <v>1292947.304</v>
          </cell>
          <cell r="BQ8">
            <v>81975.862999999998</v>
          </cell>
          <cell r="BR8">
            <v>1529075.888</v>
          </cell>
          <cell r="BS8">
            <v>7719865.3550000004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CA8">
            <v>6190789.4670000002</v>
          </cell>
          <cell r="CB8">
            <v>249481</v>
          </cell>
          <cell r="CC8">
            <v>4976828</v>
          </cell>
          <cell r="CD8">
            <v>122781</v>
          </cell>
          <cell r="CE8">
            <v>-1070388.8020000001</v>
          </cell>
          <cell r="CF8">
            <v>0</v>
          </cell>
          <cell r="CG8">
            <v>701420</v>
          </cell>
          <cell r="CH8">
            <v>275</v>
          </cell>
          <cell r="CI8">
            <v>0</v>
          </cell>
          <cell r="CJ8">
            <v>0</v>
          </cell>
          <cell r="CK8">
            <v>0</v>
          </cell>
          <cell r="CL8">
            <v>701695</v>
          </cell>
          <cell r="CM8">
            <v>0</v>
          </cell>
          <cell r="CN8">
            <v>701695</v>
          </cell>
          <cell r="CO8">
            <v>877594</v>
          </cell>
          <cell r="CP8">
            <v>719220</v>
          </cell>
          <cell r="CQ8">
            <v>9088599.3550000004</v>
          </cell>
          <cell r="CR8">
            <v>7993533</v>
          </cell>
          <cell r="CS8">
            <v>9088600</v>
          </cell>
          <cell r="CT8">
            <v>7993532</v>
          </cell>
          <cell r="CU8">
            <v>-0.64499999955296516</v>
          </cell>
          <cell r="CV8">
            <v>1</v>
          </cell>
          <cell r="CX8">
            <v>-0.46299999940674752</v>
          </cell>
          <cell r="CY8">
            <v>-0.10599999967962503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2594982</v>
          </cell>
          <cell r="DH8">
            <v>1476255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O8">
            <v>186653</v>
          </cell>
          <cell r="DP8">
            <v>145145</v>
          </cell>
          <cell r="DQ8">
            <v>121314</v>
          </cell>
          <cell r="DR8">
            <v>23831</v>
          </cell>
          <cell r="DS8">
            <v>793</v>
          </cell>
          <cell r="DT8">
            <v>0</v>
          </cell>
          <cell r="DU8">
            <v>-1070388.8020000011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3581220.13</v>
          </cell>
          <cell r="G9">
            <v>302521.20600000001</v>
          </cell>
          <cell r="H9">
            <v>3153615.7829999998</v>
          </cell>
          <cell r="I9">
            <v>5059169.4859999996</v>
          </cell>
          <cell r="J9">
            <v>3.7289282772690058E-10</v>
          </cell>
          <cell r="K9">
            <v>0</v>
          </cell>
          <cell r="L9">
            <v>0</v>
          </cell>
          <cell r="M9">
            <v>0</v>
          </cell>
          <cell r="N9">
            <v>8812.4</v>
          </cell>
          <cell r="O9">
            <v>736</v>
          </cell>
          <cell r="P9">
            <v>545070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133437</v>
          </cell>
          <cell r="V9">
            <v>131589</v>
          </cell>
          <cell r="W9">
            <v>0</v>
          </cell>
          <cell r="X9">
            <v>1848</v>
          </cell>
          <cell r="Y9">
            <v>0</v>
          </cell>
          <cell r="Z9">
            <v>0</v>
          </cell>
          <cell r="AA9">
            <v>0</v>
          </cell>
          <cell r="AB9">
            <v>59645</v>
          </cell>
          <cell r="AC9">
            <v>0</v>
          </cell>
          <cell r="AD9">
            <v>255123</v>
          </cell>
          <cell r="AE9">
            <v>0</v>
          </cell>
          <cell r="AF9">
            <v>0</v>
          </cell>
          <cell r="AG9">
            <v>5768163</v>
          </cell>
          <cell r="AH9">
            <v>3701630</v>
          </cell>
          <cell r="AI9">
            <v>0</v>
          </cell>
          <cell r="AJ9">
            <v>689761</v>
          </cell>
          <cell r="AK9">
            <v>0</v>
          </cell>
          <cell r="AL9">
            <v>0</v>
          </cell>
          <cell r="AM9">
            <v>0</v>
          </cell>
          <cell r="AN9">
            <v>200</v>
          </cell>
          <cell r="AO9">
            <v>3621061</v>
          </cell>
          <cell r="AP9">
            <v>0</v>
          </cell>
          <cell r="AQ9">
            <v>0</v>
          </cell>
          <cell r="AR9">
            <v>0</v>
          </cell>
          <cell r="AS9">
            <v>291</v>
          </cell>
          <cell r="AT9">
            <v>0</v>
          </cell>
          <cell r="AU9">
            <v>0</v>
          </cell>
          <cell r="AV9">
            <v>0</v>
          </cell>
          <cell r="AW9">
            <v>26576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255124</v>
          </cell>
          <cell r="BC9">
            <v>0</v>
          </cell>
          <cell r="BD9">
            <v>0</v>
          </cell>
          <cell r="BE9">
            <v>0</v>
          </cell>
          <cell r="BF9">
            <v>139450</v>
          </cell>
          <cell r="BG9">
            <v>1145123</v>
          </cell>
          <cell r="BH9">
            <v>9254194.4749999996</v>
          </cell>
          <cell r="BI9">
            <v>10186621</v>
          </cell>
          <cell r="BJ9">
            <v>3836343.13</v>
          </cell>
          <cell r="BK9">
            <v>3876185</v>
          </cell>
          <cell r="BL9">
            <v>-932426.52500000037</v>
          </cell>
          <cell r="BM9">
            <v>-39841.870000000112</v>
          </cell>
          <cell r="BN9">
            <v>-832818.3949999992</v>
          </cell>
          <cell r="BO9">
            <v>5067981.8859999999</v>
          </cell>
          <cell r="BP9">
            <v>3153615.7829999998</v>
          </cell>
          <cell r="BQ9">
            <v>302521.20600000001</v>
          </cell>
          <cell r="BR9">
            <v>3581220.13</v>
          </cell>
          <cell r="BS9">
            <v>12105339.004999999</v>
          </cell>
          <cell r="BT9">
            <v>0</v>
          </cell>
          <cell r="BU9">
            <v>0</v>
          </cell>
          <cell r="BV9">
            <v>0</v>
          </cell>
          <cell r="BW9">
            <v>3.7289282772690058E-10</v>
          </cell>
          <cell r="BX9">
            <v>3.7289282772690058E-10</v>
          </cell>
          <cell r="BY9">
            <v>8812.4</v>
          </cell>
          <cell r="CA9">
            <v>8515306.4749999996</v>
          </cell>
          <cell r="CB9">
            <v>1848</v>
          </cell>
          <cell r="CC9">
            <v>9469793</v>
          </cell>
          <cell r="CD9">
            <v>690252</v>
          </cell>
          <cell r="CE9">
            <v>1145123.3309999984</v>
          </cell>
          <cell r="CF9">
            <v>0</v>
          </cell>
          <cell r="CG9">
            <v>7840378</v>
          </cell>
          <cell r="CH9">
            <v>57823</v>
          </cell>
          <cell r="CI9">
            <v>0</v>
          </cell>
          <cell r="CJ9">
            <v>0</v>
          </cell>
          <cell r="CK9">
            <v>0</v>
          </cell>
          <cell r="CL9">
            <v>7898201</v>
          </cell>
          <cell r="CM9">
            <v>0</v>
          </cell>
          <cell r="CN9">
            <v>7898201</v>
          </cell>
          <cell r="CO9">
            <v>2696359</v>
          </cell>
          <cell r="CP9">
            <v>3688732</v>
          </cell>
          <cell r="CQ9">
            <v>13099350.005000001</v>
          </cell>
          <cell r="CR9">
            <v>14062806</v>
          </cell>
          <cell r="CS9">
            <v>13099350</v>
          </cell>
          <cell r="CT9">
            <v>14062806</v>
          </cell>
          <cell r="CU9">
            <v>5.0000008195638657E-3</v>
          </cell>
          <cell r="CV9">
            <v>0</v>
          </cell>
          <cell r="CX9">
            <v>1.2589999991469085</v>
          </cell>
          <cell r="CY9">
            <v>-1.0840000007301569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4974541</v>
          </cell>
          <cell r="DH9">
            <v>2574942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O9">
            <v>543337</v>
          </cell>
          <cell r="DP9">
            <v>113693</v>
          </cell>
          <cell r="DQ9">
            <v>110937</v>
          </cell>
          <cell r="DR9">
            <v>2756</v>
          </cell>
          <cell r="DS9">
            <v>30106</v>
          </cell>
          <cell r="DT9">
            <v>717</v>
          </cell>
          <cell r="DU9">
            <v>1145123.3309999984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2093642.0490000001</v>
          </cell>
          <cell r="G10">
            <v>146737.60200000001</v>
          </cell>
          <cell r="H10">
            <v>3924404.5159999998</v>
          </cell>
          <cell r="I10">
            <v>4469620.4550000001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5062</v>
          </cell>
          <cell r="P10">
            <v>308016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196796</v>
          </cell>
          <cell r="V10">
            <v>173495</v>
          </cell>
          <cell r="W10">
            <v>6565</v>
          </cell>
          <cell r="X10">
            <v>16736</v>
          </cell>
          <cell r="Y10">
            <v>0</v>
          </cell>
          <cell r="Z10">
            <v>0</v>
          </cell>
          <cell r="AA10">
            <v>0</v>
          </cell>
          <cell r="AB10">
            <v>7598</v>
          </cell>
          <cell r="AC10">
            <v>0</v>
          </cell>
          <cell r="AD10">
            <v>941615</v>
          </cell>
          <cell r="AE10">
            <v>0</v>
          </cell>
          <cell r="AF10">
            <v>0</v>
          </cell>
          <cell r="AG10">
            <v>5447159</v>
          </cell>
          <cell r="AH10">
            <v>3968865</v>
          </cell>
          <cell r="AI10">
            <v>0</v>
          </cell>
          <cell r="AJ10">
            <v>730892</v>
          </cell>
          <cell r="AK10">
            <v>0</v>
          </cell>
          <cell r="AL10">
            <v>5268</v>
          </cell>
          <cell r="AM10">
            <v>0</v>
          </cell>
          <cell r="AN10">
            <v>0</v>
          </cell>
          <cell r="AO10">
            <v>1837695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8274</v>
          </cell>
          <cell r="AX10">
            <v>1144</v>
          </cell>
          <cell r="AY10">
            <v>426</v>
          </cell>
          <cell r="AZ10">
            <v>0</v>
          </cell>
          <cell r="BA10">
            <v>0</v>
          </cell>
          <cell r="BB10">
            <v>419967</v>
          </cell>
          <cell r="BC10">
            <v>0</v>
          </cell>
          <cell r="BD10">
            <v>0</v>
          </cell>
          <cell r="BE10">
            <v>0</v>
          </cell>
          <cell r="BF10">
            <v>-81234</v>
          </cell>
          <cell r="BG10">
            <v>822309.01899999939</v>
          </cell>
          <cell r="BH10">
            <v>9058234.5729999989</v>
          </cell>
          <cell r="BI10">
            <v>10162028</v>
          </cell>
          <cell r="BJ10">
            <v>3035257.0490000001</v>
          </cell>
          <cell r="BK10">
            <v>2257662</v>
          </cell>
          <cell r="BL10">
            <v>-1103793.4270000011</v>
          </cell>
          <cell r="BM10">
            <v>777595.04900000012</v>
          </cell>
          <cell r="BN10">
            <v>-407432.37800000049</v>
          </cell>
          <cell r="BO10">
            <v>4469620.4550000001</v>
          </cell>
          <cell r="BP10">
            <v>3924404.5159999998</v>
          </cell>
          <cell r="BQ10">
            <v>146737.60200000001</v>
          </cell>
          <cell r="BR10">
            <v>2093642.0490000001</v>
          </cell>
          <cell r="BS10">
            <v>10634404.622000001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CA10">
            <v>8540762.5729999989</v>
          </cell>
          <cell r="CB10">
            <v>16736</v>
          </cell>
          <cell r="CC10">
            <v>9416024</v>
          </cell>
          <cell r="CD10">
            <v>736160</v>
          </cell>
          <cell r="CE10">
            <v>822309.43399999943</v>
          </cell>
          <cell r="CF10">
            <v>0</v>
          </cell>
          <cell r="CG10">
            <v>4383048</v>
          </cell>
          <cell r="CH10">
            <v>9046</v>
          </cell>
          <cell r="CI10">
            <v>70719</v>
          </cell>
          <cell r="CJ10">
            <v>0</v>
          </cell>
          <cell r="CK10">
            <v>0</v>
          </cell>
          <cell r="CL10">
            <v>4462813</v>
          </cell>
          <cell r="CM10">
            <v>0</v>
          </cell>
          <cell r="CN10">
            <v>4462813</v>
          </cell>
          <cell r="CO10">
            <v>2546120</v>
          </cell>
          <cell r="CP10">
            <v>2329531</v>
          </cell>
          <cell r="CQ10">
            <v>12093491.622</v>
          </cell>
          <cell r="CR10">
            <v>12419690</v>
          </cell>
          <cell r="CS10">
            <v>12093492</v>
          </cell>
          <cell r="CT10">
            <v>12419689</v>
          </cell>
          <cell r="CU10">
            <v>-0.37800000049173832</v>
          </cell>
          <cell r="CV10">
            <v>1</v>
          </cell>
          <cell r="CX10">
            <v>-1.2649999987334013</v>
          </cell>
          <cell r="CY10">
            <v>-0.38200000021606684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4643046</v>
          </cell>
          <cell r="DH10">
            <v>3462847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O10">
            <v>279292</v>
          </cell>
          <cell r="DP10">
            <v>204271</v>
          </cell>
          <cell r="DQ10">
            <v>186040</v>
          </cell>
          <cell r="DR10">
            <v>18231</v>
          </cell>
          <cell r="DS10">
            <v>8885</v>
          </cell>
          <cell r="DT10">
            <v>2516</v>
          </cell>
          <cell r="DU10">
            <v>822309.43399999849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4125925.5129999998</v>
          </cell>
          <cell r="G11">
            <v>310377.67200000002</v>
          </cell>
          <cell r="H11">
            <v>5437858.1129999999</v>
          </cell>
          <cell r="I11">
            <v>5497971.3360000001</v>
          </cell>
          <cell r="J11">
            <v>-1.8553691916167736E-10</v>
          </cell>
          <cell r="K11">
            <v>0</v>
          </cell>
          <cell r="L11">
            <v>0</v>
          </cell>
          <cell r="M11">
            <v>0</v>
          </cell>
          <cell r="N11">
            <v>12505.8</v>
          </cell>
          <cell r="O11">
            <v>538</v>
          </cell>
          <cell r="P11">
            <v>199867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173278</v>
          </cell>
          <cell r="V11">
            <v>144168</v>
          </cell>
          <cell r="W11">
            <v>1221</v>
          </cell>
          <cell r="X11">
            <v>27889</v>
          </cell>
          <cell r="Y11">
            <v>0</v>
          </cell>
          <cell r="Z11">
            <v>1707</v>
          </cell>
          <cell r="AA11">
            <v>0</v>
          </cell>
          <cell r="AB11">
            <v>40922</v>
          </cell>
          <cell r="AC11">
            <v>0</v>
          </cell>
          <cell r="AD11">
            <v>985077</v>
          </cell>
          <cell r="AE11">
            <v>0</v>
          </cell>
          <cell r="AF11">
            <v>0</v>
          </cell>
          <cell r="AG11">
            <v>7312521</v>
          </cell>
          <cell r="AH11">
            <v>5467557</v>
          </cell>
          <cell r="AI11">
            <v>143</v>
          </cell>
          <cell r="AJ11">
            <v>400363</v>
          </cell>
          <cell r="AK11">
            <v>0</v>
          </cell>
          <cell r="AL11">
            <v>189083</v>
          </cell>
          <cell r="AM11">
            <v>0</v>
          </cell>
          <cell r="AN11">
            <v>0</v>
          </cell>
          <cell r="AO11">
            <v>4125925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19629</v>
          </cell>
          <cell r="AX11">
            <v>57038</v>
          </cell>
          <cell r="AY11">
            <v>4024</v>
          </cell>
          <cell r="AZ11">
            <v>0</v>
          </cell>
          <cell r="BA11">
            <v>0</v>
          </cell>
          <cell r="BB11">
            <v>977847</v>
          </cell>
          <cell r="BC11">
            <v>0</v>
          </cell>
          <cell r="BD11">
            <v>-417</v>
          </cell>
          <cell r="BE11">
            <v>0</v>
          </cell>
          <cell r="BF11">
            <v>134199</v>
          </cell>
          <cell r="BG11">
            <v>2088563</v>
          </cell>
          <cell r="BH11">
            <v>11662519.120999999</v>
          </cell>
          <cell r="BI11">
            <v>13449941</v>
          </cell>
          <cell r="BJ11">
            <v>5111002.5130000003</v>
          </cell>
          <cell r="BK11">
            <v>5103772</v>
          </cell>
          <cell r="BL11">
            <v>-1787421.8790000007</v>
          </cell>
          <cell r="BM11">
            <v>7230.5130000002682</v>
          </cell>
          <cell r="BN11">
            <v>-1645992.3660000006</v>
          </cell>
          <cell r="BO11">
            <v>5510477.1359999999</v>
          </cell>
          <cell r="BP11">
            <v>5437858.1129999999</v>
          </cell>
          <cell r="BQ11">
            <v>310377.67200000002</v>
          </cell>
          <cell r="BR11">
            <v>4125925.5129999998</v>
          </cell>
          <cell r="BS11">
            <v>15384638.434</v>
          </cell>
          <cell r="BT11">
            <v>0</v>
          </cell>
          <cell r="BU11">
            <v>0</v>
          </cell>
          <cell r="BV11">
            <v>0</v>
          </cell>
          <cell r="BW11">
            <v>-1.8553691916167736E-10</v>
          </cell>
          <cell r="BX11">
            <v>-1.8553691916167736E-10</v>
          </cell>
          <cell r="BY11">
            <v>12505.8</v>
          </cell>
          <cell r="CA11">
            <v>11246207.120999999</v>
          </cell>
          <cell r="CB11">
            <v>29596</v>
          </cell>
          <cell r="CC11">
            <v>12780078</v>
          </cell>
          <cell r="CD11">
            <v>589589</v>
          </cell>
          <cell r="CE11">
            <v>2088563.3099999959</v>
          </cell>
          <cell r="CF11">
            <v>0</v>
          </cell>
          <cell r="CG11">
            <v>9657448</v>
          </cell>
          <cell r="CH11">
            <v>28728</v>
          </cell>
          <cell r="CI11">
            <v>15863</v>
          </cell>
          <cell r="CJ11">
            <v>0</v>
          </cell>
          <cell r="CK11">
            <v>0</v>
          </cell>
          <cell r="CL11">
            <v>9702039</v>
          </cell>
          <cell r="CM11">
            <v>0</v>
          </cell>
          <cell r="CN11">
            <v>9702039</v>
          </cell>
          <cell r="CO11">
            <v>7446</v>
          </cell>
          <cell r="CP11">
            <v>4000497</v>
          </cell>
          <cell r="CQ11">
            <v>16786027.434</v>
          </cell>
          <cell r="CR11">
            <v>18553713</v>
          </cell>
          <cell r="CS11">
            <v>16786028</v>
          </cell>
          <cell r="CT11">
            <v>18553713</v>
          </cell>
          <cell r="CU11">
            <v>-0.56599999964237213</v>
          </cell>
          <cell r="CV11">
            <v>0</v>
          </cell>
          <cell r="CX11">
            <v>0.79300000285729766</v>
          </cell>
          <cell r="CY11">
            <v>-0.97199999913573265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6045874</v>
          </cell>
          <cell r="DH11">
            <v>5037650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O11">
            <v>190161</v>
          </cell>
          <cell r="DP11">
            <v>160809</v>
          </cell>
          <cell r="DQ11">
            <v>148290</v>
          </cell>
          <cell r="DR11">
            <v>12519</v>
          </cell>
          <cell r="DS11">
            <v>57874</v>
          </cell>
          <cell r="DT11">
            <v>462</v>
          </cell>
          <cell r="DU11">
            <v>2088563.3099999987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1026593.147</v>
          </cell>
          <cell r="G12">
            <v>103299.48</v>
          </cell>
          <cell r="H12">
            <v>1580191.702</v>
          </cell>
          <cell r="I12">
            <v>2584521.1970000002</v>
          </cell>
          <cell r="J12">
            <v>-9.9999994563404471E-4</v>
          </cell>
          <cell r="K12">
            <v>103892</v>
          </cell>
          <cell r="L12">
            <v>0</v>
          </cell>
          <cell r="M12">
            <v>0</v>
          </cell>
          <cell r="N12">
            <v>0</v>
          </cell>
          <cell r="O12">
            <v>1059</v>
          </cell>
          <cell r="P12">
            <v>200476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103865</v>
          </cell>
          <cell r="V12">
            <v>91211</v>
          </cell>
          <cell r="W12">
            <v>0</v>
          </cell>
          <cell r="X12">
            <v>12654</v>
          </cell>
          <cell r="Y12">
            <v>0</v>
          </cell>
          <cell r="Z12">
            <v>0</v>
          </cell>
          <cell r="AA12">
            <v>0</v>
          </cell>
          <cell r="AB12">
            <v>524</v>
          </cell>
          <cell r="AC12">
            <v>0</v>
          </cell>
          <cell r="AD12">
            <v>23769</v>
          </cell>
          <cell r="AE12">
            <v>0</v>
          </cell>
          <cell r="AF12">
            <v>0</v>
          </cell>
          <cell r="AG12">
            <v>2975498</v>
          </cell>
          <cell r="AH12">
            <v>1732746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1082525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4554</v>
          </cell>
          <cell r="AX12">
            <v>3530</v>
          </cell>
          <cell r="AY12">
            <v>3747</v>
          </cell>
          <cell r="AZ12">
            <v>0</v>
          </cell>
          <cell r="BA12">
            <v>0</v>
          </cell>
          <cell r="BB12">
            <v>33915</v>
          </cell>
          <cell r="BC12">
            <v>0</v>
          </cell>
          <cell r="BD12">
            <v>0</v>
          </cell>
          <cell r="BE12">
            <v>0</v>
          </cell>
          <cell r="BF12">
            <v>34260</v>
          </cell>
          <cell r="BG12">
            <v>370243</v>
          </cell>
          <cell r="BH12">
            <v>4677828.3790000007</v>
          </cell>
          <cell r="BI12">
            <v>4720075</v>
          </cell>
          <cell r="BJ12">
            <v>1050362.1469999999</v>
          </cell>
          <cell r="BK12">
            <v>1116440</v>
          </cell>
          <cell r="BL12">
            <v>-42246.620999999344</v>
          </cell>
          <cell r="BM12">
            <v>-66077.853000000119</v>
          </cell>
          <cell r="BN12">
            <v>-74064.474999999409</v>
          </cell>
          <cell r="BO12">
            <v>2580787.9070000001</v>
          </cell>
          <cell r="BP12">
            <v>1580229.4110000001</v>
          </cell>
          <cell r="BQ12">
            <v>103437.75</v>
          </cell>
          <cell r="BR12">
            <v>1030150.4570000001</v>
          </cell>
          <cell r="BS12">
            <v>5294605.5250000004</v>
          </cell>
          <cell r="BT12">
            <v>3557.3100000000559</v>
          </cell>
          <cell r="BU12">
            <v>138.27000000000407</v>
          </cell>
          <cell r="BV12">
            <v>37.709000000031665</v>
          </cell>
          <cell r="BW12">
            <v>-3733.2900000000373</v>
          </cell>
          <cell r="BX12">
            <v>-9.9999994563404471E-4</v>
          </cell>
          <cell r="BY12">
            <v>0</v>
          </cell>
          <cell r="CA12">
            <v>4268012.3790000007</v>
          </cell>
          <cell r="CB12">
            <v>116546</v>
          </cell>
          <cell r="CC12">
            <v>4708244</v>
          </cell>
          <cell r="CD12">
            <v>0</v>
          </cell>
          <cell r="CE12">
            <v>370243.0009999997</v>
          </cell>
          <cell r="CF12">
            <v>774362</v>
          </cell>
          <cell r="CG12">
            <v>2351951</v>
          </cell>
          <cell r="CH12">
            <v>19600</v>
          </cell>
          <cell r="CI12">
            <v>0</v>
          </cell>
          <cell r="CJ12">
            <v>0</v>
          </cell>
          <cell r="CK12">
            <v>0</v>
          </cell>
          <cell r="CL12">
            <v>3145913</v>
          </cell>
          <cell r="CM12">
            <v>0</v>
          </cell>
          <cell r="CN12">
            <v>3145913</v>
          </cell>
          <cell r="CO12">
            <v>241538</v>
          </cell>
          <cell r="CP12">
            <v>333437</v>
          </cell>
          <cell r="CQ12">
            <v>5728190.5250000004</v>
          </cell>
          <cell r="CR12">
            <v>5836515</v>
          </cell>
          <cell r="CS12">
            <v>5728190</v>
          </cell>
          <cell r="CT12">
            <v>5836515</v>
          </cell>
          <cell r="CU12">
            <v>0.52500000037252903</v>
          </cell>
          <cell r="CV12">
            <v>0</v>
          </cell>
          <cell r="CX12">
            <v>-0.1099999999278225</v>
          </cell>
          <cell r="CY12">
            <v>-0.3610000004991889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2652864</v>
          </cell>
          <cell r="DH12">
            <v>1437858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O12">
            <v>210178</v>
          </cell>
          <cell r="DP12">
            <v>33464</v>
          </cell>
          <cell r="DQ12">
            <v>33464</v>
          </cell>
          <cell r="DR12">
            <v>0</v>
          </cell>
          <cell r="DS12">
            <v>526</v>
          </cell>
          <cell r="DT12">
            <v>3447</v>
          </cell>
          <cell r="DU12">
            <v>370243.00100000016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3755637.1329999999</v>
          </cell>
          <cell r="G13">
            <v>263939.99</v>
          </cell>
          <cell r="H13">
            <v>3928303.906</v>
          </cell>
          <cell r="I13">
            <v>4783716.091</v>
          </cell>
          <cell r="J13">
            <v>3.7289282772690058E-10</v>
          </cell>
          <cell r="K13">
            <v>230451</v>
          </cell>
          <cell r="L13">
            <v>0</v>
          </cell>
          <cell r="M13">
            <v>132528</v>
          </cell>
          <cell r="N13">
            <v>12611.4</v>
          </cell>
          <cell r="O13">
            <v>1918</v>
          </cell>
          <cell r="P13">
            <v>284187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2222120</v>
          </cell>
          <cell r="V13">
            <v>289260</v>
          </cell>
          <cell r="W13">
            <v>1893708</v>
          </cell>
          <cell r="X13">
            <v>39152</v>
          </cell>
          <cell r="Y13">
            <v>0</v>
          </cell>
          <cell r="Z13">
            <v>0</v>
          </cell>
          <cell r="AA13">
            <v>0</v>
          </cell>
          <cell r="AB13">
            <v>25577</v>
          </cell>
          <cell r="AC13">
            <v>0</v>
          </cell>
          <cell r="AD13">
            <v>2806160</v>
          </cell>
          <cell r="AE13">
            <v>50600</v>
          </cell>
          <cell r="AF13">
            <v>0</v>
          </cell>
          <cell r="AG13">
            <v>5823972</v>
          </cell>
          <cell r="AH13">
            <v>5016661</v>
          </cell>
          <cell r="AI13">
            <v>0</v>
          </cell>
          <cell r="AJ13">
            <v>663427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3704370</v>
          </cell>
          <cell r="AP13">
            <v>0</v>
          </cell>
          <cell r="AQ13">
            <v>0</v>
          </cell>
          <cell r="AR13">
            <v>0</v>
          </cell>
          <cell r="AS13">
            <v>57000</v>
          </cell>
          <cell r="AT13">
            <v>0</v>
          </cell>
          <cell r="AU13">
            <v>0</v>
          </cell>
          <cell r="AV13">
            <v>0</v>
          </cell>
          <cell r="AW13">
            <v>2612</v>
          </cell>
          <cell r="AX13">
            <v>872</v>
          </cell>
          <cell r="AY13">
            <v>0</v>
          </cell>
          <cell r="AZ13">
            <v>0</v>
          </cell>
          <cell r="BA13">
            <v>0</v>
          </cell>
          <cell r="BB13">
            <v>1476329</v>
          </cell>
          <cell r="BC13">
            <v>0</v>
          </cell>
          <cell r="BD13">
            <v>0</v>
          </cell>
          <cell r="BE13">
            <v>0</v>
          </cell>
          <cell r="BF13">
            <v>14331</v>
          </cell>
          <cell r="BG13">
            <v>249899</v>
          </cell>
          <cell r="BH13">
            <v>11790812.987</v>
          </cell>
          <cell r="BI13">
            <v>11564544</v>
          </cell>
          <cell r="BJ13">
            <v>6694325.1329999994</v>
          </cell>
          <cell r="BK13">
            <v>5180699</v>
          </cell>
          <cell r="BL13">
            <v>226268.98699999973</v>
          </cell>
          <cell r="BM13">
            <v>1513626.1329999994</v>
          </cell>
          <cell r="BN13">
            <v>1754226.1199999978</v>
          </cell>
          <cell r="BO13">
            <v>4796327.4910000004</v>
          </cell>
          <cell r="BP13">
            <v>3928303.906</v>
          </cell>
          <cell r="BQ13">
            <v>263939.99</v>
          </cell>
          <cell r="BR13">
            <v>3755637.1329999999</v>
          </cell>
          <cell r="BS13">
            <v>12744208.52</v>
          </cell>
          <cell r="BT13">
            <v>0</v>
          </cell>
          <cell r="BU13">
            <v>0</v>
          </cell>
          <cell r="BV13">
            <v>0</v>
          </cell>
          <cell r="BW13">
            <v>3.7289282772690058E-10</v>
          </cell>
          <cell r="BX13">
            <v>3.7289282772690058E-10</v>
          </cell>
          <cell r="BY13">
            <v>12611.4</v>
          </cell>
          <cell r="CA13">
            <v>8975959.9869999997</v>
          </cell>
          <cell r="CB13">
            <v>269603</v>
          </cell>
          <cell r="CC13">
            <v>10840633</v>
          </cell>
          <cell r="CD13">
            <v>720427</v>
          </cell>
          <cell r="CE13">
            <v>249899.55500000063</v>
          </cell>
          <cell r="CF13">
            <v>0</v>
          </cell>
          <cell r="CG13">
            <v>7813522</v>
          </cell>
          <cell r="CH13">
            <v>5076</v>
          </cell>
          <cell r="CI13">
            <v>109971</v>
          </cell>
          <cell r="CJ13">
            <v>0</v>
          </cell>
          <cell r="CK13">
            <v>0</v>
          </cell>
          <cell r="CL13">
            <v>7928569</v>
          </cell>
          <cell r="CM13">
            <v>0</v>
          </cell>
          <cell r="CN13">
            <v>7928569</v>
          </cell>
          <cell r="CO13">
            <v>1943141</v>
          </cell>
          <cell r="CP13">
            <v>2518884</v>
          </cell>
          <cell r="CQ13">
            <v>18497749.52</v>
          </cell>
          <cell r="CR13">
            <v>16745243</v>
          </cell>
          <cell r="CS13">
            <v>18497750</v>
          </cell>
          <cell r="CT13">
            <v>16745243</v>
          </cell>
          <cell r="CU13">
            <v>-0.48000000044703484</v>
          </cell>
          <cell r="CV13">
            <v>0</v>
          </cell>
          <cell r="CX13">
            <v>-0.69199999887496233</v>
          </cell>
          <cell r="CY13">
            <v>0.80699999816715717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5017736</v>
          </cell>
          <cell r="DH13">
            <v>4217509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O13">
            <v>346445</v>
          </cell>
          <cell r="DP13">
            <v>259114</v>
          </cell>
          <cell r="DQ13">
            <v>215127</v>
          </cell>
          <cell r="DR13">
            <v>43987</v>
          </cell>
          <cell r="DS13">
            <v>7804</v>
          </cell>
          <cell r="DT13">
            <v>1261</v>
          </cell>
          <cell r="DU13">
            <v>249899.55500000343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5881413.9740000004</v>
          </cell>
          <cell r="G14">
            <v>222660.6</v>
          </cell>
          <cell r="H14">
            <v>5216428.1050000004</v>
          </cell>
          <cell r="I14">
            <v>6585717.983</v>
          </cell>
          <cell r="J14">
            <v>1.8553691916167736E-10</v>
          </cell>
          <cell r="K14">
            <v>0</v>
          </cell>
          <cell r="L14">
            <v>0</v>
          </cell>
          <cell r="M14">
            <v>0</v>
          </cell>
          <cell r="N14">
            <v>12176.2</v>
          </cell>
          <cell r="O14">
            <v>6292</v>
          </cell>
          <cell r="P14">
            <v>797334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162284</v>
          </cell>
          <cell r="V14">
            <v>145912</v>
          </cell>
          <cell r="W14">
            <v>15220</v>
          </cell>
          <cell r="X14">
            <v>1152</v>
          </cell>
          <cell r="Y14">
            <v>0</v>
          </cell>
          <cell r="Z14">
            <v>0</v>
          </cell>
          <cell r="AA14">
            <v>0</v>
          </cell>
          <cell r="AB14">
            <v>14702</v>
          </cell>
          <cell r="AC14">
            <v>0</v>
          </cell>
          <cell r="AD14">
            <v>307562</v>
          </cell>
          <cell r="AE14">
            <v>0</v>
          </cell>
          <cell r="AF14">
            <v>0</v>
          </cell>
          <cell r="AG14">
            <v>7963011</v>
          </cell>
          <cell r="AH14">
            <v>4221664</v>
          </cell>
          <cell r="AI14">
            <v>0</v>
          </cell>
          <cell r="AJ14">
            <v>285489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5860324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444</v>
          </cell>
          <cell r="AX14">
            <v>28349</v>
          </cell>
          <cell r="AY14">
            <v>2156</v>
          </cell>
          <cell r="AZ14">
            <v>0</v>
          </cell>
          <cell r="BA14">
            <v>0</v>
          </cell>
          <cell r="BB14">
            <v>307564</v>
          </cell>
          <cell r="BC14">
            <v>0</v>
          </cell>
          <cell r="BD14">
            <v>-70</v>
          </cell>
          <cell r="BE14">
            <v>0</v>
          </cell>
          <cell r="BF14">
            <v>93599</v>
          </cell>
          <cell r="BG14">
            <v>1376303</v>
          </cell>
          <cell r="BH14">
            <v>13005418.688000001</v>
          </cell>
          <cell r="BI14">
            <v>12501043</v>
          </cell>
          <cell r="BJ14">
            <v>6188975.9740000004</v>
          </cell>
          <cell r="BK14">
            <v>6167888</v>
          </cell>
          <cell r="BL14">
            <v>504375.68800000101</v>
          </cell>
          <cell r="BM14">
            <v>21087.974000000395</v>
          </cell>
          <cell r="BN14">
            <v>619062.66200000071</v>
          </cell>
          <cell r="BO14">
            <v>6597894.1830000002</v>
          </cell>
          <cell r="BP14">
            <v>5216428.1050000004</v>
          </cell>
          <cell r="BQ14">
            <v>222660.6</v>
          </cell>
          <cell r="BR14">
            <v>5881413.9740000004</v>
          </cell>
          <cell r="BS14">
            <v>17918396.862</v>
          </cell>
          <cell r="BT14">
            <v>0</v>
          </cell>
          <cell r="BU14">
            <v>0</v>
          </cell>
          <cell r="BV14">
            <v>0</v>
          </cell>
          <cell r="BW14">
            <v>1.8553691916167736E-10</v>
          </cell>
          <cell r="BX14">
            <v>1.8553691916167736E-10</v>
          </cell>
          <cell r="BY14">
            <v>12176.2</v>
          </cell>
          <cell r="CA14">
            <v>12024806.688000001</v>
          </cell>
          <cell r="CB14">
            <v>1152</v>
          </cell>
          <cell r="CC14">
            <v>12184675</v>
          </cell>
          <cell r="CD14">
            <v>285489</v>
          </cell>
          <cell r="CE14">
            <v>1376303.4709999971</v>
          </cell>
          <cell r="CF14">
            <v>25522</v>
          </cell>
          <cell r="CG14">
            <v>11853209</v>
          </cell>
          <cell r="CH14">
            <v>41399</v>
          </cell>
          <cell r="CI14">
            <v>172412</v>
          </cell>
          <cell r="CJ14">
            <v>0</v>
          </cell>
          <cell r="CK14">
            <v>0</v>
          </cell>
          <cell r="CL14">
            <v>12092542</v>
          </cell>
          <cell r="CM14">
            <v>0</v>
          </cell>
          <cell r="CN14">
            <v>12092542</v>
          </cell>
          <cell r="CO14">
            <v>670918</v>
          </cell>
          <cell r="CP14">
            <v>2092477</v>
          </cell>
          <cell r="CQ14">
            <v>19206570.862</v>
          </cell>
          <cell r="CR14">
            <v>18668931</v>
          </cell>
          <cell r="CS14">
            <v>19206571</v>
          </cell>
          <cell r="CT14">
            <v>18668930</v>
          </cell>
          <cell r="CU14">
            <v>-0.1380000002682209</v>
          </cell>
          <cell r="CV14">
            <v>1</v>
          </cell>
          <cell r="CX14">
            <v>0.91999999852851033</v>
          </cell>
          <cell r="CY14">
            <v>-2.8999991714954376E-2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6856160</v>
          </cell>
          <cell r="DH14">
            <v>5678045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O14">
            <v>835176</v>
          </cell>
          <cell r="DP14">
            <v>238558</v>
          </cell>
          <cell r="DQ14">
            <v>226966</v>
          </cell>
          <cell r="DR14">
            <v>11592</v>
          </cell>
          <cell r="DS14">
            <v>4393</v>
          </cell>
          <cell r="DT14">
            <v>5711</v>
          </cell>
          <cell r="DU14">
            <v>1376303.4710000008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2432923.16</v>
          </cell>
          <cell r="G15">
            <v>251074.065</v>
          </cell>
          <cell r="H15">
            <v>2736783.6349999998</v>
          </cell>
          <cell r="I15">
            <v>3355463.298</v>
          </cell>
          <cell r="J15">
            <v>9.276845958083868E-11</v>
          </cell>
          <cell r="K15">
            <v>27314</v>
          </cell>
          <cell r="L15">
            <v>0</v>
          </cell>
          <cell r="M15">
            <v>0</v>
          </cell>
          <cell r="N15">
            <v>11142.6</v>
          </cell>
          <cell r="O15">
            <v>268</v>
          </cell>
          <cell r="P15">
            <v>170501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158582</v>
          </cell>
          <cell r="V15">
            <v>112672</v>
          </cell>
          <cell r="W15">
            <v>2246</v>
          </cell>
          <cell r="X15">
            <v>43664</v>
          </cell>
          <cell r="Y15">
            <v>0</v>
          </cell>
          <cell r="Z15">
            <v>0</v>
          </cell>
          <cell r="AA15">
            <v>0</v>
          </cell>
          <cell r="AB15">
            <v>2881</v>
          </cell>
          <cell r="AC15">
            <v>546318</v>
          </cell>
          <cell r="AD15">
            <v>776602</v>
          </cell>
          <cell r="AE15">
            <v>0</v>
          </cell>
          <cell r="AF15">
            <v>0</v>
          </cell>
          <cell r="AG15">
            <v>5075753</v>
          </cell>
          <cell r="AH15">
            <v>3134693</v>
          </cell>
          <cell r="AI15">
            <v>0</v>
          </cell>
          <cell r="AJ15">
            <v>40838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2362643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349194</v>
          </cell>
          <cell r="AW15">
            <v>19266</v>
          </cell>
          <cell r="AX15">
            <v>425267</v>
          </cell>
          <cell r="AY15">
            <v>0</v>
          </cell>
          <cell r="AZ15">
            <v>0</v>
          </cell>
          <cell r="BA15">
            <v>0</v>
          </cell>
          <cell r="BB15">
            <v>733171</v>
          </cell>
          <cell r="BC15">
            <v>0</v>
          </cell>
          <cell r="BD15">
            <v>0</v>
          </cell>
          <cell r="BE15">
            <v>0</v>
          </cell>
          <cell r="BF15">
            <v>231824</v>
          </cell>
          <cell r="BG15">
            <v>993952</v>
          </cell>
          <cell r="BH15">
            <v>7249184.9979999997</v>
          </cell>
          <cell r="BI15">
            <v>9045011</v>
          </cell>
          <cell r="BJ15">
            <v>3209525.16</v>
          </cell>
          <cell r="BK15">
            <v>3095814</v>
          </cell>
          <cell r="BL15">
            <v>-1795826.0020000003</v>
          </cell>
          <cell r="BM15">
            <v>113711.16000000015</v>
          </cell>
          <cell r="BN15">
            <v>-1450290.8420000002</v>
          </cell>
          <cell r="BO15">
            <v>3366605.898</v>
          </cell>
          <cell r="BP15">
            <v>2736783.6349999998</v>
          </cell>
          <cell r="BQ15">
            <v>251074.065</v>
          </cell>
          <cell r="BR15">
            <v>2432923.16</v>
          </cell>
          <cell r="BS15">
            <v>8787386.7580000013</v>
          </cell>
          <cell r="BT15">
            <v>0</v>
          </cell>
          <cell r="BU15">
            <v>0</v>
          </cell>
          <cell r="BV15">
            <v>0</v>
          </cell>
          <cell r="BW15">
            <v>9.276845958083868E-11</v>
          </cell>
          <cell r="BX15">
            <v>9.276845958083868E-11</v>
          </cell>
          <cell r="BY15">
            <v>11142.6</v>
          </cell>
          <cell r="CA15">
            <v>6343320.9979999997</v>
          </cell>
          <cell r="CB15">
            <v>70978</v>
          </cell>
          <cell r="CC15">
            <v>8210446</v>
          </cell>
          <cell r="CD15">
            <v>40838</v>
          </cell>
          <cell r="CE15">
            <v>1025625.7129999995</v>
          </cell>
          <cell r="CF15">
            <v>0</v>
          </cell>
          <cell r="CG15">
            <v>8321127</v>
          </cell>
          <cell r="CH15">
            <v>307264</v>
          </cell>
          <cell r="CI15">
            <v>0</v>
          </cell>
          <cell r="CJ15">
            <v>0</v>
          </cell>
          <cell r="CK15">
            <v>0</v>
          </cell>
          <cell r="CL15">
            <v>8628391</v>
          </cell>
          <cell r="CM15">
            <v>14281</v>
          </cell>
          <cell r="CN15">
            <v>8642672</v>
          </cell>
          <cell r="CO15">
            <v>880146</v>
          </cell>
          <cell r="CP15">
            <v>1791860</v>
          </cell>
          <cell r="CQ15">
            <v>10469852.757999999</v>
          </cell>
          <cell r="CR15">
            <v>12140825</v>
          </cell>
          <cell r="CS15">
            <v>10469853</v>
          </cell>
          <cell r="CT15">
            <v>12140826</v>
          </cell>
          <cell r="CU15">
            <v>-0.24200000055134296</v>
          </cell>
          <cell r="CV15">
            <v>-1</v>
          </cell>
          <cell r="CX15">
            <v>0.15100000030361116</v>
          </cell>
          <cell r="CY15">
            <v>-0.48599999956786633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4048554</v>
          </cell>
          <cell r="DH15">
            <v>2657167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O15">
            <v>120308</v>
          </cell>
          <cell r="DP15">
            <v>209267</v>
          </cell>
          <cell r="DQ15">
            <v>146415</v>
          </cell>
          <cell r="DR15">
            <v>62852</v>
          </cell>
          <cell r="DS15">
            <v>9799</v>
          </cell>
          <cell r="DT15">
            <v>343</v>
          </cell>
          <cell r="DU15">
            <v>1025625.7130000009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2385137.5440000002</v>
          </cell>
          <cell r="G16">
            <v>426920.97100000002</v>
          </cell>
          <cell r="H16">
            <v>5839814.5199999996</v>
          </cell>
          <cell r="I16">
            <v>7056756.3859999999</v>
          </cell>
          <cell r="J16">
            <v>3.7243808037601411E-10</v>
          </cell>
          <cell r="K16">
            <v>0</v>
          </cell>
          <cell r="L16">
            <v>0</v>
          </cell>
          <cell r="M16">
            <v>0</v>
          </cell>
          <cell r="N16">
            <v>1154.4000000000001</v>
          </cell>
          <cell r="O16">
            <v>0</v>
          </cell>
          <cell r="P16">
            <v>277349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729540</v>
          </cell>
          <cell r="V16">
            <v>590225</v>
          </cell>
          <cell r="W16">
            <v>146320</v>
          </cell>
          <cell r="X16">
            <v>-7005</v>
          </cell>
          <cell r="Y16">
            <v>0</v>
          </cell>
          <cell r="Z16">
            <v>0</v>
          </cell>
          <cell r="AA16">
            <v>0</v>
          </cell>
          <cell r="AB16">
            <v>106396</v>
          </cell>
          <cell r="AC16">
            <v>0</v>
          </cell>
          <cell r="AD16">
            <v>157661</v>
          </cell>
          <cell r="AE16">
            <v>0</v>
          </cell>
          <cell r="AF16">
            <v>0</v>
          </cell>
          <cell r="AG16">
            <v>7609423</v>
          </cell>
          <cell r="AH16">
            <v>6481320</v>
          </cell>
          <cell r="AI16">
            <v>0</v>
          </cell>
          <cell r="AJ16">
            <v>878989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2599670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12563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378054</v>
          </cell>
          <cell r="BC16">
            <v>0</v>
          </cell>
          <cell r="BD16">
            <v>-9547</v>
          </cell>
          <cell r="BE16">
            <v>0</v>
          </cell>
          <cell r="BF16">
            <v>-340381</v>
          </cell>
          <cell r="BG16">
            <v>1121082</v>
          </cell>
          <cell r="BH16">
            <v>14436776.877</v>
          </cell>
          <cell r="BI16">
            <v>14972748</v>
          </cell>
          <cell r="BJ16">
            <v>2542798.5440000002</v>
          </cell>
          <cell r="BK16">
            <v>2977724</v>
          </cell>
          <cell r="BL16">
            <v>-535971.12299999967</v>
          </cell>
          <cell r="BM16">
            <v>-434925.45599999977</v>
          </cell>
          <cell r="BN16">
            <v>-1311277.5789999994</v>
          </cell>
          <cell r="BO16">
            <v>7057910.7860000003</v>
          </cell>
          <cell r="BP16">
            <v>5839814.5199999996</v>
          </cell>
          <cell r="BQ16">
            <v>426920.97100000002</v>
          </cell>
          <cell r="BR16">
            <v>2385137.5440000002</v>
          </cell>
          <cell r="BS16">
            <v>15709783.821</v>
          </cell>
          <cell r="BT16">
            <v>0</v>
          </cell>
          <cell r="BU16">
            <v>0</v>
          </cell>
          <cell r="BV16">
            <v>0</v>
          </cell>
          <cell r="BW16">
            <v>3.7243808037601411E-10</v>
          </cell>
          <cell r="BX16">
            <v>3.7243808037601411E-10</v>
          </cell>
          <cell r="BY16">
            <v>1154.4000000000001</v>
          </cell>
          <cell r="CA16">
            <v>13323491.877</v>
          </cell>
          <cell r="CB16">
            <v>-7005</v>
          </cell>
          <cell r="CC16">
            <v>14090743</v>
          </cell>
          <cell r="CD16">
            <v>878989</v>
          </cell>
          <cell r="CE16">
            <v>1080409.5039999988</v>
          </cell>
          <cell r="CF16">
            <v>0</v>
          </cell>
          <cell r="CG16">
            <v>16898508</v>
          </cell>
          <cell r="CH16">
            <v>23811</v>
          </cell>
          <cell r="CI16">
            <v>35381</v>
          </cell>
          <cell r="CJ16">
            <v>0</v>
          </cell>
          <cell r="CK16">
            <v>0</v>
          </cell>
          <cell r="CL16">
            <v>16957700</v>
          </cell>
          <cell r="CM16">
            <v>181209</v>
          </cell>
          <cell r="CN16">
            <v>17138909</v>
          </cell>
          <cell r="CO16">
            <v>1702409</v>
          </cell>
          <cell r="CP16">
            <v>4930632</v>
          </cell>
          <cell r="CQ16">
            <v>16980729.821000002</v>
          </cell>
          <cell r="CR16">
            <v>17950472</v>
          </cell>
          <cell r="CS16">
            <v>16980729</v>
          </cell>
          <cell r="CT16">
            <v>17950473</v>
          </cell>
          <cell r="CU16">
            <v>0.82100000232458115</v>
          </cell>
          <cell r="CV16">
            <v>-1</v>
          </cell>
          <cell r="CX16">
            <v>-0.96799999848008156</v>
          </cell>
          <cell r="CY16">
            <v>1.4839999973773956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6687423</v>
          </cell>
          <cell r="DH16">
            <v>4890191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O16">
            <v>251043</v>
          </cell>
          <cell r="DP16">
            <v>323571</v>
          </cell>
          <cell r="DQ16">
            <v>256326</v>
          </cell>
          <cell r="DR16">
            <v>67245</v>
          </cell>
          <cell r="DS16">
            <v>98029</v>
          </cell>
          <cell r="DT16">
            <v>0</v>
          </cell>
          <cell r="DU16">
            <v>1080409.5040000011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2047930.835</v>
          </cell>
          <cell r="G17">
            <v>198100.226</v>
          </cell>
          <cell r="H17">
            <v>2791852.4270000001</v>
          </cell>
          <cell r="I17">
            <v>2932168.9</v>
          </cell>
          <cell r="J17">
            <v>0</v>
          </cell>
          <cell r="K17">
            <v>70618</v>
          </cell>
          <cell r="L17">
            <v>0</v>
          </cell>
          <cell r="M17">
            <v>55512</v>
          </cell>
          <cell r="N17">
            <v>0</v>
          </cell>
          <cell r="O17">
            <v>0</v>
          </cell>
          <cell r="P17">
            <v>171632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696587</v>
          </cell>
          <cell r="V17">
            <v>49568</v>
          </cell>
          <cell r="W17">
            <v>32293</v>
          </cell>
          <cell r="X17">
            <v>614726</v>
          </cell>
          <cell r="Y17">
            <v>0</v>
          </cell>
          <cell r="Z17">
            <v>0</v>
          </cell>
          <cell r="AA17">
            <v>0</v>
          </cell>
          <cell r="AB17">
            <v>9729</v>
          </cell>
          <cell r="AC17">
            <v>30345</v>
          </cell>
          <cell r="AD17">
            <v>1629988</v>
          </cell>
          <cell r="AE17">
            <v>0</v>
          </cell>
          <cell r="AF17">
            <v>0</v>
          </cell>
          <cell r="AG17">
            <v>3950899</v>
          </cell>
          <cell r="AH17">
            <v>3285423</v>
          </cell>
          <cell r="AI17">
            <v>0</v>
          </cell>
          <cell r="AJ17">
            <v>184591</v>
          </cell>
          <cell r="AK17">
            <v>0</v>
          </cell>
          <cell r="AL17">
            <v>0</v>
          </cell>
          <cell r="AM17">
            <v>0</v>
          </cell>
          <cell r="AN17">
            <v>4250</v>
          </cell>
          <cell r="AO17">
            <v>1960562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30345</v>
          </cell>
          <cell r="AW17">
            <v>22790</v>
          </cell>
          <cell r="AX17">
            <v>3066</v>
          </cell>
          <cell r="AY17">
            <v>605</v>
          </cell>
          <cell r="AZ17">
            <v>0</v>
          </cell>
          <cell r="BA17">
            <v>0</v>
          </cell>
          <cell r="BB17">
            <v>1620036</v>
          </cell>
          <cell r="BC17">
            <v>0</v>
          </cell>
          <cell r="BD17">
            <v>0</v>
          </cell>
          <cell r="BE17">
            <v>0</v>
          </cell>
          <cell r="BF17">
            <v>150547</v>
          </cell>
          <cell r="BG17">
            <v>1175231</v>
          </cell>
          <cell r="BH17">
            <v>6901032.5529999994</v>
          </cell>
          <cell r="BI17">
            <v>7481969</v>
          </cell>
          <cell r="BJ17">
            <v>3733430.835</v>
          </cell>
          <cell r="BK17">
            <v>3580598</v>
          </cell>
          <cell r="BL17">
            <v>-580936.44700000063</v>
          </cell>
          <cell r="BM17">
            <v>152832.83499999996</v>
          </cell>
          <cell r="BN17">
            <v>-277556.61199999973</v>
          </cell>
          <cell r="BO17">
            <v>2932168.9</v>
          </cell>
          <cell r="BP17">
            <v>2791852.4270000001</v>
          </cell>
          <cell r="BQ17">
            <v>198100.226</v>
          </cell>
          <cell r="BR17">
            <v>2047930.835</v>
          </cell>
          <cell r="BS17">
            <v>7970052.3879999993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CA17">
            <v>5922121.5529999994</v>
          </cell>
          <cell r="CB17">
            <v>685344</v>
          </cell>
          <cell r="CC17">
            <v>7236322</v>
          </cell>
          <cell r="CD17">
            <v>188841</v>
          </cell>
          <cell r="CE17">
            <v>1175230.8019999992</v>
          </cell>
          <cell r="CF17">
            <v>0</v>
          </cell>
          <cell r="CG17">
            <v>5385882</v>
          </cell>
          <cell r="CH17">
            <v>65445</v>
          </cell>
          <cell r="CI17">
            <v>0</v>
          </cell>
          <cell r="CJ17">
            <v>0</v>
          </cell>
          <cell r="CK17">
            <v>0</v>
          </cell>
          <cell r="CL17">
            <v>5451327</v>
          </cell>
          <cell r="CM17">
            <v>0</v>
          </cell>
          <cell r="CN17">
            <v>5451327</v>
          </cell>
          <cell r="CO17">
            <v>944400</v>
          </cell>
          <cell r="CP17">
            <v>2116025</v>
          </cell>
          <cell r="CQ17">
            <v>10634463.388</v>
          </cell>
          <cell r="CR17">
            <v>11062567</v>
          </cell>
          <cell r="CS17">
            <v>10634463</v>
          </cell>
          <cell r="CT17">
            <v>11062567</v>
          </cell>
          <cell r="CU17">
            <v>0.3880000002682209</v>
          </cell>
          <cell r="CV17">
            <v>0</v>
          </cell>
          <cell r="CX17">
            <v>0.19800000032410026</v>
          </cell>
          <cell r="CY17">
            <v>0.12500000279396772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3345337</v>
          </cell>
          <cell r="DH17">
            <v>2909063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O17">
            <v>263120</v>
          </cell>
          <cell r="DP17">
            <v>77923</v>
          </cell>
          <cell r="DQ17">
            <v>73544</v>
          </cell>
          <cell r="DR17">
            <v>4379</v>
          </cell>
          <cell r="DS17">
            <v>22411</v>
          </cell>
          <cell r="DT17">
            <v>0</v>
          </cell>
          <cell r="DU17">
            <v>1175230.8019999992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2001447.5079999999</v>
          </cell>
          <cell r="G18">
            <v>186557.58100000001</v>
          </cell>
          <cell r="H18">
            <v>2427817.0260000001</v>
          </cell>
          <cell r="I18">
            <v>4766743.6160000004</v>
          </cell>
          <cell r="J18">
            <v>0</v>
          </cell>
          <cell r="K18">
            <v>0</v>
          </cell>
          <cell r="L18">
            <v>0</v>
          </cell>
          <cell r="M18">
            <v>60446</v>
          </cell>
          <cell r="N18">
            <v>0</v>
          </cell>
          <cell r="O18">
            <v>53</v>
          </cell>
          <cell r="P18">
            <v>250946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67199</v>
          </cell>
          <cell r="V18">
            <v>65652</v>
          </cell>
          <cell r="W18">
            <v>415</v>
          </cell>
          <cell r="X18">
            <v>1132</v>
          </cell>
          <cell r="Y18">
            <v>0</v>
          </cell>
          <cell r="Z18">
            <v>0</v>
          </cell>
          <cell r="AA18">
            <v>0</v>
          </cell>
          <cell r="AB18">
            <v>4309</v>
          </cell>
          <cell r="AC18">
            <v>0</v>
          </cell>
          <cell r="AD18">
            <v>1163630</v>
          </cell>
          <cell r="AE18">
            <v>0</v>
          </cell>
          <cell r="AF18">
            <v>0</v>
          </cell>
          <cell r="AG18">
            <v>4422110</v>
          </cell>
          <cell r="AH18">
            <v>2826617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3635</v>
          </cell>
          <cell r="AO18">
            <v>1946945</v>
          </cell>
          <cell r="AP18">
            <v>0</v>
          </cell>
          <cell r="AQ18">
            <v>0</v>
          </cell>
          <cell r="AR18">
            <v>0</v>
          </cell>
          <cell r="AS18">
            <v>37500</v>
          </cell>
          <cell r="AT18">
            <v>0</v>
          </cell>
          <cell r="AU18">
            <v>0</v>
          </cell>
          <cell r="AV18">
            <v>0</v>
          </cell>
          <cell r="AW18">
            <v>1971</v>
          </cell>
          <cell r="AX18">
            <v>788</v>
          </cell>
          <cell r="AY18">
            <v>0</v>
          </cell>
          <cell r="AZ18">
            <v>0</v>
          </cell>
          <cell r="BA18">
            <v>0</v>
          </cell>
          <cell r="BB18">
            <v>1165504</v>
          </cell>
          <cell r="BC18">
            <v>0</v>
          </cell>
          <cell r="BD18">
            <v>0</v>
          </cell>
          <cell r="BE18">
            <v>0</v>
          </cell>
          <cell r="BF18">
            <v>183667</v>
          </cell>
          <cell r="BG18">
            <v>-80413</v>
          </cell>
          <cell r="BH18">
            <v>7703625.2230000002</v>
          </cell>
          <cell r="BI18">
            <v>7292621</v>
          </cell>
          <cell r="BJ18">
            <v>3225523.5079999999</v>
          </cell>
          <cell r="BK18">
            <v>3112449</v>
          </cell>
          <cell r="BL18">
            <v>411004.22300000023</v>
          </cell>
          <cell r="BM18">
            <v>113074.50799999991</v>
          </cell>
          <cell r="BN18">
            <v>707745.73100000061</v>
          </cell>
          <cell r="BO18">
            <v>4766743.6160000004</v>
          </cell>
          <cell r="BP18">
            <v>2427817.0260000001</v>
          </cell>
          <cell r="BQ18">
            <v>186557.58100000001</v>
          </cell>
          <cell r="BR18">
            <v>2001447.5079999999</v>
          </cell>
          <cell r="BS18">
            <v>9382565.7310000006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CA18">
            <v>7381118.2230000002</v>
          </cell>
          <cell r="CB18">
            <v>1132</v>
          </cell>
          <cell r="CC18">
            <v>7248727</v>
          </cell>
          <cell r="CD18">
            <v>41135</v>
          </cell>
          <cell r="CE18">
            <v>-80412.642999999225</v>
          </cell>
          <cell r="CF18">
            <v>0</v>
          </cell>
          <cell r="CG18">
            <v>6883748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6883748</v>
          </cell>
          <cell r="CM18">
            <v>0</v>
          </cell>
          <cell r="CN18">
            <v>6883748</v>
          </cell>
          <cell r="CO18">
            <v>1214737</v>
          </cell>
          <cell r="CP18">
            <v>1432187</v>
          </cell>
          <cell r="CQ18">
            <v>10929148.731000001</v>
          </cell>
          <cell r="CR18">
            <v>10405070</v>
          </cell>
          <cell r="CS18">
            <v>10929149</v>
          </cell>
          <cell r="CT18">
            <v>10405070</v>
          </cell>
          <cell r="CU18">
            <v>-0.26899999938905239</v>
          </cell>
          <cell r="CV18">
            <v>0</v>
          </cell>
          <cell r="CX18">
            <v>-1.3379999992903322</v>
          </cell>
          <cell r="CY18">
            <v>-0.12300000339746475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3883700</v>
          </cell>
          <cell r="DH18">
            <v>2687502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O18">
            <v>226226</v>
          </cell>
          <cell r="DP18">
            <v>115462</v>
          </cell>
          <cell r="DQ18">
            <v>109586</v>
          </cell>
          <cell r="DR18">
            <v>5876</v>
          </cell>
          <cell r="DS18">
            <v>2478</v>
          </cell>
          <cell r="DT18">
            <v>48</v>
          </cell>
          <cell r="DU18">
            <v>-80412.642999999225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848121.66799999995</v>
          </cell>
          <cell r="G19">
            <v>119153.22199999999</v>
          </cell>
          <cell r="H19">
            <v>553982.40300000005</v>
          </cell>
          <cell r="I19">
            <v>2514818.0520000001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100</v>
          </cell>
          <cell r="P19">
            <v>20899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43948</v>
          </cell>
          <cell r="V19">
            <v>38930</v>
          </cell>
          <cell r="W19">
            <v>0</v>
          </cell>
          <cell r="X19">
            <v>5018</v>
          </cell>
          <cell r="Y19">
            <v>0</v>
          </cell>
          <cell r="Z19">
            <v>0</v>
          </cell>
          <cell r="AA19">
            <v>0</v>
          </cell>
          <cell r="AB19">
            <v>70462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2689945</v>
          </cell>
          <cell r="AH19">
            <v>993373</v>
          </cell>
          <cell r="AI19">
            <v>0</v>
          </cell>
          <cell r="AJ19">
            <v>181240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826717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3313</v>
          </cell>
          <cell r="AX19">
            <v>63795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-59341</v>
          </cell>
          <cell r="BG19">
            <v>302063</v>
          </cell>
          <cell r="BH19">
            <v>3323362.6770000001</v>
          </cell>
          <cell r="BI19">
            <v>3931666</v>
          </cell>
          <cell r="BJ19">
            <v>848121.66799999995</v>
          </cell>
          <cell r="BK19">
            <v>826717</v>
          </cell>
          <cell r="BL19">
            <v>-608303.32299999986</v>
          </cell>
          <cell r="BM19">
            <v>21404.667999999947</v>
          </cell>
          <cell r="BN19">
            <v>-646239.6549999998</v>
          </cell>
          <cell r="BO19">
            <v>2514818.0520000001</v>
          </cell>
          <cell r="BP19">
            <v>553982.40300000005</v>
          </cell>
          <cell r="BQ19">
            <v>119153.22199999999</v>
          </cell>
          <cell r="BR19">
            <v>848121.66799999995</v>
          </cell>
          <cell r="BS19">
            <v>4036075.3450000002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CA19">
            <v>3187953.6770000001</v>
          </cell>
          <cell r="CB19">
            <v>5018</v>
          </cell>
          <cell r="CC19">
            <v>3683318</v>
          </cell>
          <cell r="CD19">
            <v>181240</v>
          </cell>
          <cell r="CE19">
            <v>302063.37600000016</v>
          </cell>
          <cell r="CF19">
            <v>0</v>
          </cell>
          <cell r="CG19">
            <v>2586487</v>
          </cell>
          <cell r="CH19">
            <v>5939</v>
          </cell>
          <cell r="CI19">
            <v>0</v>
          </cell>
          <cell r="CJ19">
            <v>0</v>
          </cell>
          <cell r="CK19">
            <v>0</v>
          </cell>
          <cell r="CL19">
            <v>2592426</v>
          </cell>
          <cell r="CM19">
            <v>0</v>
          </cell>
          <cell r="CN19">
            <v>2592426</v>
          </cell>
          <cell r="CO19">
            <v>1081831</v>
          </cell>
          <cell r="CP19">
            <v>136468</v>
          </cell>
          <cell r="CQ19">
            <v>4171484.3450000002</v>
          </cell>
          <cell r="CR19">
            <v>4758383</v>
          </cell>
          <cell r="CS19">
            <v>4171484</v>
          </cell>
          <cell r="CT19">
            <v>4758384</v>
          </cell>
          <cell r="CU19">
            <v>0.34500000020489097</v>
          </cell>
          <cell r="CV19">
            <v>-1</v>
          </cell>
          <cell r="CX19">
            <v>0.20500000019092113</v>
          </cell>
          <cell r="CY19">
            <v>-0.74900000030174851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2055373</v>
          </cell>
          <cell r="DH19">
            <v>793191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O19">
            <v>32669</v>
          </cell>
          <cell r="DP19">
            <v>41727</v>
          </cell>
          <cell r="DQ19">
            <v>27806</v>
          </cell>
          <cell r="DR19">
            <v>13921</v>
          </cell>
          <cell r="DS19">
            <v>0</v>
          </cell>
          <cell r="DT19">
            <v>173</v>
          </cell>
          <cell r="DU19">
            <v>302063.37600000016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1101671.388</v>
          </cell>
          <cell r="G20">
            <v>196994.80300000001</v>
          </cell>
          <cell r="H20">
            <v>1078876.804</v>
          </cell>
          <cell r="I20">
            <v>2868386.9109999998</v>
          </cell>
          <cell r="J20">
            <v>0</v>
          </cell>
          <cell r="K20">
            <v>111930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112219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141002</v>
          </cell>
          <cell r="V20">
            <v>139881</v>
          </cell>
          <cell r="W20">
            <v>0</v>
          </cell>
          <cell r="X20">
            <v>1121</v>
          </cell>
          <cell r="Y20">
            <v>0</v>
          </cell>
          <cell r="Z20">
            <v>0</v>
          </cell>
          <cell r="AA20">
            <v>0</v>
          </cell>
          <cell r="AB20">
            <v>1807</v>
          </cell>
          <cell r="AC20">
            <v>188543</v>
          </cell>
          <cell r="AD20">
            <v>259893</v>
          </cell>
          <cell r="AE20">
            <v>0</v>
          </cell>
          <cell r="AF20">
            <v>0</v>
          </cell>
          <cell r="AG20">
            <v>3104822</v>
          </cell>
          <cell r="AH20">
            <v>1560239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1099623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-1823</v>
          </cell>
          <cell r="AW20">
            <v>916</v>
          </cell>
          <cell r="AX20">
            <v>77986</v>
          </cell>
          <cell r="AY20">
            <v>365</v>
          </cell>
          <cell r="AZ20">
            <v>0</v>
          </cell>
          <cell r="BA20">
            <v>0</v>
          </cell>
          <cell r="BB20">
            <v>67705</v>
          </cell>
          <cell r="BC20">
            <v>0</v>
          </cell>
          <cell r="BD20">
            <v>0</v>
          </cell>
          <cell r="BE20">
            <v>0</v>
          </cell>
          <cell r="BF20">
            <v>1975</v>
          </cell>
          <cell r="BG20">
            <v>374829</v>
          </cell>
          <cell r="BH20">
            <v>4699759.5180000002</v>
          </cell>
          <cell r="BI20">
            <v>4742505</v>
          </cell>
          <cell r="BJ20">
            <v>1361564.388</v>
          </cell>
          <cell r="BK20">
            <v>1167328</v>
          </cell>
          <cell r="BL20">
            <v>-42745.481999999844</v>
          </cell>
          <cell r="BM20">
            <v>194236.38800000004</v>
          </cell>
          <cell r="BN20">
            <v>153465.90600000042</v>
          </cell>
          <cell r="BO20">
            <v>2868386.9109999998</v>
          </cell>
          <cell r="BP20">
            <v>1078876.804</v>
          </cell>
          <cell r="BQ20">
            <v>196994.80300000001</v>
          </cell>
          <cell r="BR20">
            <v>1101671.388</v>
          </cell>
          <cell r="BS20">
            <v>5245929.9059999995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CA20">
            <v>4144258.5180000002</v>
          </cell>
          <cell r="CB20">
            <v>113051</v>
          </cell>
          <cell r="CC20">
            <v>4665061</v>
          </cell>
          <cell r="CD20">
            <v>0</v>
          </cell>
          <cell r="CE20">
            <v>374829.39599999925</v>
          </cell>
          <cell r="CF20">
            <v>48096</v>
          </cell>
          <cell r="CG20">
            <v>4303143</v>
          </cell>
          <cell r="CH20">
            <v>17059</v>
          </cell>
          <cell r="CI20">
            <v>0</v>
          </cell>
          <cell r="CJ20">
            <v>0</v>
          </cell>
          <cell r="CK20">
            <v>0</v>
          </cell>
          <cell r="CL20">
            <v>4368298</v>
          </cell>
          <cell r="CM20">
            <v>0</v>
          </cell>
          <cell r="CN20">
            <v>4368298</v>
          </cell>
          <cell r="CO20">
            <v>565955</v>
          </cell>
          <cell r="CP20">
            <v>412170</v>
          </cell>
          <cell r="CQ20">
            <v>6061323.9059999995</v>
          </cell>
          <cell r="CR20">
            <v>5909833</v>
          </cell>
          <cell r="CS20">
            <v>6061324</v>
          </cell>
          <cell r="CT20">
            <v>5909831</v>
          </cell>
          <cell r="CU20">
            <v>-9.4000000506639481E-2</v>
          </cell>
          <cell r="CV20">
            <v>2</v>
          </cell>
          <cell r="CX20">
            <v>-0.24299999937647954</v>
          </cell>
          <cell r="CY20">
            <v>1.2240000003948808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2486228</v>
          </cell>
          <cell r="DH20">
            <v>1156679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O20">
            <v>97549</v>
          </cell>
          <cell r="DP20">
            <v>68748</v>
          </cell>
          <cell r="DQ20">
            <v>68631</v>
          </cell>
          <cell r="DR20">
            <v>117</v>
          </cell>
          <cell r="DS20">
            <v>1252</v>
          </cell>
          <cell r="DT20">
            <v>0</v>
          </cell>
          <cell r="DU20">
            <v>374829.39600000158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4416806.9919999996</v>
          </cell>
          <cell r="G21">
            <v>254976.212</v>
          </cell>
          <cell r="H21">
            <v>4082624.142</v>
          </cell>
          <cell r="I21">
            <v>8414874.5199999996</v>
          </cell>
          <cell r="J21">
            <v>9.3132257461547852E-10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205233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135011</v>
          </cell>
          <cell r="V21">
            <v>116786</v>
          </cell>
          <cell r="W21">
            <v>14814</v>
          </cell>
          <cell r="X21">
            <v>3411</v>
          </cell>
          <cell r="Y21">
            <v>0</v>
          </cell>
          <cell r="Z21">
            <v>0</v>
          </cell>
          <cell r="AA21">
            <v>0</v>
          </cell>
          <cell r="AB21">
            <v>21060</v>
          </cell>
          <cell r="AC21">
            <v>52968</v>
          </cell>
          <cell r="AD21">
            <v>31465</v>
          </cell>
          <cell r="AE21">
            <v>0</v>
          </cell>
          <cell r="AF21">
            <v>0</v>
          </cell>
          <cell r="AG21">
            <v>6888918</v>
          </cell>
          <cell r="AH21">
            <v>5075094</v>
          </cell>
          <cell r="AI21">
            <v>0</v>
          </cell>
          <cell r="AJ21">
            <v>977054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4648512</v>
          </cell>
          <cell r="AP21">
            <v>0</v>
          </cell>
          <cell r="AQ21">
            <v>304</v>
          </cell>
          <cell r="AR21">
            <v>0</v>
          </cell>
          <cell r="AS21">
            <v>210</v>
          </cell>
          <cell r="AT21">
            <v>0</v>
          </cell>
          <cell r="AU21">
            <v>0</v>
          </cell>
          <cell r="AV21">
            <v>0</v>
          </cell>
          <cell r="AW21">
            <v>17209</v>
          </cell>
          <cell r="AX21">
            <v>9896</v>
          </cell>
          <cell r="AY21">
            <v>1873</v>
          </cell>
          <cell r="AZ21">
            <v>0</v>
          </cell>
          <cell r="BA21">
            <v>0</v>
          </cell>
          <cell r="BB21">
            <v>31465</v>
          </cell>
          <cell r="BC21">
            <v>0</v>
          </cell>
          <cell r="BD21">
            <v>0</v>
          </cell>
          <cell r="BE21">
            <v>0</v>
          </cell>
          <cell r="BF21">
            <v>245394.26000000164</v>
          </cell>
          <cell r="BG21">
            <v>-106813.38700000197</v>
          </cell>
          <cell r="BH21">
            <v>13166746.874</v>
          </cell>
          <cell r="BI21">
            <v>12970558</v>
          </cell>
          <cell r="BJ21">
            <v>4448271.9919999996</v>
          </cell>
          <cell r="BK21">
            <v>4679977</v>
          </cell>
          <cell r="BL21">
            <v>196188.87399999984</v>
          </cell>
          <cell r="BM21">
            <v>-231705.00800000038</v>
          </cell>
          <cell r="BN21">
            <v>209878.12600000296</v>
          </cell>
          <cell r="BO21">
            <v>8411072.4350000005</v>
          </cell>
          <cell r="BP21">
            <v>4086426.227</v>
          </cell>
          <cell r="BQ21">
            <v>254976.212</v>
          </cell>
          <cell r="BR21">
            <v>4416806.9919999996</v>
          </cell>
          <cell r="BS21">
            <v>17169281.866</v>
          </cell>
          <cell r="BT21">
            <v>0</v>
          </cell>
          <cell r="BU21">
            <v>0</v>
          </cell>
          <cell r="BV21">
            <v>3802.0849999999627</v>
          </cell>
          <cell r="BW21">
            <v>-3802.0849999990314</v>
          </cell>
          <cell r="BX21">
            <v>9.3132257461547852E-10</v>
          </cell>
          <cell r="BY21">
            <v>0</v>
          </cell>
          <cell r="CA21">
            <v>12752474.874</v>
          </cell>
          <cell r="CB21">
            <v>3411</v>
          </cell>
          <cell r="CC21">
            <v>11964012</v>
          </cell>
          <cell r="CD21">
            <v>977568</v>
          </cell>
          <cell r="CE21">
            <v>-106813.38700000197</v>
          </cell>
          <cell r="CF21">
            <v>0</v>
          </cell>
          <cell r="CG21">
            <v>15239230</v>
          </cell>
          <cell r="CH21">
            <v>6463</v>
          </cell>
          <cell r="CI21">
            <v>0</v>
          </cell>
          <cell r="CJ21">
            <v>0</v>
          </cell>
          <cell r="CK21">
            <v>0</v>
          </cell>
          <cell r="CL21">
            <v>15245693</v>
          </cell>
          <cell r="CM21">
            <v>0</v>
          </cell>
          <cell r="CN21">
            <v>15245693</v>
          </cell>
          <cell r="CO21">
            <v>1695223</v>
          </cell>
          <cell r="CP21">
            <v>1748985</v>
          </cell>
          <cell r="CQ21">
            <v>17615018.866</v>
          </cell>
          <cell r="CR21">
            <v>17650535</v>
          </cell>
          <cell r="CS21">
            <v>17615019</v>
          </cell>
          <cell r="CT21">
            <v>17650535</v>
          </cell>
          <cell r="CU21">
            <v>-0.13399999961256981</v>
          </cell>
          <cell r="CV21">
            <v>0</v>
          </cell>
          <cell r="CX21">
            <v>0.57300000172108412</v>
          </cell>
          <cell r="CY21">
            <v>3.0999999493360519E-2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5949909</v>
          </cell>
          <cell r="DH21">
            <v>4771766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O21">
            <v>152761</v>
          </cell>
          <cell r="DP21">
            <v>105230</v>
          </cell>
          <cell r="DQ21">
            <v>82844</v>
          </cell>
          <cell r="DR21">
            <v>22386</v>
          </cell>
          <cell r="DS21">
            <v>79037</v>
          </cell>
          <cell r="DT21">
            <v>0</v>
          </cell>
          <cell r="DU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2373989.9920000001</v>
          </cell>
          <cell r="G22">
            <v>145769.24299999999</v>
          </cell>
          <cell r="H22">
            <v>2619680.5959999999</v>
          </cell>
          <cell r="I22">
            <v>4179591.9619999998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2861</v>
          </cell>
          <cell r="P22">
            <v>144221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51748</v>
          </cell>
          <cell r="V22">
            <v>41517</v>
          </cell>
          <cell r="W22">
            <v>3058</v>
          </cell>
          <cell r="X22">
            <v>7173</v>
          </cell>
          <cell r="Y22">
            <v>0</v>
          </cell>
          <cell r="Z22">
            <v>5268</v>
          </cell>
          <cell r="AA22">
            <v>0</v>
          </cell>
          <cell r="AB22">
            <v>2793</v>
          </cell>
          <cell r="AC22">
            <v>0</v>
          </cell>
          <cell r="AD22">
            <v>282721</v>
          </cell>
          <cell r="AE22">
            <v>0</v>
          </cell>
          <cell r="AF22">
            <v>593489</v>
          </cell>
          <cell r="AG22">
            <v>3899852</v>
          </cell>
          <cell r="AH22">
            <v>2861765</v>
          </cell>
          <cell r="AI22">
            <v>0</v>
          </cell>
          <cell r="AJ22">
            <v>472084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2301688</v>
          </cell>
          <cell r="AP22">
            <v>0</v>
          </cell>
          <cell r="AQ22">
            <v>835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689</v>
          </cell>
          <cell r="AX22">
            <v>3343</v>
          </cell>
          <cell r="AY22">
            <v>0</v>
          </cell>
          <cell r="AZ22">
            <v>0</v>
          </cell>
          <cell r="BA22">
            <v>0</v>
          </cell>
          <cell r="BB22">
            <v>282721</v>
          </cell>
          <cell r="BC22">
            <v>0</v>
          </cell>
          <cell r="BD22">
            <v>0</v>
          </cell>
          <cell r="BE22">
            <v>0</v>
          </cell>
          <cell r="BF22">
            <v>102080</v>
          </cell>
          <cell r="BG22">
            <v>23501</v>
          </cell>
          <cell r="BH22">
            <v>7151932.800999999</v>
          </cell>
          <cell r="BI22">
            <v>7238568</v>
          </cell>
          <cell r="BJ22">
            <v>2656710.9920000001</v>
          </cell>
          <cell r="BK22">
            <v>2584409</v>
          </cell>
          <cell r="BL22">
            <v>-86635.199000000954</v>
          </cell>
          <cell r="BM22">
            <v>72301.992000000086</v>
          </cell>
          <cell r="BN22">
            <v>87746.792999999598</v>
          </cell>
          <cell r="BO22">
            <v>4179591.9619999998</v>
          </cell>
          <cell r="BP22">
            <v>2619680.5959999999</v>
          </cell>
          <cell r="BQ22">
            <v>145769.24299999999</v>
          </cell>
          <cell r="BR22">
            <v>2373989.9920000001</v>
          </cell>
          <cell r="BS22">
            <v>9319031.7929999996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CA22">
            <v>6945041.800999999</v>
          </cell>
          <cell r="CB22">
            <v>12441</v>
          </cell>
          <cell r="CC22">
            <v>6761617</v>
          </cell>
          <cell r="CD22">
            <v>472919</v>
          </cell>
          <cell r="CE22">
            <v>23500.13300000038</v>
          </cell>
          <cell r="CF22">
            <v>0</v>
          </cell>
          <cell r="CG22">
            <v>5574378</v>
          </cell>
          <cell r="CH22">
            <v>12472</v>
          </cell>
          <cell r="CI22">
            <v>0</v>
          </cell>
          <cell r="CJ22">
            <v>0</v>
          </cell>
          <cell r="CK22">
            <v>0</v>
          </cell>
          <cell r="CL22">
            <v>5586850</v>
          </cell>
          <cell r="CM22">
            <v>0</v>
          </cell>
          <cell r="CN22">
            <v>5586850</v>
          </cell>
          <cell r="CO22">
            <v>1407574</v>
          </cell>
          <cell r="CP22">
            <v>1449830</v>
          </cell>
          <cell r="CQ22">
            <v>10402132.793</v>
          </cell>
          <cell r="CR22">
            <v>9822977</v>
          </cell>
          <cell r="CS22">
            <v>10402134</v>
          </cell>
          <cell r="CT22">
            <v>9822978</v>
          </cell>
          <cell r="CU22">
            <v>-1.2070000004023314</v>
          </cell>
          <cell r="CV22">
            <v>-1</v>
          </cell>
          <cell r="CX22">
            <v>-1.3549999995157123</v>
          </cell>
          <cell r="CY22">
            <v>1.909999999217689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3521425</v>
          </cell>
          <cell r="DH22">
            <v>2548854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O22">
            <v>123259</v>
          </cell>
          <cell r="DP22">
            <v>68017</v>
          </cell>
          <cell r="DQ22">
            <v>61692</v>
          </cell>
          <cell r="DR22">
            <v>6325</v>
          </cell>
          <cell r="DS22">
            <v>13175</v>
          </cell>
          <cell r="DT22">
            <v>2028</v>
          </cell>
          <cell r="DU22">
            <v>23500.133000001311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1404836.811</v>
          </cell>
          <cell r="G23">
            <v>124269.327</v>
          </cell>
          <cell r="H23">
            <v>1798894.003</v>
          </cell>
          <cell r="I23">
            <v>2744575.0780000002</v>
          </cell>
          <cell r="J23">
            <v>-13177.551999999909</v>
          </cell>
          <cell r="K23">
            <v>1509</v>
          </cell>
          <cell r="L23">
            <v>0</v>
          </cell>
          <cell r="M23">
            <v>0</v>
          </cell>
          <cell r="N23">
            <v>0</v>
          </cell>
          <cell r="O23">
            <v>388</v>
          </cell>
          <cell r="P23">
            <v>149446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61051</v>
          </cell>
          <cell r="V23">
            <v>41670</v>
          </cell>
          <cell r="W23">
            <v>0</v>
          </cell>
          <cell r="X23">
            <v>19381</v>
          </cell>
          <cell r="Y23">
            <v>0</v>
          </cell>
          <cell r="Z23">
            <v>0</v>
          </cell>
          <cell r="AA23">
            <v>0</v>
          </cell>
          <cell r="AB23">
            <v>20075</v>
          </cell>
          <cell r="AC23">
            <v>17991</v>
          </cell>
          <cell r="AD23">
            <v>4459</v>
          </cell>
          <cell r="AE23">
            <v>0</v>
          </cell>
          <cell r="AF23">
            <v>0</v>
          </cell>
          <cell r="AG23">
            <v>3277126</v>
          </cell>
          <cell r="AH23">
            <v>2068027</v>
          </cell>
          <cell r="AI23">
            <v>0</v>
          </cell>
          <cell r="AJ23">
            <v>135392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1414512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2999</v>
          </cell>
          <cell r="AX23">
            <v>20859</v>
          </cell>
          <cell r="AY23">
            <v>0</v>
          </cell>
          <cell r="AZ23">
            <v>0</v>
          </cell>
          <cell r="BA23">
            <v>0</v>
          </cell>
          <cell r="BB23">
            <v>4459</v>
          </cell>
          <cell r="BC23">
            <v>0</v>
          </cell>
          <cell r="BD23">
            <v>0</v>
          </cell>
          <cell r="BE23">
            <v>0</v>
          </cell>
          <cell r="BF23">
            <v>-29867</v>
          </cell>
          <cell r="BG23">
            <v>471010</v>
          </cell>
          <cell r="BH23">
            <v>4918198.4079999998</v>
          </cell>
          <cell r="BI23">
            <v>5504403</v>
          </cell>
          <cell r="BJ23">
            <v>1409295.811</v>
          </cell>
          <cell r="BK23">
            <v>1418971</v>
          </cell>
          <cell r="BL23">
            <v>-586204.59200000018</v>
          </cell>
          <cell r="BM23">
            <v>-9675.189000000013</v>
          </cell>
          <cell r="BN23">
            <v>-638924.33300000033</v>
          </cell>
          <cell r="BO23">
            <v>2744575.0780000002</v>
          </cell>
          <cell r="BP23">
            <v>1797082.7990000001</v>
          </cell>
          <cell r="BQ23">
            <v>112902.97900000001</v>
          </cell>
          <cell r="BR23">
            <v>1404836.811</v>
          </cell>
          <cell r="BS23">
            <v>6059397.6670000004</v>
          </cell>
          <cell r="BT23">
            <v>0</v>
          </cell>
          <cell r="BU23">
            <v>-11366.347999999998</v>
          </cell>
          <cell r="BV23">
            <v>-1811.2039999999106</v>
          </cell>
          <cell r="BW23">
            <v>0</v>
          </cell>
          <cell r="BX23">
            <v>-13177.551999999909</v>
          </cell>
          <cell r="BY23">
            <v>0</v>
          </cell>
          <cell r="CA23">
            <v>4667738.4079999998</v>
          </cell>
          <cell r="CB23">
            <v>20890</v>
          </cell>
          <cell r="CC23">
            <v>5345153</v>
          </cell>
          <cell r="CD23">
            <v>135392</v>
          </cell>
          <cell r="CE23">
            <v>471529.39100000076</v>
          </cell>
          <cell r="CF23">
            <v>0</v>
          </cell>
          <cell r="CG23">
            <v>4778322</v>
          </cell>
          <cell r="CH23">
            <v>33267</v>
          </cell>
          <cell r="CI23">
            <v>0</v>
          </cell>
          <cell r="CJ23">
            <v>0</v>
          </cell>
          <cell r="CK23">
            <v>0</v>
          </cell>
          <cell r="CL23">
            <v>4811589</v>
          </cell>
          <cell r="CM23">
            <v>0</v>
          </cell>
          <cell r="CN23">
            <v>4811589</v>
          </cell>
          <cell r="CO23">
            <v>125083</v>
          </cell>
          <cell r="CP23">
            <v>462041</v>
          </cell>
          <cell r="CQ23">
            <v>6314316.6670000004</v>
          </cell>
          <cell r="CR23">
            <v>6923374</v>
          </cell>
          <cell r="CS23">
            <v>6327494</v>
          </cell>
          <cell r="CT23">
            <v>6923376</v>
          </cell>
          <cell r="CU23">
            <v>-13177.332999999635</v>
          </cell>
          <cell r="CV23">
            <v>-2</v>
          </cell>
          <cell r="CX23">
            <v>0.12699999939650297</v>
          </cell>
          <cell r="CY23">
            <v>0.41899999976158142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2737718</v>
          </cell>
          <cell r="DH23">
            <v>1629682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O23">
            <v>92431</v>
          </cell>
          <cell r="DP23">
            <v>80617</v>
          </cell>
          <cell r="DQ23">
            <v>76123</v>
          </cell>
          <cell r="DR23">
            <v>4494</v>
          </cell>
          <cell r="DS23">
            <v>654</v>
          </cell>
          <cell r="DT23">
            <v>441</v>
          </cell>
          <cell r="DU23">
            <v>471529.39099999983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2010816.43</v>
          </cell>
          <cell r="G24">
            <v>314372.62</v>
          </cell>
          <cell r="H24">
            <v>2289292.1779999998</v>
          </cell>
          <cell r="I24">
            <v>5589009.79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145142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115692</v>
          </cell>
          <cell r="V24">
            <v>101786</v>
          </cell>
          <cell r="W24">
            <v>617</v>
          </cell>
          <cell r="X24">
            <v>13289</v>
          </cell>
          <cell r="Y24">
            <v>0</v>
          </cell>
          <cell r="Z24">
            <v>0</v>
          </cell>
          <cell r="AA24">
            <v>0</v>
          </cell>
          <cell r="AB24">
            <v>3848</v>
          </cell>
          <cell r="AC24">
            <v>0</v>
          </cell>
          <cell r="AD24">
            <v>351415</v>
          </cell>
          <cell r="AE24">
            <v>0</v>
          </cell>
          <cell r="AF24">
            <v>0</v>
          </cell>
          <cell r="AG24">
            <v>4632496</v>
          </cell>
          <cell r="AH24">
            <v>3800288</v>
          </cell>
          <cell r="AI24">
            <v>0</v>
          </cell>
          <cell r="AJ24">
            <v>219092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2248538</v>
          </cell>
          <cell r="AP24">
            <v>0</v>
          </cell>
          <cell r="AQ24">
            <v>0</v>
          </cell>
          <cell r="AR24">
            <v>0</v>
          </cell>
          <cell r="AS24">
            <v>15000</v>
          </cell>
          <cell r="AT24">
            <v>0</v>
          </cell>
          <cell r="AU24">
            <v>0</v>
          </cell>
          <cell r="AV24">
            <v>0</v>
          </cell>
          <cell r="AW24">
            <v>2581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398169</v>
          </cell>
          <cell r="BC24">
            <v>0</v>
          </cell>
          <cell r="BD24">
            <v>0</v>
          </cell>
          <cell r="BE24">
            <v>0</v>
          </cell>
          <cell r="BF24">
            <v>-5678</v>
          </cell>
          <cell r="BG24">
            <v>712097</v>
          </cell>
          <cell r="BH24">
            <v>8457356.5879999995</v>
          </cell>
          <cell r="BI24">
            <v>8669457</v>
          </cell>
          <cell r="BJ24">
            <v>2362231.4299999997</v>
          </cell>
          <cell r="BK24">
            <v>2646707</v>
          </cell>
          <cell r="BL24">
            <v>-212100.41200000048</v>
          </cell>
          <cell r="BM24">
            <v>-284475.5700000003</v>
          </cell>
          <cell r="BN24">
            <v>-502253.98200000077</v>
          </cell>
          <cell r="BO24">
            <v>5589009.79</v>
          </cell>
          <cell r="BP24">
            <v>2289292.1779999998</v>
          </cell>
          <cell r="BQ24">
            <v>314372.62</v>
          </cell>
          <cell r="BR24">
            <v>2010816.43</v>
          </cell>
          <cell r="BS24">
            <v>10203491.018000001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CA24">
            <v>8192674.5879999995</v>
          </cell>
          <cell r="CB24">
            <v>13289</v>
          </cell>
          <cell r="CC24">
            <v>8432784</v>
          </cell>
          <cell r="CD24">
            <v>234092</v>
          </cell>
          <cell r="CE24">
            <v>614459.16700000037</v>
          </cell>
          <cell r="CF24">
            <v>909529</v>
          </cell>
          <cell r="CG24">
            <v>7005850</v>
          </cell>
          <cell r="CH24">
            <v>2374</v>
          </cell>
          <cell r="CI24">
            <v>0</v>
          </cell>
          <cell r="CJ24">
            <v>0</v>
          </cell>
          <cell r="CK24">
            <v>93331</v>
          </cell>
          <cell r="CL24">
            <v>7917753</v>
          </cell>
          <cell r="CM24">
            <v>4306</v>
          </cell>
          <cell r="CN24">
            <v>8015390</v>
          </cell>
          <cell r="CO24">
            <v>1470561</v>
          </cell>
          <cell r="CP24">
            <v>2033446</v>
          </cell>
          <cell r="CQ24">
            <v>10819588.017999999</v>
          </cell>
          <cell r="CR24">
            <v>11316164</v>
          </cell>
          <cell r="CS24">
            <v>10819587</v>
          </cell>
          <cell r="CT24">
            <v>11316165</v>
          </cell>
          <cell r="CU24">
            <v>1.0179999992251396</v>
          </cell>
          <cell r="CV24">
            <v>-1</v>
          </cell>
          <cell r="CX24">
            <v>0.25999999954365194</v>
          </cell>
          <cell r="CY24">
            <v>1.4660000037401915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3547616</v>
          </cell>
          <cell r="DH24">
            <v>3223614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O24">
            <v>72677</v>
          </cell>
          <cell r="DP24">
            <v>95397</v>
          </cell>
          <cell r="DQ24">
            <v>85373</v>
          </cell>
          <cell r="DR24">
            <v>10024</v>
          </cell>
          <cell r="DS24">
            <v>538</v>
          </cell>
          <cell r="DT24">
            <v>0</v>
          </cell>
          <cell r="DU24">
            <v>614459.1669999978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</v>
          </cell>
          <cell r="G25">
            <v>160951.639</v>
          </cell>
          <cell r="H25">
            <v>703486.57200000004</v>
          </cell>
          <cell r="I25">
            <v>3619983.784</v>
          </cell>
          <cell r="J25">
            <v>0</v>
          </cell>
          <cell r="K25">
            <v>16978</v>
          </cell>
          <cell r="L25">
            <v>0</v>
          </cell>
          <cell r="M25">
            <v>0</v>
          </cell>
          <cell r="N25">
            <v>0</v>
          </cell>
          <cell r="O25">
            <v>672</v>
          </cell>
          <cell r="P25">
            <v>149962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88344</v>
          </cell>
          <cell r="V25">
            <v>75645</v>
          </cell>
          <cell r="W25">
            <v>11220</v>
          </cell>
          <cell r="X25">
            <v>1479</v>
          </cell>
          <cell r="Y25">
            <v>0</v>
          </cell>
          <cell r="Z25">
            <v>0</v>
          </cell>
          <cell r="AA25">
            <v>0</v>
          </cell>
          <cell r="AB25">
            <v>7928</v>
          </cell>
          <cell r="AC25">
            <v>0</v>
          </cell>
          <cell r="AD25">
            <v>508849</v>
          </cell>
          <cell r="AE25">
            <v>39600</v>
          </cell>
          <cell r="AF25">
            <v>0</v>
          </cell>
          <cell r="AG25">
            <v>3548093</v>
          </cell>
          <cell r="AH25">
            <v>1419820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1196</v>
          </cell>
          <cell r="AX25">
            <v>31208</v>
          </cell>
          <cell r="AY25">
            <v>0</v>
          </cell>
          <cell r="AZ25">
            <v>0</v>
          </cell>
          <cell r="BA25">
            <v>0</v>
          </cell>
          <cell r="BB25">
            <v>468420</v>
          </cell>
          <cell r="BC25">
            <v>0</v>
          </cell>
          <cell r="BD25">
            <v>0</v>
          </cell>
          <cell r="BE25">
            <v>0</v>
          </cell>
          <cell r="BF25">
            <v>99682</v>
          </cell>
          <cell r="BG25">
            <v>583698</v>
          </cell>
          <cell r="BH25">
            <v>4787905.9950000001</v>
          </cell>
          <cell r="BI25">
            <v>5000317</v>
          </cell>
          <cell r="BJ25">
            <v>512895.598</v>
          </cell>
          <cell r="BK25">
            <v>468420</v>
          </cell>
          <cell r="BL25">
            <v>-212411.00499999989</v>
          </cell>
          <cell r="BM25">
            <v>44475.597999999998</v>
          </cell>
          <cell r="BN25">
            <v>-68253.406999999657</v>
          </cell>
          <cell r="BO25">
            <v>3619983.784</v>
          </cell>
          <cell r="BP25">
            <v>703486.57200000004</v>
          </cell>
          <cell r="BQ25">
            <v>160951.639</v>
          </cell>
          <cell r="BR25">
            <v>4046.598</v>
          </cell>
          <cell r="BS25">
            <v>4488468.5930000003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CA25">
            <v>4484421.9950000001</v>
          </cell>
          <cell r="CB25">
            <v>18457</v>
          </cell>
          <cell r="CC25">
            <v>4967913</v>
          </cell>
          <cell r="CD25">
            <v>0</v>
          </cell>
          <cell r="CE25">
            <v>583698.0149999992</v>
          </cell>
          <cell r="CF25">
            <v>461721</v>
          </cell>
          <cell r="CG25">
            <v>4252252</v>
          </cell>
          <cell r="CH25">
            <v>1537</v>
          </cell>
          <cell r="CI25">
            <v>16969</v>
          </cell>
          <cell r="CJ25">
            <v>0</v>
          </cell>
          <cell r="CK25">
            <v>0</v>
          </cell>
          <cell r="CL25">
            <v>4732479</v>
          </cell>
          <cell r="CM25">
            <v>0</v>
          </cell>
          <cell r="CN25">
            <v>4732479</v>
          </cell>
          <cell r="CO25">
            <v>724334</v>
          </cell>
          <cell r="CP25">
            <v>985211</v>
          </cell>
          <cell r="CQ25">
            <v>5300801.5930000003</v>
          </cell>
          <cell r="CR25">
            <v>5468737</v>
          </cell>
          <cell r="CS25">
            <v>5300802</v>
          </cell>
          <cell r="CT25">
            <v>5468738</v>
          </cell>
          <cell r="CU25">
            <v>-0.40699999965727329</v>
          </cell>
          <cell r="CV25">
            <v>-1</v>
          </cell>
          <cell r="CX25">
            <v>0.37800000025890768</v>
          </cell>
          <cell r="CY25">
            <v>-0.15500000026077032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2874351</v>
          </cell>
          <cell r="DH25">
            <v>1125832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O25">
            <v>126884</v>
          </cell>
          <cell r="DP25">
            <v>50450</v>
          </cell>
          <cell r="DQ25">
            <v>47330</v>
          </cell>
          <cell r="DR25">
            <v>3120</v>
          </cell>
          <cell r="DS25">
            <v>3364</v>
          </cell>
          <cell r="DT25">
            <v>325</v>
          </cell>
          <cell r="DU25">
            <v>583698.0150000006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757470.19299999997</v>
          </cell>
          <cell r="G26">
            <v>96906.251999999993</v>
          </cell>
          <cell r="H26">
            <v>1166989.594</v>
          </cell>
          <cell r="I26">
            <v>3834964.6830000002</v>
          </cell>
          <cell r="J26">
            <v>0</v>
          </cell>
          <cell r="K26">
            <v>2579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181583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146855</v>
          </cell>
          <cell r="V26">
            <v>135473</v>
          </cell>
          <cell r="W26">
            <v>11090</v>
          </cell>
          <cell r="X26">
            <v>292</v>
          </cell>
          <cell r="Y26">
            <v>0</v>
          </cell>
          <cell r="Z26">
            <v>0</v>
          </cell>
          <cell r="AA26">
            <v>0</v>
          </cell>
          <cell r="AB26">
            <v>18085</v>
          </cell>
          <cell r="AC26">
            <v>-1120</v>
          </cell>
          <cell r="AD26">
            <v>5453597</v>
          </cell>
          <cell r="AE26">
            <v>0</v>
          </cell>
          <cell r="AF26">
            <v>0</v>
          </cell>
          <cell r="AG26">
            <v>2867065</v>
          </cell>
          <cell r="AH26">
            <v>1790920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746142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1487</v>
          </cell>
          <cell r="AX26">
            <v>7378</v>
          </cell>
          <cell r="AY26">
            <v>358</v>
          </cell>
          <cell r="AZ26">
            <v>0</v>
          </cell>
          <cell r="BA26">
            <v>0</v>
          </cell>
          <cell r="BB26">
            <v>5444475</v>
          </cell>
          <cell r="BC26">
            <v>0</v>
          </cell>
          <cell r="BD26">
            <v>0</v>
          </cell>
          <cell r="BE26">
            <v>0</v>
          </cell>
          <cell r="BF26">
            <v>108048</v>
          </cell>
          <cell r="BG26">
            <v>-953678</v>
          </cell>
          <cell r="BH26">
            <v>5446842.5290000001</v>
          </cell>
          <cell r="BI26">
            <v>4667208</v>
          </cell>
          <cell r="BJ26">
            <v>6211067.193</v>
          </cell>
          <cell r="BK26">
            <v>6190617</v>
          </cell>
          <cell r="BL26">
            <v>779634.5290000001</v>
          </cell>
          <cell r="BM26">
            <v>20450.19299999997</v>
          </cell>
          <cell r="BN26">
            <v>908132.72199999914</v>
          </cell>
          <cell r="BO26">
            <v>3834964.6830000002</v>
          </cell>
          <cell r="BP26">
            <v>1166989.594</v>
          </cell>
          <cell r="BQ26">
            <v>96906.251999999993</v>
          </cell>
          <cell r="BR26">
            <v>757470.19299999997</v>
          </cell>
          <cell r="BS26">
            <v>5856330.722000001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CA26">
            <v>5098860.5290000001</v>
          </cell>
          <cell r="CB26">
            <v>2871</v>
          </cell>
          <cell r="CC26">
            <v>4657985</v>
          </cell>
          <cell r="CD26">
            <v>0</v>
          </cell>
          <cell r="CE26">
            <v>-953677.8459999999</v>
          </cell>
          <cell r="CF26">
            <v>448742</v>
          </cell>
          <cell r="CG26">
            <v>1829863</v>
          </cell>
          <cell r="CH26">
            <v>8144</v>
          </cell>
          <cell r="CI26">
            <v>3988</v>
          </cell>
          <cell r="CJ26">
            <v>0</v>
          </cell>
          <cell r="CK26">
            <v>0</v>
          </cell>
          <cell r="CL26">
            <v>2290737</v>
          </cell>
          <cell r="CM26">
            <v>0</v>
          </cell>
          <cell r="CN26">
            <v>2290737</v>
          </cell>
          <cell r="CO26">
            <v>775242</v>
          </cell>
          <cell r="CP26">
            <v>1323224</v>
          </cell>
          <cell r="CQ26">
            <v>11657909.721999999</v>
          </cell>
          <cell r="CR26">
            <v>10857825</v>
          </cell>
          <cell r="CS26">
            <v>11657911</v>
          </cell>
          <cell r="CT26">
            <v>10857824</v>
          </cell>
          <cell r="CU26">
            <v>-1.2780000008642673</v>
          </cell>
          <cell r="CV26">
            <v>1</v>
          </cell>
          <cell r="CX26">
            <v>-1.9879999994300306</v>
          </cell>
          <cell r="CY26">
            <v>0.54899999964982271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2426136</v>
          </cell>
          <cell r="DH26">
            <v>1426064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O26">
            <v>258730</v>
          </cell>
          <cell r="DP26">
            <v>74378</v>
          </cell>
          <cell r="DQ26">
            <v>74139</v>
          </cell>
          <cell r="DR26">
            <v>239</v>
          </cell>
          <cell r="DS26">
            <v>9608</v>
          </cell>
          <cell r="DT26">
            <v>0</v>
          </cell>
          <cell r="DU26">
            <v>-953677.84599999897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3053570.8939999999</v>
          </cell>
          <cell r="G27">
            <v>587648.12</v>
          </cell>
          <cell r="H27">
            <v>9092405.8010000009</v>
          </cell>
          <cell r="I27">
            <v>7033792.6050000004</v>
          </cell>
          <cell r="J27">
            <v>0</v>
          </cell>
          <cell r="K27">
            <v>115764</v>
          </cell>
          <cell r="L27">
            <v>0</v>
          </cell>
          <cell r="M27">
            <v>0</v>
          </cell>
          <cell r="N27">
            <v>0</v>
          </cell>
          <cell r="O27">
            <v>4713</v>
          </cell>
          <cell r="P27">
            <v>430540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221012</v>
          </cell>
          <cell r="V27">
            <v>187490</v>
          </cell>
          <cell r="W27">
            <v>0</v>
          </cell>
          <cell r="X27">
            <v>33522</v>
          </cell>
          <cell r="Y27">
            <v>0</v>
          </cell>
          <cell r="Z27">
            <v>0</v>
          </cell>
          <cell r="AA27">
            <v>0</v>
          </cell>
          <cell r="AB27">
            <v>26683</v>
          </cell>
          <cell r="AC27">
            <v>71282</v>
          </cell>
          <cell r="AD27">
            <v>226961</v>
          </cell>
          <cell r="AE27">
            <v>0</v>
          </cell>
          <cell r="AF27">
            <v>0</v>
          </cell>
          <cell r="AG27">
            <v>7452099</v>
          </cell>
          <cell r="AH27">
            <v>9152774</v>
          </cell>
          <cell r="AI27">
            <v>5212</v>
          </cell>
          <cell r="AJ27">
            <v>822512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2987483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2609</v>
          </cell>
          <cell r="AX27">
            <v>80221</v>
          </cell>
          <cell r="AY27">
            <v>2306</v>
          </cell>
          <cell r="AZ27">
            <v>0</v>
          </cell>
          <cell r="BA27">
            <v>0</v>
          </cell>
          <cell r="BB27">
            <v>221893</v>
          </cell>
          <cell r="BC27">
            <v>0</v>
          </cell>
          <cell r="BD27">
            <v>-399</v>
          </cell>
          <cell r="BE27">
            <v>0</v>
          </cell>
          <cell r="BF27">
            <v>163455.77300000191</v>
          </cell>
          <cell r="BG27">
            <v>131045.69799999893</v>
          </cell>
          <cell r="BH27">
            <v>17583840.526000001</v>
          </cell>
          <cell r="BI27">
            <v>17517334</v>
          </cell>
          <cell r="BJ27">
            <v>3280531.8939999999</v>
          </cell>
          <cell r="BK27">
            <v>3209376</v>
          </cell>
          <cell r="BL27">
            <v>66506.526000000536</v>
          </cell>
          <cell r="BM27">
            <v>71155.893999999855</v>
          </cell>
          <cell r="BN27">
            <v>301118.1930000037</v>
          </cell>
          <cell r="BO27">
            <v>7033792.6050000004</v>
          </cell>
          <cell r="BP27">
            <v>9092405.8010000009</v>
          </cell>
          <cell r="BQ27">
            <v>587648.12</v>
          </cell>
          <cell r="BR27">
            <v>3053570.8939999999</v>
          </cell>
          <cell r="BS27">
            <v>19767417.420000002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CA27">
            <v>16713846.526000001</v>
          </cell>
          <cell r="CB27">
            <v>149286</v>
          </cell>
          <cell r="CC27">
            <v>16604873</v>
          </cell>
          <cell r="CD27">
            <v>827724</v>
          </cell>
          <cell r="CE27">
            <v>131045.69799999893</v>
          </cell>
          <cell r="CF27">
            <v>0</v>
          </cell>
          <cell r="CG27">
            <v>19188196</v>
          </cell>
          <cell r="CH27">
            <v>60767</v>
          </cell>
          <cell r="CI27">
            <v>0</v>
          </cell>
          <cell r="CJ27">
            <v>0</v>
          </cell>
          <cell r="CK27">
            <v>0</v>
          </cell>
          <cell r="CL27">
            <v>19248963</v>
          </cell>
          <cell r="CM27">
            <v>0</v>
          </cell>
          <cell r="CN27">
            <v>19248963</v>
          </cell>
          <cell r="CO27">
            <v>1896168</v>
          </cell>
          <cell r="CP27">
            <v>4062413</v>
          </cell>
          <cell r="CQ27">
            <v>20864372.420000002</v>
          </cell>
          <cell r="CR27">
            <v>20726710</v>
          </cell>
          <cell r="CS27">
            <v>20864372</v>
          </cell>
          <cell r="CT27">
            <v>20726710.818999998</v>
          </cell>
          <cell r="CU27">
            <v>0.42000000178813934</v>
          </cell>
          <cell r="CV27">
            <v>-0.8189999982714653</v>
          </cell>
          <cell r="CX27">
            <v>-9.4999994616955519E-2</v>
          </cell>
          <cell r="CY27">
            <v>-8.999999612569809E-2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6530034</v>
          </cell>
          <cell r="DH27">
            <v>8773939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O27">
            <v>357180</v>
          </cell>
          <cell r="DP27">
            <v>311135</v>
          </cell>
          <cell r="DQ27">
            <v>172688</v>
          </cell>
          <cell r="DR27">
            <v>138447</v>
          </cell>
          <cell r="DS27">
            <v>5579</v>
          </cell>
          <cell r="DT27">
            <v>674</v>
          </cell>
          <cell r="DU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1138497.1070000001</v>
          </cell>
          <cell r="G28">
            <v>1383880.9380000001</v>
          </cell>
          <cell r="H28">
            <v>5478420.1449999996</v>
          </cell>
          <cell r="I28">
            <v>12623706.259</v>
          </cell>
          <cell r="J28">
            <v>1.3969838619232178E-9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3928</v>
          </cell>
          <cell r="P28">
            <v>269073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376545</v>
          </cell>
          <cell r="V28">
            <v>376193</v>
          </cell>
          <cell r="W28">
            <v>0</v>
          </cell>
          <cell r="X28">
            <v>352</v>
          </cell>
          <cell r="Y28">
            <v>0</v>
          </cell>
          <cell r="Z28">
            <v>0</v>
          </cell>
          <cell r="AA28">
            <v>0</v>
          </cell>
          <cell r="AB28">
            <v>9759</v>
          </cell>
          <cell r="AC28">
            <v>0</v>
          </cell>
          <cell r="AD28">
            <v>187158</v>
          </cell>
          <cell r="AE28">
            <v>0</v>
          </cell>
          <cell r="AF28">
            <v>0</v>
          </cell>
          <cell r="AG28">
            <v>10399461</v>
          </cell>
          <cell r="AH28">
            <v>7196475</v>
          </cell>
          <cell r="AI28">
            <v>0</v>
          </cell>
          <cell r="AJ28">
            <v>254390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1664024</v>
          </cell>
          <cell r="AP28">
            <v>0</v>
          </cell>
          <cell r="AQ28">
            <v>0</v>
          </cell>
          <cell r="AR28">
            <v>0</v>
          </cell>
          <cell r="AS28">
            <v>1780</v>
          </cell>
          <cell r="AT28">
            <v>0</v>
          </cell>
          <cell r="AU28">
            <v>0</v>
          </cell>
          <cell r="AV28">
            <v>0</v>
          </cell>
          <cell r="AW28">
            <v>34237</v>
          </cell>
          <cell r="AX28">
            <v>9299</v>
          </cell>
          <cell r="AY28">
            <v>9695</v>
          </cell>
          <cell r="AZ28">
            <v>148</v>
          </cell>
          <cell r="BA28">
            <v>0</v>
          </cell>
          <cell r="BB28">
            <v>201489</v>
          </cell>
          <cell r="BC28">
            <v>0</v>
          </cell>
          <cell r="BD28">
            <v>-7224</v>
          </cell>
          <cell r="BE28">
            <v>0</v>
          </cell>
          <cell r="BF28">
            <v>-25087</v>
          </cell>
          <cell r="BG28">
            <v>-1299130</v>
          </cell>
          <cell r="BH28">
            <v>20145312.342</v>
          </cell>
          <cell r="BI28">
            <v>17898261</v>
          </cell>
          <cell r="BJ28">
            <v>1325655.1070000001</v>
          </cell>
          <cell r="BK28">
            <v>1865513</v>
          </cell>
          <cell r="BL28">
            <v>2247051.3420000002</v>
          </cell>
          <cell r="BM28">
            <v>-539857.89299999992</v>
          </cell>
          <cell r="BN28">
            <v>1682106.4490000024</v>
          </cell>
          <cell r="BO28">
            <v>12695995.173</v>
          </cell>
          <cell r="BP28">
            <v>5490695.6210000003</v>
          </cell>
          <cell r="BQ28">
            <v>1114502.4369999999</v>
          </cell>
          <cell r="BR28">
            <v>1323311.2180000001</v>
          </cell>
          <cell r="BS28">
            <v>20624504.448999997</v>
          </cell>
          <cell r="BT28">
            <v>184814.11100000003</v>
          </cell>
          <cell r="BU28">
            <v>-269378.50100000016</v>
          </cell>
          <cell r="BV28">
            <v>12275.476000000723</v>
          </cell>
          <cell r="BW28">
            <v>72288.914000000805</v>
          </cell>
          <cell r="BX28">
            <v>1.3969838619232178E-9</v>
          </cell>
          <cell r="BY28">
            <v>0</v>
          </cell>
          <cell r="CA28">
            <v>19486007.342</v>
          </cell>
          <cell r="CB28">
            <v>352</v>
          </cell>
          <cell r="CC28">
            <v>17595936</v>
          </cell>
          <cell r="CD28">
            <v>256170</v>
          </cell>
          <cell r="CE28">
            <v>-1298318.5050000008</v>
          </cell>
          <cell r="CF28">
            <v>0</v>
          </cell>
          <cell r="CG28">
            <v>13665983</v>
          </cell>
          <cell r="CH28">
            <v>8965</v>
          </cell>
          <cell r="CI28">
            <v>72183</v>
          </cell>
          <cell r="CJ28">
            <v>0</v>
          </cell>
          <cell r="CK28">
            <v>0</v>
          </cell>
          <cell r="CL28">
            <v>13747131</v>
          </cell>
          <cell r="CM28">
            <v>0</v>
          </cell>
          <cell r="CN28">
            <v>13747131</v>
          </cell>
          <cell r="CO28">
            <v>2145364</v>
          </cell>
          <cell r="CP28">
            <v>3053075</v>
          </cell>
          <cell r="CQ28">
            <v>21470967.449000001</v>
          </cell>
          <cell r="CR28">
            <v>19763774</v>
          </cell>
          <cell r="CS28">
            <v>21470967</v>
          </cell>
          <cell r="CT28">
            <v>19763773</v>
          </cell>
          <cell r="CU28">
            <v>0.44900000095367432</v>
          </cell>
          <cell r="CV28">
            <v>1</v>
          </cell>
          <cell r="CX28">
            <v>1.0409999997355044</v>
          </cell>
          <cell r="CY28">
            <v>1.5309999994933605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8568944</v>
          </cell>
          <cell r="DH28">
            <v>7685817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O28">
            <v>169128</v>
          </cell>
          <cell r="DP28">
            <v>357979</v>
          </cell>
          <cell r="DQ28">
            <v>350417</v>
          </cell>
          <cell r="DR28">
            <v>7562</v>
          </cell>
          <cell r="DS28">
            <v>8063</v>
          </cell>
          <cell r="DT28">
            <v>16908</v>
          </cell>
          <cell r="DU28">
            <v>-1299130.5789999962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6052485.3559999997</v>
          </cell>
          <cell r="G29">
            <v>467114.05800000002</v>
          </cell>
          <cell r="H29">
            <v>8968217.6610000003</v>
          </cell>
          <cell r="I29">
            <v>5391324.835</v>
          </cell>
          <cell r="J29">
            <v>-3.7107383832335472E-10</v>
          </cell>
          <cell r="K29">
            <v>223416</v>
          </cell>
          <cell r="L29">
            <v>0</v>
          </cell>
          <cell r="M29">
            <v>0</v>
          </cell>
          <cell r="N29">
            <v>33704.6</v>
          </cell>
          <cell r="O29">
            <v>0</v>
          </cell>
          <cell r="P29">
            <v>331205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525275</v>
          </cell>
          <cell r="V29">
            <v>507587</v>
          </cell>
          <cell r="W29">
            <v>0</v>
          </cell>
          <cell r="X29">
            <v>17688</v>
          </cell>
          <cell r="Y29">
            <v>0</v>
          </cell>
          <cell r="Z29">
            <v>0</v>
          </cell>
          <cell r="AA29">
            <v>0</v>
          </cell>
          <cell r="AB29">
            <v>2003</v>
          </cell>
          <cell r="AC29">
            <v>0</v>
          </cell>
          <cell r="AD29">
            <v>1924818</v>
          </cell>
          <cell r="AE29">
            <v>0</v>
          </cell>
          <cell r="AF29">
            <v>0</v>
          </cell>
          <cell r="AG29">
            <v>7964560</v>
          </cell>
          <cell r="AH29">
            <v>7871583</v>
          </cell>
          <cell r="AI29">
            <v>0</v>
          </cell>
          <cell r="AJ29">
            <v>539131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5861639</v>
          </cell>
          <cell r="AP29">
            <v>0</v>
          </cell>
          <cell r="AQ29">
            <v>0</v>
          </cell>
          <cell r="AR29">
            <v>0</v>
          </cell>
          <cell r="AS29">
            <v>1800</v>
          </cell>
          <cell r="AT29">
            <v>0</v>
          </cell>
          <cell r="AU29">
            <v>0</v>
          </cell>
          <cell r="AV29">
            <v>0</v>
          </cell>
          <cell r="AW29">
            <v>16788</v>
          </cell>
          <cell r="AX29">
            <v>3329</v>
          </cell>
          <cell r="AY29">
            <v>1672</v>
          </cell>
          <cell r="AZ29">
            <v>2202</v>
          </cell>
          <cell r="BA29">
            <v>0</v>
          </cell>
          <cell r="BB29">
            <v>2283645</v>
          </cell>
          <cell r="BC29">
            <v>0</v>
          </cell>
          <cell r="BD29">
            <v>0</v>
          </cell>
          <cell r="BE29">
            <v>0</v>
          </cell>
          <cell r="BF29">
            <v>10902</v>
          </cell>
          <cell r="BG29">
            <v>528622</v>
          </cell>
          <cell r="BH29">
            <v>15908555.554000001</v>
          </cell>
          <cell r="BI29">
            <v>16401065</v>
          </cell>
          <cell r="BJ29">
            <v>7977303.3559999997</v>
          </cell>
          <cell r="BK29">
            <v>8145284</v>
          </cell>
          <cell r="BL29">
            <v>-492509.4459999986</v>
          </cell>
          <cell r="BM29">
            <v>-167980.64400000032</v>
          </cell>
          <cell r="BN29">
            <v>-649588.0900000002</v>
          </cell>
          <cell r="BO29">
            <v>5425029.4349999996</v>
          </cell>
          <cell r="BP29">
            <v>8968217.6610000003</v>
          </cell>
          <cell r="BQ29">
            <v>467114.05800000002</v>
          </cell>
          <cell r="BR29">
            <v>6052485.3559999997</v>
          </cell>
          <cell r="BS29">
            <v>20912846.510000002</v>
          </cell>
          <cell r="BT29">
            <v>0</v>
          </cell>
          <cell r="BU29">
            <v>0</v>
          </cell>
          <cell r="BV29">
            <v>0</v>
          </cell>
          <cell r="BW29">
            <v>-3.7107383832335472E-10</v>
          </cell>
          <cell r="BX29">
            <v>-3.7107383832335472E-10</v>
          </cell>
          <cell r="BY29">
            <v>33704.6</v>
          </cell>
          <cell r="CA29">
            <v>14826656.554000001</v>
          </cell>
          <cell r="CB29">
            <v>241104</v>
          </cell>
          <cell r="CC29">
            <v>15836143</v>
          </cell>
          <cell r="CD29">
            <v>540931</v>
          </cell>
          <cell r="CE29">
            <v>528621.444000002</v>
          </cell>
          <cell r="CF29">
            <v>0</v>
          </cell>
          <cell r="CG29">
            <v>10991083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10991083</v>
          </cell>
          <cell r="CM29">
            <v>0</v>
          </cell>
          <cell r="CN29">
            <v>10991083</v>
          </cell>
          <cell r="CO29">
            <v>819737</v>
          </cell>
          <cell r="CP29">
            <v>1289522</v>
          </cell>
          <cell r="CQ29">
            <v>23919563.510000002</v>
          </cell>
          <cell r="CR29">
            <v>24546349</v>
          </cell>
          <cell r="CS29">
            <v>23919564</v>
          </cell>
          <cell r="CT29">
            <v>24546349</v>
          </cell>
          <cell r="CU29">
            <v>-0.48999999836087227</v>
          </cell>
          <cell r="CV29">
            <v>0</v>
          </cell>
          <cell r="CX29">
            <v>-0.86100000212900341</v>
          </cell>
          <cell r="CY29">
            <v>0.72000000067055225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7077060</v>
          </cell>
          <cell r="DH29">
            <v>7485746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O29">
            <v>501315</v>
          </cell>
          <cell r="DP29">
            <v>524735</v>
          </cell>
          <cell r="DQ29">
            <v>397036</v>
          </cell>
          <cell r="DR29">
            <v>127699</v>
          </cell>
          <cell r="DS29">
            <v>805</v>
          </cell>
          <cell r="DT29">
            <v>0</v>
          </cell>
          <cell r="DU29">
            <v>528621.44400000572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3340713</v>
          </cell>
          <cell r="G30">
            <v>552954.23</v>
          </cell>
          <cell r="H30">
            <v>6480877.909</v>
          </cell>
          <cell r="I30">
            <v>3726174.2009999999</v>
          </cell>
          <cell r="J30">
            <v>0</v>
          </cell>
          <cell r="K30">
            <v>463778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247993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426641</v>
          </cell>
          <cell r="V30">
            <v>414881</v>
          </cell>
          <cell r="W30">
            <v>0</v>
          </cell>
          <cell r="X30">
            <v>11760</v>
          </cell>
          <cell r="Y30">
            <v>0</v>
          </cell>
          <cell r="Z30">
            <v>0</v>
          </cell>
          <cell r="AA30">
            <v>0</v>
          </cell>
          <cell r="AB30">
            <v>40200</v>
          </cell>
          <cell r="AC30">
            <v>0</v>
          </cell>
          <cell r="AD30">
            <v>41911</v>
          </cell>
          <cell r="AE30">
            <v>0</v>
          </cell>
          <cell r="AF30">
            <v>0</v>
          </cell>
          <cell r="AG30">
            <v>7307907</v>
          </cell>
          <cell r="AH30">
            <v>6038263</v>
          </cell>
          <cell r="AI30">
            <v>359</v>
          </cell>
          <cell r="AJ30">
            <v>89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3506090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6443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41911</v>
          </cell>
          <cell r="BC30">
            <v>0</v>
          </cell>
          <cell r="BD30">
            <v>-33000</v>
          </cell>
          <cell r="BE30">
            <v>0</v>
          </cell>
          <cell r="BF30">
            <v>158753</v>
          </cell>
          <cell r="BG30">
            <v>1697532</v>
          </cell>
          <cell r="BH30">
            <v>11938618.34</v>
          </cell>
          <cell r="BI30">
            <v>13320061</v>
          </cell>
          <cell r="BJ30">
            <v>3382624</v>
          </cell>
          <cell r="BK30">
            <v>3548001</v>
          </cell>
          <cell r="BL30">
            <v>-1381442.6600000001</v>
          </cell>
          <cell r="BM30">
            <v>-165377</v>
          </cell>
          <cell r="BN30">
            <v>-1388066.6600000001</v>
          </cell>
          <cell r="BO30">
            <v>3726174.2009999999</v>
          </cell>
          <cell r="BP30">
            <v>6480877.909</v>
          </cell>
          <cell r="BQ30">
            <v>552954.23</v>
          </cell>
          <cell r="BR30">
            <v>3340713</v>
          </cell>
          <cell r="BS30">
            <v>14100719.34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CA30">
            <v>10760006.34</v>
          </cell>
          <cell r="CB30">
            <v>475538</v>
          </cell>
          <cell r="CC30">
            <v>13346170</v>
          </cell>
          <cell r="CD30">
            <v>448</v>
          </cell>
          <cell r="CE30">
            <v>1697532.237999998</v>
          </cell>
          <cell r="CF30">
            <v>0</v>
          </cell>
          <cell r="CG30">
            <v>16539557</v>
          </cell>
          <cell r="CH30">
            <v>40183</v>
          </cell>
          <cell r="CI30">
            <v>357317</v>
          </cell>
          <cell r="CJ30">
            <v>89</v>
          </cell>
          <cell r="CK30">
            <v>0</v>
          </cell>
          <cell r="CL30">
            <v>16937146</v>
          </cell>
          <cell r="CM30">
            <v>0</v>
          </cell>
          <cell r="CN30">
            <v>16937146</v>
          </cell>
          <cell r="CO30">
            <v>969066</v>
          </cell>
          <cell r="CP30">
            <v>2952547</v>
          </cell>
          <cell r="CQ30">
            <v>15321242.34</v>
          </cell>
          <cell r="CR30">
            <v>16868062</v>
          </cell>
          <cell r="CS30">
            <v>15321242</v>
          </cell>
          <cell r="CT30">
            <v>16868063</v>
          </cell>
          <cell r="CU30">
            <v>0.33999999985098839</v>
          </cell>
          <cell r="CV30">
            <v>-1</v>
          </cell>
          <cell r="CX30">
            <v>0.98400000017136335</v>
          </cell>
          <cell r="CY30">
            <v>-1.5879999995231628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6469411</v>
          </cell>
          <cell r="DH30">
            <v>6309104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O30">
            <v>214887</v>
          </cell>
          <cell r="DP30">
            <v>346617</v>
          </cell>
          <cell r="DQ30">
            <v>182318</v>
          </cell>
          <cell r="DR30">
            <v>164299</v>
          </cell>
          <cell r="DS30">
            <v>768</v>
          </cell>
          <cell r="DT30">
            <v>0</v>
          </cell>
          <cell r="DU30">
            <v>1697532.237999998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6628062.0010000002</v>
          </cell>
          <cell r="G31">
            <v>262352.64899999998</v>
          </cell>
          <cell r="H31">
            <v>7397157.4299999997</v>
          </cell>
          <cell r="I31">
            <v>5883838.2189999996</v>
          </cell>
          <cell r="J31">
            <v>0</v>
          </cell>
          <cell r="K31">
            <v>260524</v>
          </cell>
          <cell r="L31">
            <v>0</v>
          </cell>
          <cell r="M31">
            <v>0</v>
          </cell>
          <cell r="N31">
            <v>0</v>
          </cell>
          <cell r="O31">
            <v>216</v>
          </cell>
          <cell r="P31">
            <v>403520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352529</v>
          </cell>
          <cell r="V31">
            <v>276178</v>
          </cell>
          <cell r="W31">
            <v>6368</v>
          </cell>
          <cell r="X31">
            <v>69983</v>
          </cell>
          <cell r="Y31">
            <v>0</v>
          </cell>
          <cell r="Z31">
            <v>0</v>
          </cell>
          <cell r="AA31">
            <v>0</v>
          </cell>
          <cell r="AB31">
            <v>12826</v>
          </cell>
          <cell r="AC31">
            <v>34010</v>
          </cell>
          <cell r="AD31">
            <v>6222</v>
          </cell>
          <cell r="AE31">
            <v>0</v>
          </cell>
          <cell r="AF31">
            <v>0</v>
          </cell>
          <cell r="AG31">
            <v>8950655</v>
          </cell>
          <cell r="AH31">
            <v>7445775</v>
          </cell>
          <cell r="AI31">
            <v>0</v>
          </cell>
          <cell r="AJ31">
            <v>73575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6111457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152939</v>
          </cell>
          <cell r="AW31">
            <v>42062</v>
          </cell>
          <cell r="AX31">
            <v>119607</v>
          </cell>
          <cell r="AY31">
            <v>10580</v>
          </cell>
          <cell r="AZ31">
            <v>0</v>
          </cell>
          <cell r="BA31">
            <v>0</v>
          </cell>
          <cell r="BB31">
            <v>6778</v>
          </cell>
          <cell r="BC31">
            <v>0</v>
          </cell>
          <cell r="BD31">
            <v>-36195</v>
          </cell>
          <cell r="BE31">
            <v>0</v>
          </cell>
          <cell r="BF31">
            <v>92842</v>
          </cell>
          <cell r="BG31">
            <v>3266708</v>
          </cell>
          <cell r="BH31">
            <v>14606973.298</v>
          </cell>
          <cell r="BI31">
            <v>16758998</v>
          </cell>
          <cell r="BJ31">
            <v>6634284.0010000002</v>
          </cell>
          <cell r="BK31">
            <v>6118235</v>
          </cell>
          <cell r="BL31">
            <v>-2152024.7019999996</v>
          </cell>
          <cell r="BM31">
            <v>516049.00100000016</v>
          </cell>
          <cell r="BN31">
            <v>-1543133.7009999976</v>
          </cell>
          <cell r="BO31">
            <v>5883838.2189999996</v>
          </cell>
          <cell r="BP31">
            <v>7397157.4299999997</v>
          </cell>
          <cell r="BQ31">
            <v>262352.64899999998</v>
          </cell>
          <cell r="BR31">
            <v>6628062.0010000002</v>
          </cell>
          <cell r="BS31">
            <v>20171410.299000002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A31">
            <v>13543348.298</v>
          </cell>
          <cell r="CB31">
            <v>330507</v>
          </cell>
          <cell r="CC31">
            <v>16396430</v>
          </cell>
          <cell r="CD31">
            <v>73575</v>
          </cell>
          <cell r="CE31">
            <v>3266708.8049999997</v>
          </cell>
          <cell r="CF31">
            <v>0</v>
          </cell>
          <cell r="CG31">
            <v>23911907</v>
          </cell>
          <cell r="CH31">
            <v>533041</v>
          </cell>
          <cell r="CI31">
            <v>1735559</v>
          </cell>
          <cell r="CJ31">
            <v>0</v>
          </cell>
          <cell r="CK31">
            <v>0</v>
          </cell>
          <cell r="CL31">
            <v>26180507</v>
          </cell>
          <cell r="CM31">
            <v>0</v>
          </cell>
          <cell r="CN31">
            <v>26180507</v>
          </cell>
          <cell r="CO31">
            <v>4528037</v>
          </cell>
          <cell r="CP31">
            <v>1867930</v>
          </cell>
          <cell r="CQ31">
            <v>21241257.298999999</v>
          </cell>
          <cell r="CR31">
            <v>22877233</v>
          </cell>
          <cell r="CS31">
            <v>21241257</v>
          </cell>
          <cell r="CT31">
            <v>22877231</v>
          </cell>
          <cell r="CU31">
            <v>0.29899999871850014</v>
          </cell>
          <cell r="CV31">
            <v>2</v>
          </cell>
          <cell r="CX31">
            <v>-0.59500000323168933</v>
          </cell>
          <cell r="CY31">
            <v>-1.0940000042319298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7459519</v>
          </cell>
          <cell r="DH31">
            <v>6815559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O31">
            <v>328382</v>
          </cell>
          <cell r="DP31">
            <v>300947</v>
          </cell>
          <cell r="DQ31">
            <v>253984</v>
          </cell>
          <cell r="DR31">
            <v>46963</v>
          </cell>
          <cell r="DS31">
            <v>8581</v>
          </cell>
          <cell r="DT31">
            <v>674</v>
          </cell>
          <cell r="DU31">
            <v>3266708.804999996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6165022.6169999996</v>
          </cell>
          <cell r="G32">
            <v>1034475.441</v>
          </cell>
          <cell r="H32">
            <v>7523987.7520000003</v>
          </cell>
          <cell r="I32">
            <v>8168569.6440000003</v>
          </cell>
          <cell r="J32">
            <v>0</v>
          </cell>
          <cell r="K32">
            <v>57065</v>
          </cell>
          <cell r="L32">
            <v>0</v>
          </cell>
          <cell r="M32">
            <v>114457</v>
          </cell>
          <cell r="N32">
            <v>0</v>
          </cell>
          <cell r="O32">
            <v>6483</v>
          </cell>
          <cell r="P32">
            <v>178257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245741</v>
          </cell>
          <cell r="V32">
            <v>169761</v>
          </cell>
          <cell r="W32">
            <v>5649</v>
          </cell>
          <cell r="X32">
            <v>70331</v>
          </cell>
          <cell r="Y32">
            <v>0</v>
          </cell>
          <cell r="Z32">
            <v>0</v>
          </cell>
          <cell r="AA32">
            <v>0</v>
          </cell>
          <cell r="AB32">
            <v>20525</v>
          </cell>
          <cell r="AC32">
            <v>0</v>
          </cell>
          <cell r="AD32">
            <v>1960759</v>
          </cell>
          <cell r="AE32">
            <v>0</v>
          </cell>
          <cell r="AF32">
            <v>0</v>
          </cell>
          <cell r="AG32">
            <v>9699779</v>
          </cell>
          <cell r="AH32">
            <v>8414078</v>
          </cell>
          <cell r="AI32">
            <v>80</v>
          </cell>
          <cell r="AJ32">
            <v>462518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6305012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17572</v>
          </cell>
          <cell r="AX32">
            <v>144618</v>
          </cell>
          <cell r="AY32">
            <v>7770</v>
          </cell>
          <cell r="AZ32">
            <v>-16103</v>
          </cell>
          <cell r="BA32">
            <v>0</v>
          </cell>
          <cell r="BB32">
            <v>1927694</v>
          </cell>
          <cell r="BC32">
            <v>0</v>
          </cell>
          <cell r="BD32">
            <v>0</v>
          </cell>
          <cell r="BE32">
            <v>0</v>
          </cell>
          <cell r="BF32">
            <v>746298</v>
          </cell>
          <cell r="BG32">
            <v>1439402</v>
          </cell>
          <cell r="BH32">
            <v>17235103.837000001</v>
          </cell>
          <cell r="BI32">
            <v>18730312</v>
          </cell>
          <cell r="BJ32">
            <v>8240238.6169999996</v>
          </cell>
          <cell r="BK32">
            <v>8232706</v>
          </cell>
          <cell r="BL32">
            <v>-1495208.1629999988</v>
          </cell>
          <cell r="BM32">
            <v>7532.61699999962</v>
          </cell>
          <cell r="BN32">
            <v>-741377.54600000009</v>
          </cell>
          <cell r="BO32">
            <v>8168569.6440000003</v>
          </cell>
          <cell r="BP32">
            <v>7523987.7520000003</v>
          </cell>
          <cell r="BQ32">
            <v>1034475.441</v>
          </cell>
          <cell r="BR32">
            <v>6165022.6169999996</v>
          </cell>
          <cell r="BS32">
            <v>22892055.454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CA32">
            <v>16727032.837000001</v>
          </cell>
          <cell r="CB32">
            <v>127396</v>
          </cell>
          <cell r="CC32">
            <v>18113857</v>
          </cell>
          <cell r="CD32">
            <v>462598</v>
          </cell>
          <cell r="CE32">
            <v>1422734.8420000002</v>
          </cell>
          <cell r="CF32">
            <v>0</v>
          </cell>
          <cell r="CG32">
            <v>10819409</v>
          </cell>
          <cell r="CH32">
            <v>318182</v>
          </cell>
          <cell r="CI32">
            <v>0</v>
          </cell>
          <cell r="CJ32">
            <v>0</v>
          </cell>
          <cell r="CK32">
            <v>0</v>
          </cell>
          <cell r="CL32">
            <v>11137591</v>
          </cell>
          <cell r="CM32">
            <v>16667</v>
          </cell>
          <cell r="CN32">
            <v>11154258</v>
          </cell>
          <cell r="CO32">
            <v>1154534</v>
          </cell>
          <cell r="CP32">
            <v>4640362</v>
          </cell>
          <cell r="CQ32">
            <v>25475342.454</v>
          </cell>
          <cell r="CR32">
            <v>26963018</v>
          </cell>
          <cell r="CS32">
            <v>25475342</v>
          </cell>
          <cell r="CT32">
            <v>26963017</v>
          </cell>
          <cell r="CU32">
            <v>0.45399999991059303</v>
          </cell>
          <cell r="CV32">
            <v>1</v>
          </cell>
          <cell r="CX32">
            <v>0.22200000286102295</v>
          </cell>
          <cell r="CY32">
            <v>-0.68499999493360519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7528926</v>
          </cell>
          <cell r="DH32">
            <v>6169239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O32">
            <v>177458</v>
          </cell>
          <cell r="DP32">
            <v>590272</v>
          </cell>
          <cell r="DQ32">
            <v>193979</v>
          </cell>
          <cell r="DR32">
            <v>396293</v>
          </cell>
          <cell r="DS32">
            <v>21356</v>
          </cell>
          <cell r="DT32">
            <v>23765</v>
          </cell>
          <cell r="DU32">
            <v>1422734.8420000048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1109553.571</v>
          </cell>
          <cell r="I34">
            <v>2762376.6669999999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1987</v>
          </cell>
          <cell r="P34">
            <v>104312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52875</v>
          </cell>
          <cell r="V34">
            <v>52875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3901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2434963</v>
          </cell>
          <cell r="AH34">
            <v>1407297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81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1853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114412</v>
          </cell>
          <cell r="BG34">
            <v>19981</v>
          </cell>
          <cell r="BH34">
            <v>4035005.2379999999</v>
          </cell>
          <cell r="BI34">
            <v>3844194</v>
          </cell>
          <cell r="BJ34">
            <v>0</v>
          </cell>
          <cell r="BK34">
            <v>0</v>
          </cell>
          <cell r="BL34">
            <v>190811.2379999999</v>
          </cell>
          <cell r="BM34">
            <v>0</v>
          </cell>
          <cell r="BN34">
            <v>305223.2379999999</v>
          </cell>
          <cell r="BO34">
            <v>2762376.6669999999</v>
          </cell>
          <cell r="BP34">
            <v>1109553.571</v>
          </cell>
          <cell r="BQ34">
            <v>0</v>
          </cell>
          <cell r="BR34">
            <v>0</v>
          </cell>
          <cell r="BS34">
            <v>3871930.2379999999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CA34">
            <v>3871930.2379999999</v>
          </cell>
          <cell r="CB34">
            <v>0</v>
          </cell>
          <cell r="CC34">
            <v>3842260</v>
          </cell>
          <cell r="CD34">
            <v>81</v>
          </cell>
          <cell r="CE34">
            <v>19980.075000000186</v>
          </cell>
          <cell r="CF34">
            <v>0</v>
          </cell>
          <cell r="CG34">
            <v>2699577</v>
          </cell>
          <cell r="CH34">
            <v>26370</v>
          </cell>
          <cell r="CI34">
            <v>3338</v>
          </cell>
          <cell r="CJ34">
            <v>0</v>
          </cell>
          <cell r="CK34">
            <v>0</v>
          </cell>
          <cell r="CL34">
            <v>2729285</v>
          </cell>
          <cell r="CM34">
            <v>0</v>
          </cell>
          <cell r="CN34">
            <v>2729285</v>
          </cell>
          <cell r="CO34">
            <v>428550</v>
          </cell>
          <cell r="CP34">
            <v>1205018</v>
          </cell>
          <cell r="CQ34">
            <v>4035005.2379999999</v>
          </cell>
          <cell r="CR34">
            <v>3844194</v>
          </cell>
          <cell r="CS34">
            <v>4035005</v>
          </cell>
          <cell r="CT34">
            <v>3844193</v>
          </cell>
          <cell r="CU34">
            <v>0.23799999989569187</v>
          </cell>
          <cell r="CV34">
            <v>1</v>
          </cell>
          <cell r="CX34">
            <v>0.10300000011920929</v>
          </cell>
          <cell r="CY34">
            <v>-0.28600000031292439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2133680</v>
          </cell>
          <cell r="DH34">
            <v>1408536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O34">
            <v>74721</v>
          </cell>
          <cell r="DP34">
            <v>74006</v>
          </cell>
          <cell r="DQ34">
            <v>74006</v>
          </cell>
          <cell r="DR34">
            <v>0</v>
          </cell>
          <cell r="DS34">
            <v>720</v>
          </cell>
          <cell r="DT34">
            <v>2527</v>
          </cell>
          <cell r="DU34">
            <v>19980.075000000186</v>
          </cell>
        </row>
        <row r="35">
          <cell r="A35">
            <v>31</v>
          </cell>
          <cell r="B35" t="str">
            <v>CRS MAIPÚ SSMC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3635.04</v>
          </cell>
          <cell r="I35">
            <v>457823.56599999999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2127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2771</v>
          </cell>
          <cell r="V35">
            <v>2771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503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245276</v>
          </cell>
          <cell r="AH35">
            <v>316562</v>
          </cell>
          <cell r="AI35">
            <v>0</v>
          </cell>
          <cell r="AJ35">
            <v>38462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395177</v>
          </cell>
          <cell r="BG35">
            <v>138549</v>
          </cell>
          <cell r="BH35">
            <v>466859.60599999997</v>
          </cell>
          <cell r="BI35">
            <v>600300</v>
          </cell>
          <cell r="BJ35">
            <v>0</v>
          </cell>
          <cell r="BK35">
            <v>0</v>
          </cell>
          <cell r="BL35">
            <v>-133440.39400000003</v>
          </cell>
          <cell r="BM35">
            <v>0</v>
          </cell>
          <cell r="BN35">
            <v>261736.60599999991</v>
          </cell>
          <cell r="BO35">
            <v>457823.56599999999</v>
          </cell>
          <cell r="BP35">
            <v>3635.04</v>
          </cell>
          <cell r="BQ35">
            <v>0</v>
          </cell>
          <cell r="BR35">
            <v>0</v>
          </cell>
          <cell r="BS35">
            <v>461458.60599999997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CA35">
            <v>461458.60599999997</v>
          </cell>
          <cell r="CB35">
            <v>0</v>
          </cell>
          <cell r="CC35">
            <v>561838</v>
          </cell>
          <cell r="CD35">
            <v>38462</v>
          </cell>
          <cell r="CE35">
            <v>138549.12200000003</v>
          </cell>
          <cell r="CF35">
            <v>86830</v>
          </cell>
          <cell r="CG35">
            <v>386010</v>
          </cell>
          <cell r="CH35">
            <v>0</v>
          </cell>
          <cell r="CI35">
            <v>0</v>
          </cell>
          <cell r="CJ35">
            <v>38462</v>
          </cell>
          <cell r="CK35">
            <v>0</v>
          </cell>
          <cell r="CL35">
            <v>511302</v>
          </cell>
          <cell r="CM35">
            <v>0</v>
          </cell>
          <cell r="CN35">
            <v>511302</v>
          </cell>
          <cell r="CO35">
            <v>6306</v>
          </cell>
          <cell r="CP35">
            <v>496171</v>
          </cell>
          <cell r="CQ35">
            <v>466859.60599999997</v>
          </cell>
          <cell r="CR35">
            <v>600300</v>
          </cell>
          <cell r="CS35">
            <v>466860</v>
          </cell>
          <cell r="CT35">
            <v>600300</v>
          </cell>
          <cell r="CU35">
            <v>-0.39400000002933666</v>
          </cell>
          <cell r="CV35">
            <v>0</v>
          </cell>
          <cell r="CX35">
            <v>0.19400000001769513</v>
          </cell>
          <cell r="CY35">
            <v>4.8000000009778887E-2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229010</v>
          </cell>
          <cell r="DH35">
            <v>391192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O35">
            <v>12564</v>
          </cell>
          <cell r="DP35">
            <v>5368</v>
          </cell>
          <cell r="DQ35">
            <v>5368</v>
          </cell>
          <cell r="DR35">
            <v>0</v>
          </cell>
          <cell r="DS35">
            <v>0</v>
          </cell>
          <cell r="DT35">
            <v>0</v>
          </cell>
          <cell r="DU35">
            <v>138549.12200000009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311180.85200000001</v>
          </cell>
          <cell r="I36">
            <v>240551.2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3150</v>
          </cell>
          <cell r="P36">
            <v>58829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9721</v>
          </cell>
          <cell r="V36">
            <v>8488</v>
          </cell>
          <cell r="W36">
            <v>799</v>
          </cell>
          <cell r="X36">
            <v>434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364171</v>
          </cell>
          <cell r="AH36">
            <v>406286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267735</v>
          </cell>
          <cell r="BG36">
            <v>0</v>
          </cell>
          <cell r="BH36">
            <v>623432.05200000003</v>
          </cell>
          <cell r="BI36">
            <v>770457</v>
          </cell>
          <cell r="BJ36">
            <v>0</v>
          </cell>
          <cell r="BK36">
            <v>0</v>
          </cell>
          <cell r="BL36">
            <v>-147024.94799999997</v>
          </cell>
          <cell r="BM36">
            <v>0</v>
          </cell>
          <cell r="BN36">
            <v>120710.05200000003</v>
          </cell>
          <cell r="BO36">
            <v>240551.2</v>
          </cell>
          <cell r="BP36">
            <v>311180.85200000001</v>
          </cell>
          <cell r="BQ36">
            <v>0</v>
          </cell>
          <cell r="BR36">
            <v>0</v>
          </cell>
          <cell r="BS36">
            <v>551732.05200000003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CA36">
            <v>551732.05200000003</v>
          </cell>
          <cell r="CB36">
            <v>434</v>
          </cell>
          <cell r="CC36">
            <v>770457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8692</v>
          </cell>
          <cell r="CP36">
            <v>780870</v>
          </cell>
          <cell r="CQ36">
            <v>623432.05200000003</v>
          </cell>
          <cell r="CR36">
            <v>770457</v>
          </cell>
          <cell r="CS36">
            <v>623433</v>
          </cell>
          <cell r="CT36">
            <v>770457</v>
          </cell>
          <cell r="CU36">
            <v>-0.94799999997485429</v>
          </cell>
          <cell r="CV36">
            <v>0</v>
          </cell>
          <cell r="CX36">
            <v>-0.80000000004656613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340442</v>
          </cell>
          <cell r="DH36">
            <v>329669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O36">
            <v>200238</v>
          </cell>
          <cell r="DP36">
            <v>9198</v>
          </cell>
          <cell r="DQ36">
            <v>4699</v>
          </cell>
          <cell r="DR36">
            <v>4499</v>
          </cell>
          <cell r="DS36">
            <v>0</v>
          </cell>
          <cell r="DT36">
            <v>7927</v>
          </cell>
          <cell r="DU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F37">
            <v>1303939.571</v>
          </cell>
          <cell r="G37">
            <v>127468.012</v>
          </cell>
          <cell r="H37">
            <v>677354.93400000001</v>
          </cell>
          <cell r="I37">
            <v>2969035.827</v>
          </cell>
          <cell r="J37">
            <v>-1000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111671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57427</v>
          </cell>
          <cell r="V37">
            <v>49360</v>
          </cell>
          <cell r="W37">
            <v>1336</v>
          </cell>
          <cell r="X37">
            <v>6731</v>
          </cell>
          <cell r="Y37">
            <v>0</v>
          </cell>
          <cell r="AA37">
            <v>0</v>
          </cell>
          <cell r="AB37">
            <v>199</v>
          </cell>
          <cell r="AC37">
            <v>214157</v>
          </cell>
          <cell r="AD37">
            <v>425425</v>
          </cell>
          <cell r="AE37">
            <v>0</v>
          </cell>
          <cell r="AF37">
            <v>0</v>
          </cell>
          <cell r="AG37">
            <v>2447687</v>
          </cell>
          <cell r="AH37">
            <v>724843</v>
          </cell>
          <cell r="AI37">
            <v>0</v>
          </cell>
          <cell r="AJ37">
            <v>208786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1272550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U37">
            <v>0</v>
          </cell>
          <cell r="AV37">
            <v>0</v>
          </cell>
          <cell r="AW37">
            <v>2097</v>
          </cell>
          <cell r="AX37">
            <v>66713</v>
          </cell>
          <cell r="AY37">
            <v>420</v>
          </cell>
          <cell r="AZ37">
            <v>0</v>
          </cell>
          <cell r="BA37">
            <v>0</v>
          </cell>
          <cell r="BB37">
            <v>424943</v>
          </cell>
          <cell r="BC37">
            <v>0</v>
          </cell>
          <cell r="BD37">
            <v>0</v>
          </cell>
          <cell r="BE37">
            <v>0</v>
          </cell>
          <cell r="BF37">
            <v>-13569</v>
          </cell>
          <cell r="BG37">
            <v>-429109</v>
          </cell>
          <cell r="BH37">
            <v>4157312.773</v>
          </cell>
          <cell r="BI37">
            <v>3450546</v>
          </cell>
          <cell r="BJ37">
            <v>1729364.571</v>
          </cell>
          <cell r="BK37">
            <v>1697493</v>
          </cell>
          <cell r="BL37">
            <v>706766.77300000004</v>
          </cell>
          <cell r="BM37">
            <v>31871.570999999996</v>
          </cell>
          <cell r="BN37">
            <v>724069.34400000051</v>
          </cell>
          <cell r="BO37">
            <v>2968035.827</v>
          </cell>
          <cell r="BP37">
            <v>677354.93400000001</v>
          </cell>
          <cell r="BQ37">
            <v>127468.012</v>
          </cell>
          <cell r="BR37">
            <v>1303939.571</v>
          </cell>
          <cell r="BS37">
            <v>5076798.3440000005</v>
          </cell>
          <cell r="BT37">
            <v>0</v>
          </cell>
          <cell r="BU37">
            <v>0</v>
          </cell>
          <cell r="BV37">
            <v>0</v>
          </cell>
          <cell r="BW37">
            <v>-1000</v>
          </cell>
          <cell r="BX37">
            <v>-1000</v>
          </cell>
          <cell r="BY37">
            <v>0</v>
          </cell>
          <cell r="CA37">
            <v>3773858.773</v>
          </cell>
          <cell r="CB37">
            <v>6731</v>
          </cell>
          <cell r="CC37">
            <v>3172530</v>
          </cell>
          <cell r="CD37">
            <v>208786</v>
          </cell>
          <cell r="CE37">
            <v>-379464.68500000006</v>
          </cell>
          <cell r="CF37">
            <v>543195</v>
          </cell>
          <cell r="CG37">
            <v>1569689</v>
          </cell>
          <cell r="CH37">
            <v>97908</v>
          </cell>
          <cell r="CI37">
            <v>0</v>
          </cell>
          <cell r="CJ37">
            <v>0</v>
          </cell>
          <cell r="CK37">
            <v>0</v>
          </cell>
          <cell r="CL37">
            <v>2210792</v>
          </cell>
          <cell r="CM37">
            <v>8423</v>
          </cell>
          <cell r="CN37">
            <v>2219215</v>
          </cell>
          <cell r="CO37">
            <v>2049371</v>
          </cell>
          <cell r="CP37">
            <v>249344</v>
          </cell>
          <cell r="CQ37">
            <v>5885677.3440000005</v>
          </cell>
          <cell r="CR37">
            <v>5148039</v>
          </cell>
          <cell r="CS37">
            <v>5886677</v>
          </cell>
          <cell r="CT37">
            <v>5148040</v>
          </cell>
          <cell r="CU37">
            <v>-999.65599999949336</v>
          </cell>
          <cell r="CV37">
            <v>-1</v>
          </cell>
          <cell r="CX37">
            <v>0.63200000050710514</v>
          </cell>
          <cell r="CY37">
            <v>0.57999999821186066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2179194</v>
          </cell>
          <cell r="DH37">
            <v>673325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O37">
            <v>70307</v>
          </cell>
          <cell r="DP37">
            <v>76958</v>
          </cell>
          <cell r="DQ37">
            <v>71312</v>
          </cell>
          <cell r="DR37">
            <v>5646</v>
          </cell>
          <cell r="DS37">
            <v>0</v>
          </cell>
          <cell r="DT37">
            <v>0</v>
          </cell>
          <cell r="DU37">
            <v>-379464.68500000064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76058271.63699998</v>
          </cell>
          <cell r="G38">
            <v>8868317.0020000003</v>
          </cell>
          <cell r="H38">
            <v>105524024.37799998</v>
          </cell>
          <cell r="I38">
            <v>144858379.73899999</v>
          </cell>
          <cell r="J38">
            <v>-14177.552999996686</v>
          </cell>
          <cell r="K38">
            <v>2343603</v>
          </cell>
          <cell r="L38">
            <v>0</v>
          </cell>
          <cell r="M38">
            <v>363251</v>
          </cell>
          <cell r="N38">
            <v>92107.4</v>
          </cell>
          <cell r="O38">
            <v>40424</v>
          </cell>
          <cell r="P38">
            <v>7074437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8170943</v>
          </cell>
          <cell r="V38">
            <v>4970106</v>
          </cell>
          <cell r="W38">
            <v>2152939</v>
          </cell>
          <cell r="X38">
            <v>1047898</v>
          </cell>
          <cell r="Y38">
            <v>0</v>
          </cell>
          <cell r="Z38">
            <v>6975</v>
          </cell>
          <cell r="AA38">
            <v>0</v>
          </cell>
          <cell r="AB38">
            <v>560324</v>
          </cell>
          <cell r="AC38">
            <v>1154494</v>
          </cell>
          <cell r="AD38">
            <v>22064590</v>
          </cell>
          <cell r="AE38">
            <v>90200</v>
          </cell>
          <cell r="AF38">
            <v>593489</v>
          </cell>
          <cell r="AG38">
            <v>157188051</v>
          </cell>
          <cell r="AH38">
            <v>118687702</v>
          </cell>
          <cell r="AI38">
            <v>5943</v>
          </cell>
          <cell r="AJ38">
            <v>9001750</v>
          </cell>
          <cell r="AK38">
            <v>0</v>
          </cell>
          <cell r="AL38">
            <v>194351</v>
          </cell>
          <cell r="AM38">
            <v>0</v>
          </cell>
          <cell r="AN38">
            <v>8085</v>
          </cell>
          <cell r="AO38">
            <v>76396238</v>
          </cell>
          <cell r="AP38">
            <v>0</v>
          </cell>
          <cell r="AQ38">
            <v>1139</v>
          </cell>
          <cell r="AR38">
            <v>81</v>
          </cell>
          <cell r="AS38">
            <v>118498</v>
          </cell>
          <cell r="AT38">
            <v>0</v>
          </cell>
          <cell r="AU38">
            <v>0</v>
          </cell>
          <cell r="AV38">
            <v>745798</v>
          </cell>
          <cell r="AW38">
            <v>494387</v>
          </cell>
          <cell r="AX38">
            <v>1309807</v>
          </cell>
          <cell r="AY38">
            <v>50516</v>
          </cell>
          <cell r="AZ38">
            <v>-13753</v>
          </cell>
          <cell r="BA38">
            <v>1607</v>
          </cell>
          <cell r="BB38">
            <v>20299479</v>
          </cell>
          <cell r="BC38">
            <v>0</v>
          </cell>
          <cell r="BD38">
            <v>-86852</v>
          </cell>
          <cell r="BE38">
            <v>0</v>
          </cell>
          <cell r="BF38">
            <v>3267590.0330000035</v>
          </cell>
          <cell r="BG38">
            <v>16949293.329999998</v>
          </cell>
          <cell r="BH38">
            <v>278692121.11900002</v>
          </cell>
          <cell r="BI38">
            <v>287707110</v>
          </cell>
          <cell r="BJ38">
            <v>98486112.63699998</v>
          </cell>
          <cell r="BK38">
            <v>96695717</v>
          </cell>
          <cell r="BL38">
            <v>-9014988.8809999973</v>
          </cell>
          <cell r="BM38">
            <v>1790395.6369999989</v>
          </cell>
          <cell r="BN38">
            <v>-3971180.7639999893</v>
          </cell>
          <cell r="BO38">
            <v>145014240.678</v>
          </cell>
          <cell r="BP38">
            <v>105538328.44399999</v>
          </cell>
          <cell r="BQ38">
            <v>8587710.4230000004</v>
          </cell>
          <cell r="BR38">
            <v>76246643.057999983</v>
          </cell>
          <cell r="BS38">
            <v>335386922.60299993</v>
          </cell>
          <cell r="BT38">
            <v>188371.42100000009</v>
          </cell>
          <cell r="BU38">
            <v>-280606.57900000014</v>
          </cell>
          <cell r="BV38">
            <v>14304.066000000807</v>
          </cell>
          <cell r="BW38">
            <v>63753.539000002573</v>
          </cell>
          <cell r="BX38">
            <v>-14177.552999996686</v>
          </cell>
          <cell r="BY38">
            <v>92107.4</v>
          </cell>
          <cell r="BZ38">
            <v>0</v>
          </cell>
          <cell r="CA38">
            <v>255930596.69300005</v>
          </cell>
          <cell r="CB38">
            <v>3398476</v>
          </cell>
          <cell r="CC38">
            <v>275875753</v>
          </cell>
          <cell r="CD38">
            <v>9329847</v>
          </cell>
          <cell r="CE38">
            <v>16876967.389999993</v>
          </cell>
          <cell r="CF38">
            <v>3297997</v>
          </cell>
          <cell r="CG38">
            <v>237824407</v>
          </cell>
          <cell r="CH38">
            <v>1807370</v>
          </cell>
          <cell r="CI38">
            <v>2878724</v>
          </cell>
          <cell r="CJ38">
            <v>117286</v>
          </cell>
          <cell r="CK38">
            <v>93331</v>
          </cell>
          <cell r="CL38">
            <v>245925784</v>
          </cell>
          <cell r="CM38">
            <v>224886</v>
          </cell>
          <cell r="CN38">
            <v>246244001</v>
          </cell>
          <cell r="CO38">
            <v>41135472</v>
          </cell>
          <cell r="CP38">
            <v>63326389</v>
          </cell>
          <cell r="CQ38">
            <v>377849652.60299999</v>
          </cell>
          <cell r="CR38">
            <v>384402827</v>
          </cell>
          <cell r="CS38">
            <v>377863831</v>
          </cell>
          <cell r="CT38">
            <v>384402826.81900001</v>
          </cell>
          <cell r="CU38">
            <v>-14178.396999994584</v>
          </cell>
          <cell r="CV38">
            <v>0.1810000017285347</v>
          </cell>
          <cell r="CW38">
            <v>0</v>
          </cell>
          <cell r="CX38">
            <v>-2.6129999892436899</v>
          </cell>
          <cell r="CY38">
            <v>1.8500000110943802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133594548</v>
          </cell>
          <cell r="DH38">
            <v>105116967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7015387</v>
          </cell>
          <cell r="DP38">
            <v>5289892</v>
          </cell>
          <cell r="DQ38">
            <v>4072291</v>
          </cell>
          <cell r="DR38">
            <v>1217601</v>
          </cell>
          <cell r="DS38">
            <v>405374</v>
          </cell>
          <cell r="DT38">
            <v>69947</v>
          </cell>
          <cell r="DU38">
            <v>16851923.00500001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</sheetData>
      <sheetData sheetId="16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1487724.6040000001</v>
          </cell>
          <cell r="G5">
            <v>129647.863</v>
          </cell>
          <cell r="H5">
            <v>1182152.9890000001</v>
          </cell>
          <cell r="I5">
            <v>2462004.5469999998</v>
          </cell>
          <cell r="J5">
            <v>0</v>
          </cell>
          <cell r="K5">
            <v>28611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234150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63008</v>
          </cell>
          <cell r="V5">
            <v>53676</v>
          </cell>
          <cell r="W5">
            <v>0</v>
          </cell>
          <cell r="X5">
            <v>9332</v>
          </cell>
          <cell r="Y5">
            <v>0</v>
          </cell>
          <cell r="Z5">
            <v>0</v>
          </cell>
          <cell r="AA5">
            <v>0</v>
          </cell>
          <cell r="AB5">
            <v>741</v>
          </cell>
          <cell r="AC5">
            <v>0</v>
          </cell>
          <cell r="AD5">
            <v>12000</v>
          </cell>
          <cell r="AE5">
            <v>0</v>
          </cell>
          <cell r="AF5">
            <v>0</v>
          </cell>
          <cell r="AG5">
            <v>2938076</v>
          </cell>
          <cell r="AH5">
            <v>1160636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1475328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354</v>
          </cell>
          <cell r="AX5">
            <v>17586</v>
          </cell>
          <cell r="AY5">
            <v>2566</v>
          </cell>
          <cell r="AZ5">
            <v>0</v>
          </cell>
          <cell r="BA5">
            <v>0</v>
          </cell>
          <cell r="BB5">
            <v>12000</v>
          </cell>
          <cell r="BC5">
            <v>0</v>
          </cell>
          <cell r="BD5">
            <v>0</v>
          </cell>
          <cell r="BE5">
            <v>0</v>
          </cell>
          <cell r="BF5">
            <v>-7795.0140000004321</v>
          </cell>
          <cell r="BG5">
            <v>301712.50799999945</v>
          </cell>
          <cell r="BH5">
            <v>4100315.3989999997</v>
          </cell>
          <cell r="BI5">
            <v>4119218</v>
          </cell>
          <cell r="BJ5">
            <v>1499724.6040000001</v>
          </cell>
          <cell r="BK5">
            <v>1487328</v>
          </cell>
          <cell r="BL5">
            <v>-18902.601000000257</v>
          </cell>
          <cell r="BM5">
            <v>12396.60400000005</v>
          </cell>
          <cell r="BN5">
            <v>-14301.011000000872</v>
          </cell>
          <cell r="BO5">
            <v>2462004.5469999998</v>
          </cell>
          <cell r="BP5">
            <v>1182152.9890000001</v>
          </cell>
          <cell r="BQ5">
            <v>129647.863</v>
          </cell>
          <cell r="BR5">
            <v>1487724.6040000001</v>
          </cell>
          <cell r="BS5">
            <v>5261530.0029999996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37943</v>
          </cell>
          <cell r="CB5">
            <v>37943</v>
          </cell>
          <cell r="CC5">
            <v>4098712</v>
          </cell>
          <cell r="CD5">
            <v>0</v>
          </cell>
          <cell r="CE5">
            <v>301712.50799999945</v>
          </cell>
          <cell r="CF5">
            <v>0</v>
          </cell>
          <cell r="CG5">
            <v>1576494</v>
          </cell>
          <cell r="CH5">
            <v>647</v>
          </cell>
          <cell r="CI5">
            <v>0</v>
          </cell>
          <cell r="CJ5">
            <v>0</v>
          </cell>
          <cell r="CK5">
            <v>0</v>
          </cell>
          <cell r="CL5">
            <v>1577141</v>
          </cell>
          <cell r="CM5">
            <v>0</v>
          </cell>
          <cell r="CN5">
            <v>1577141</v>
          </cell>
          <cell r="CO5">
            <v>2410157</v>
          </cell>
          <cell r="CP5">
            <v>471888</v>
          </cell>
          <cell r="CQ5">
            <v>5600040.0030000005</v>
          </cell>
          <cell r="CR5">
            <v>5606546</v>
          </cell>
          <cell r="CS5">
            <v>5600040</v>
          </cell>
          <cell r="CT5">
            <v>5606546</v>
          </cell>
          <cell r="CU5">
            <v>3.0000004917383194E-3</v>
          </cell>
          <cell r="CV5">
            <v>0</v>
          </cell>
          <cell r="CW5">
            <v>0.29599999997299165</v>
          </cell>
          <cell r="CX5">
            <v>0.39300000038929284</v>
          </cell>
          <cell r="CY5">
            <v>0</v>
          </cell>
          <cell r="CZ5">
            <v>0</v>
          </cell>
          <cell r="DA5">
            <v>4119218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2603508</v>
          </cell>
          <cell r="DH5">
            <v>1070291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167762</v>
          </cell>
          <cell r="DP5">
            <v>26100</v>
          </cell>
          <cell r="DQ5">
            <v>26100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2024401.746</v>
          </cell>
          <cell r="G6">
            <v>22724.469000000001</v>
          </cell>
          <cell r="H6">
            <v>1516047.3540000001</v>
          </cell>
          <cell r="I6">
            <v>3337215.0529999998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313</v>
          </cell>
          <cell r="P6">
            <v>172428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146448</v>
          </cell>
          <cell r="V6">
            <v>128632</v>
          </cell>
          <cell r="W6">
            <v>12894</v>
          </cell>
          <cell r="X6">
            <v>4922</v>
          </cell>
          <cell r="Y6">
            <v>0</v>
          </cell>
          <cell r="Z6">
            <v>0</v>
          </cell>
          <cell r="AA6">
            <v>0</v>
          </cell>
          <cell r="AB6">
            <v>8985</v>
          </cell>
          <cell r="AC6">
            <v>0</v>
          </cell>
          <cell r="AD6">
            <v>250900</v>
          </cell>
          <cell r="AE6">
            <v>0</v>
          </cell>
          <cell r="AF6">
            <v>0</v>
          </cell>
          <cell r="AG6">
            <v>4139302</v>
          </cell>
          <cell r="AH6">
            <v>2061824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2261714</v>
          </cell>
          <cell r="AP6">
            <v>0</v>
          </cell>
          <cell r="AQ6">
            <v>0</v>
          </cell>
          <cell r="AR6">
            <v>0</v>
          </cell>
          <cell r="AS6">
            <v>33440</v>
          </cell>
          <cell r="AT6">
            <v>0</v>
          </cell>
          <cell r="AU6">
            <v>0</v>
          </cell>
          <cell r="AV6">
            <v>0</v>
          </cell>
          <cell r="AW6">
            <v>2833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249550</v>
          </cell>
          <cell r="BC6">
            <v>0</v>
          </cell>
          <cell r="BD6">
            <v>0</v>
          </cell>
          <cell r="BE6">
            <v>0</v>
          </cell>
          <cell r="BF6">
            <v>-30096</v>
          </cell>
          <cell r="BG6">
            <v>508379</v>
          </cell>
          <cell r="BH6">
            <v>5204160.8760000002</v>
          </cell>
          <cell r="BI6">
            <v>6237399</v>
          </cell>
          <cell r="BJ6">
            <v>2275301.7460000003</v>
          </cell>
          <cell r="BK6">
            <v>2511264</v>
          </cell>
          <cell r="BL6">
            <v>-1033238.1239999998</v>
          </cell>
          <cell r="BM6">
            <v>-235962.25399999972</v>
          </cell>
          <cell r="BN6">
            <v>-1299296.3779999996</v>
          </cell>
          <cell r="BO6">
            <v>3337215.0529999998</v>
          </cell>
          <cell r="BP6">
            <v>1516047.3540000001</v>
          </cell>
          <cell r="BQ6">
            <v>22724.469000000001</v>
          </cell>
          <cell r="BR6">
            <v>2024401.746</v>
          </cell>
          <cell r="BS6">
            <v>6900388.6219999995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4875986.8760000002</v>
          </cell>
          <cell r="CB6">
            <v>4922</v>
          </cell>
          <cell r="CC6">
            <v>6201126</v>
          </cell>
          <cell r="CD6">
            <v>33440</v>
          </cell>
          <cell r="CE6">
            <v>508379</v>
          </cell>
          <cell r="CF6">
            <v>0</v>
          </cell>
          <cell r="CG6">
            <v>4169222</v>
          </cell>
          <cell r="CH6">
            <v>22368</v>
          </cell>
          <cell r="CI6">
            <v>192069</v>
          </cell>
          <cell r="CJ6">
            <v>112176</v>
          </cell>
          <cell r="CK6">
            <v>0</v>
          </cell>
          <cell r="CL6">
            <v>4495835</v>
          </cell>
          <cell r="CM6">
            <v>0</v>
          </cell>
          <cell r="CN6">
            <v>4495835</v>
          </cell>
          <cell r="CO6">
            <v>880954</v>
          </cell>
          <cell r="CP6">
            <v>2180884</v>
          </cell>
          <cell r="CQ6">
            <v>7479462.6219999995</v>
          </cell>
          <cell r="CR6">
            <v>8748663</v>
          </cell>
          <cell r="CS6">
            <v>7479463</v>
          </cell>
          <cell r="CT6">
            <v>8748664</v>
          </cell>
          <cell r="CU6">
            <v>-0.37800000049173832</v>
          </cell>
          <cell r="CV6">
            <v>-1</v>
          </cell>
          <cell r="CW6">
            <v>-0.14900000207126141</v>
          </cell>
          <cell r="CX6">
            <v>-1.2640000004321337</v>
          </cell>
          <cell r="CY6">
            <v>0</v>
          </cell>
          <cell r="CZ6">
            <v>0</v>
          </cell>
          <cell r="DA6">
            <v>6237399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3553801</v>
          </cell>
          <cell r="DH6">
            <v>1450884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120312</v>
          </cell>
          <cell r="DP6">
            <v>57757</v>
          </cell>
          <cell r="DQ6">
            <v>47313</v>
          </cell>
          <cell r="DR6">
            <v>10444</v>
          </cell>
          <cell r="DS6">
            <v>2108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2466522.662</v>
          </cell>
          <cell r="G7">
            <v>146034.35399999999</v>
          </cell>
          <cell r="H7">
            <v>2904733.202</v>
          </cell>
          <cell r="I7">
            <v>5979658.5020000003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201253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125670</v>
          </cell>
          <cell r="V7">
            <v>119154</v>
          </cell>
          <cell r="W7">
            <v>0</v>
          </cell>
          <cell r="X7">
            <v>6516</v>
          </cell>
          <cell r="Y7">
            <v>0</v>
          </cell>
          <cell r="Z7">
            <v>0</v>
          </cell>
          <cell r="AA7">
            <v>0</v>
          </cell>
          <cell r="AB7">
            <v>4527</v>
          </cell>
          <cell r="AC7">
            <v>0</v>
          </cell>
          <cell r="AD7">
            <v>110575</v>
          </cell>
          <cell r="AE7">
            <v>0</v>
          </cell>
          <cell r="AF7">
            <v>0</v>
          </cell>
          <cell r="AG7">
            <v>6212792</v>
          </cell>
          <cell r="AH7">
            <v>3281849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2587861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40220</v>
          </cell>
          <cell r="AX7">
            <v>18902</v>
          </cell>
          <cell r="AY7">
            <v>1553</v>
          </cell>
          <cell r="AZ7">
            <v>0</v>
          </cell>
          <cell r="BA7">
            <v>0</v>
          </cell>
          <cell r="BB7">
            <v>110575</v>
          </cell>
          <cell r="BC7">
            <v>0</v>
          </cell>
          <cell r="BD7">
            <v>0</v>
          </cell>
          <cell r="BE7">
            <v>0</v>
          </cell>
          <cell r="BF7">
            <v>141447</v>
          </cell>
          <cell r="BG7">
            <v>61282</v>
          </cell>
          <cell r="BH7">
            <v>9361876.0580000002</v>
          </cell>
          <cell r="BI7">
            <v>9555316</v>
          </cell>
          <cell r="BJ7">
            <v>2577097.662</v>
          </cell>
          <cell r="BK7">
            <v>2698436</v>
          </cell>
          <cell r="BL7">
            <v>-193439.94199999981</v>
          </cell>
          <cell r="BM7">
            <v>-121338.33799999999</v>
          </cell>
          <cell r="BN7">
            <v>-173331.27999999933</v>
          </cell>
          <cell r="BO7">
            <v>5979658.5020000003</v>
          </cell>
          <cell r="BP7">
            <v>2904733.202</v>
          </cell>
          <cell r="BQ7">
            <v>146034.35399999999</v>
          </cell>
          <cell r="BR7">
            <v>2466522.662</v>
          </cell>
          <cell r="BS7">
            <v>11496948.720000001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9030426.0580000002</v>
          </cell>
          <cell r="CB7">
            <v>6516</v>
          </cell>
          <cell r="CC7">
            <v>9494641</v>
          </cell>
          <cell r="CD7">
            <v>0</v>
          </cell>
          <cell r="CE7">
            <v>61282</v>
          </cell>
          <cell r="CF7">
            <v>0</v>
          </cell>
          <cell r="CG7">
            <v>5540089</v>
          </cell>
          <cell r="CH7">
            <v>40535</v>
          </cell>
          <cell r="CI7">
            <v>50994</v>
          </cell>
          <cell r="CJ7">
            <v>0</v>
          </cell>
          <cell r="CK7">
            <v>0</v>
          </cell>
          <cell r="CL7">
            <v>5631618</v>
          </cell>
          <cell r="CM7">
            <v>0</v>
          </cell>
          <cell r="CN7">
            <v>5631618</v>
          </cell>
          <cell r="CO7">
            <v>1554234</v>
          </cell>
          <cell r="CP7">
            <v>5675064</v>
          </cell>
          <cell r="CQ7">
            <v>11938973.720000001</v>
          </cell>
          <cell r="CR7">
            <v>12253752</v>
          </cell>
          <cell r="CS7">
            <v>11938974</v>
          </cell>
          <cell r="CT7">
            <v>12253753</v>
          </cell>
          <cell r="CU7">
            <v>-0.27999999932944775</v>
          </cell>
          <cell r="CV7">
            <v>-1</v>
          </cell>
          <cell r="CW7">
            <v>-4.1000000201165676E-2</v>
          </cell>
          <cell r="CX7">
            <v>0.52500000223517418</v>
          </cell>
          <cell r="CY7">
            <v>0</v>
          </cell>
          <cell r="CZ7">
            <v>0</v>
          </cell>
          <cell r="DA7">
            <v>9555316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5469856</v>
          </cell>
          <cell r="DH7">
            <v>2206689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188842</v>
          </cell>
          <cell r="DP7">
            <v>119846</v>
          </cell>
          <cell r="DQ7">
            <v>119846</v>
          </cell>
          <cell r="DR7">
            <v>0</v>
          </cell>
          <cell r="DS7">
            <v>6235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1683900.1459999999</v>
          </cell>
          <cell r="G8">
            <v>31274.769</v>
          </cell>
          <cell r="H8">
            <v>1240813.7690000001</v>
          </cell>
          <cell r="I8">
            <v>4593192.0080000004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233818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42478</v>
          </cell>
          <cell r="V8">
            <v>31361</v>
          </cell>
          <cell r="W8">
            <v>0</v>
          </cell>
          <cell r="X8">
            <v>11117</v>
          </cell>
          <cell r="Y8">
            <v>0</v>
          </cell>
          <cell r="Z8">
            <v>0</v>
          </cell>
          <cell r="AA8">
            <v>0</v>
          </cell>
          <cell r="AB8">
            <v>719</v>
          </cell>
          <cell r="AC8">
            <v>0</v>
          </cell>
          <cell r="AD8">
            <v>692839</v>
          </cell>
          <cell r="AE8">
            <v>0</v>
          </cell>
          <cell r="AF8">
            <v>0</v>
          </cell>
          <cell r="AG8">
            <v>4082007</v>
          </cell>
          <cell r="AH8">
            <v>1869018</v>
          </cell>
          <cell r="AI8">
            <v>614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1762295</v>
          </cell>
          <cell r="AP8">
            <v>0</v>
          </cell>
          <cell r="AQ8">
            <v>78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8206</v>
          </cell>
          <cell r="AX8">
            <v>137252</v>
          </cell>
          <cell r="AY8">
            <v>0</v>
          </cell>
          <cell r="AZ8">
            <v>0</v>
          </cell>
          <cell r="BA8">
            <v>0</v>
          </cell>
          <cell r="BB8">
            <v>693486</v>
          </cell>
          <cell r="BC8">
            <v>0</v>
          </cell>
          <cell r="BD8">
            <v>0</v>
          </cell>
          <cell r="BE8">
            <v>0</v>
          </cell>
          <cell r="BF8">
            <v>126078</v>
          </cell>
          <cell r="BG8">
            <v>-235878</v>
          </cell>
          <cell r="BH8">
            <v>6142295.5460000001</v>
          </cell>
          <cell r="BI8">
            <v>6097175</v>
          </cell>
          <cell r="BJ8">
            <v>2376739.1459999997</v>
          </cell>
          <cell r="BK8">
            <v>2455781</v>
          </cell>
          <cell r="BL8">
            <v>45120.546000000089</v>
          </cell>
          <cell r="BM8">
            <v>-79041.854000000283</v>
          </cell>
          <cell r="BN8">
            <v>92156.691999999806</v>
          </cell>
          <cell r="BO8">
            <v>4593192.0080000004</v>
          </cell>
          <cell r="BP8">
            <v>1240813.7690000001</v>
          </cell>
          <cell r="BQ8">
            <v>31274.769</v>
          </cell>
          <cell r="BR8">
            <v>1683900.1459999999</v>
          </cell>
          <cell r="BS8">
            <v>7549180.6920000007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5865280.5460000001</v>
          </cell>
          <cell r="CB8">
            <v>11117</v>
          </cell>
          <cell r="CC8">
            <v>5951025</v>
          </cell>
          <cell r="CD8">
            <v>692</v>
          </cell>
          <cell r="CE8">
            <v>-237478</v>
          </cell>
          <cell r="CF8">
            <v>0</v>
          </cell>
          <cell r="CG8">
            <v>464217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464217</v>
          </cell>
          <cell r="CM8">
            <v>1600</v>
          </cell>
          <cell r="CN8">
            <v>465817</v>
          </cell>
          <cell r="CO8">
            <v>698985</v>
          </cell>
          <cell r="CP8">
            <v>845298</v>
          </cell>
          <cell r="CQ8">
            <v>8519034.6920000017</v>
          </cell>
          <cell r="CR8">
            <v>8552956</v>
          </cell>
          <cell r="CS8">
            <v>8519035</v>
          </cell>
          <cell r="CT8">
            <v>8552956</v>
          </cell>
          <cell r="CU8">
            <v>-0.30799999833106995</v>
          </cell>
          <cell r="CV8">
            <v>0</v>
          </cell>
          <cell r="CW8">
            <v>-0.46299999940674752</v>
          </cell>
          <cell r="CX8">
            <v>-0.10599999967962503</v>
          </cell>
          <cell r="CY8">
            <v>0</v>
          </cell>
          <cell r="CZ8">
            <v>0</v>
          </cell>
          <cell r="DA8">
            <v>6097175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3270979</v>
          </cell>
          <cell r="DH8">
            <v>822179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229912</v>
          </cell>
          <cell r="DP8">
            <v>96874</v>
          </cell>
          <cell r="DQ8">
            <v>66321</v>
          </cell>
          <cell r="DR8">
            <v>30553</v>
          </cell>
          <cell r="DS8">
            <v>643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4673367.4409999996</v>
          </cell>
          <cell r="G9">
            <v>253050.905</v>
          </cell>
          <cell r="H9">
            <v>3323060.79</v>
          </cell>
          <cell r="I9">
            <v>5516175.7510000002</v>
          </cell>
          <cell r="J9">
            <v>1.6999999434119673E-2</v>
          </cell>
          <cell r="K9">
            <v>0</v>
          </cell>
          <cell r="L9">
            <v>0</v>
          </cell>
          <cell r="M9">
            <v>0</v>
          </cell>
          <cell r="N9">
            <v>8812.4</v>
          </cell>
          <cell r="O9">
            <v>736</v>
          </cell>
          <cell r="P9">
            <v>478492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179598</v>
          </cell>
          <cell r="V9">
            <v>174068</v>
          </cell>
          <cell r="W9">
            <v>0</v>
          </cell>
          <cell r="X9">
            <v>5530</v>
          </cell>
          <cell r="Y9">
            <v>0</v>
          </cell>
          <cell r="Z9">
            <v>0</v>
          </cell>
          <cell r="AA9">
            <v>0</v>
          </cell>
          <cell r="AB9">
            <v>52484</v>
          </cell>
          <cell r="AC9">
            <v>138129</v>
          </cell>
          <cell r="AD9">
            <v>133243</v>
          </cell>
          <cell r="AE9">
            <v>0</v>
          </cell>
          <cell r="AF9">
            <v>0</v>
          </cell>
          <cell r="AG9">
            <v>7135513</v>
          </cell>
          <cell r="AH9">
            <v>4378987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3032</v>
          </cell>
          <cell r="AO9">
            <v>4074205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9517</v>
          </cell>
          <cell r="AX9">
            <v>61196</v>
          </cell>
          <cell r="AY9">
            <v>0</v>
          </cell>
          <cell r="AZ9">
            <v>0</v>
          </cell>
          <cell r="BA9">
            <v>0</v>
          </cell>
          <cell r="BB9">
            <v>210176</v>
          </cell>
          <cell r="BC9">
            <v>0</v>
          </cell>
          <cell r="BD9">
            <v>0</v>
          </cell>
          <cell r="BE9">
            <v>0</v>
          </cell>
          <cell r="BF9">
            <v>247883</v>
          </cell>
          <cell r="BG9">
            <v>1352281</v>
          </cell>
          <cell r="BH9">
            <v>9941726.4460000005</v>
          </cell>
          <cell r="BI9">
            <v>11588245</v>
          </cell>
          <cell r="BJ9">
            <v>4806610.4409999996</v>
          </cell>
          <cell r="BK9">
            <v>4284381</v>
          </cell>
          <cell r="BL9">
            <v>-1646518.5539999995</v>
          </cell>
          <cell r="BM9">
            <v>522229.44099999964</v>
          </cell>
          <cell r="BN9">
            <v>-876406.09600000049</v>
          </cell>
          <cell r="BO9">
            <v>5524988.1509999996</v>
          </cell>
          <cell r="BP9">
            <v>3323060.807</v>
          </cell>
          <cell r="BQ9">
            <v>253050.905</v>
          </cell>
          <cell r="BR9">
            <v>4673367.4409999996</v>
          </cell>
          <cell r="BS9">
            <v>13774467.304</v>
          </cell>
          <cell r="BT9">
            <v>0</v>
          </cell>
          <cell r="BU9">
            <v>0</v>
          </cell>
          <cell r="BV9">
            <v>1.6999999992549419E-2</v>
          </cell>
          <cell r="BW9">
            <v>-5.5842974688857794E-10</v>
          </cell>
          <cell r="BX9">
            <v>1.6999999434119673E-2</v>
          </cell>
          <cell r="BY9">
            <v>8812.4</v>
          </cell>
          <cell r="BZ9">
            <v>0</v>
          </cell>
          <cell r="CA9">
            <v>9092287.4460000005</v>
          </cell>
          <cell r="CB9">
            <v>5530</v>
          </cell>
          <cell r="CC9">
            <v>11514500</v>
          </cell>
          <cell r="CD9">
            <v>3032</v>
          </cell>
          <cell r="CE9">
            <v>1352281</v>
          </cell>
          <cell r="CF9">
            <v>0</v>
          </cell>
          <cell r="CG9">
            <v>9209817</v>
          </cell>
          <cell r="CH9">
            <v>40666</v>
          </cell>
          <cell r="CI9">
            <v>0</v>
          </cell>
          <cell r="CJ9">
            <v>0</v>
          </cell>
          <cell r="CK9">
            <v>0</v>
          </cell>
          <cell r="CL9">
            <v>9250483</v>
          </cell>
          <cell r="CM9">
            <v>0</v>
          </cell>
          <cell r="CN9">
            <v>9250483</v>
          </cell>
          <cell r="CO9">
            <v>3359515</v>
          </cell>
          <cell r="CP9">
            <v>3936615</v>
          </cell>
          <cell r="CQ9">
            <v>14757149.304</v>
          </cell>
          <cell r="CR9">
            <v>15872626</v>
          </cell>
          <cell r="CS9">
            <v>14757149</v>
          </cell>
          <cell r="CT9">
            <v>15872627</v>
          </cell>
          <cell r="CU9">
            <v>0.303999999538064</v>
          </cell>
          <cell r="CV9">
            <v>-1</v>
          </cell>
          <cell r="CW9">
            <v>1.2589999991469085</v>
          </cell>
          <cell r="CX9">
            <v>-2.0840000007301569</v>
          </cell>
          <cell r="CY9">
            <v>0</v>
          </cell>
          <cell r="CZ9">
            <v>0</v>
          </cell>
          <cell r="DA9">
            <v>11588245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6345557</v>
          </cell>
          <cell r="DH9">
            <v>2337522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729525</v>
          </cell>
          <cell r="DP9">
            <v>185684</v>
          </cell>
          <cell r="DQ9">
            <v>180867</v>
          </cell>
          <cell r="DR9">
            <v>4817</v>
          </cell>
          <cell r="DS9">
            <v>24528</v>
          </cell>
          <cell r="DT9">
            <v>717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2564915.321</v>
          </cell>
          <cell r="G10">
            <v>74114.630999999994</v>
          </cell>
          <cell r="H10">
            <v>3944322.6209999998</v>
          </cell>
          <cell r="I10">
            <v>5603442.2939999998</v>
          </cell>
          <cell r="J10">
            <v>0</v>
          </cell>
          <cell r="K10">
            <v>166147</v>
          </cell>
          <cell r="L10">
            <v>0</v>
          </cell>
          <cell r="M10">
            <v>0</v>
          </cell>
          <cell r="N10">
            <v>0</v>
          </cell>
          <cell r="O10">
            <v>1850</v>
          </cell>
          <cell r="P10">
            <v>228578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93995</v>
          </cell>
          <cell r="V10">
            <v>90663</v>
          </cell>
          <cell r="W10">
            <v>1517</v>
          </cell>
          <cell r="X10">
            <v>1815</v>
          </cell>
          <cell r="Y10">
            <v>0</v>
          </cell>
          <cell r="Z10">
            <v>0</v>
          </cell>
          <cell r="AA10">
            <v>0</v>
          </cell>
          <cell r="AB10">
            <v>9241</v>
          </cell>
          <cell r="AC10">
            <v>0</v>
          </cell>
          <cell r="AD10">
            <v>380245</v>
          </cell>
          <cell r="AE10">
            <v>0</v>
          </cell>
          <cell r="AF10">
            <v>0</v>
          </cell>
          <cell r="AG10">
            <v>7010279</v>
          </cell>
          <cell r="AH10">
            <v>4088498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2701859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4460</v>
          </cell>
          <cell r="AX10">
            <v>2692</v>
          </cell>
          <cell r="AY10">
            <v>4905</v>
          </cell>
          <cell r="AZ10">
            <v>0</v>
          </cell>
          <cell r="BA10">
            <v>0</v>
          </cell>
          <cell r="BB10">
            <v>730496</v>
          </cell>
          <cell r="BC10">
            <v>0</v>
          </cell>
          <cell r="BD10">
            <v>0</v>
          </cell>
          <cell r="BE10">
            <v>0</v>
          </cell>
          <cell r="BF10">
            <v>14470</v>
          </cell>
          <cell r="BG10">
            <v>1237279</v>
          </cell>
          <cell r="BH10">
            <v>10121690.546</v>
          </cell>
          <cell r="BI10">
            <v>11110834</v>
          </cell>
          <cell r="BJ10">
            <v>2945160.321</v>
          </cell>
          <cell r="BK10">
            <v>3432355</v>
          </cell>
          <cell r="BL10">
            <v>-989143.45399999991</v>
          </cell>
          <cell r="BM10">
            <v>-487194.679</v>
          </cell>
          <cell r="BN10">
            <v>-1461868.1329999994</v>
          </cell>
          <cell r="BO10">
            <v>5603442.2939999998</v>
          </cell>
          <cell r="BP10">
            <v>3944322.6209999998</v>
          </cell>
          <cell r="BQ10">
            <v>74114.630999999994</v>
          </cell>
          <cell r="BR10">
            <v>2564915.321</v>
          </cell>
          <cell r="BS10">
            <v>12186794.866999999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9621879.5460000001</v>
          </cell>
          <cell r="CB10">
            <v>167962</v>
          </cell>
          <cell r="CC10">
            <v>11098777</v>
          </cell>
          <cell r="CD10">
            <v>0</v>
          </cell>
          <cell r="CE10">
            <v>1237279</v>
          </cell>
          <cell r="CF10">
            <v>0</v>
          </cell>
          <cell r="CG10">
            <v>5621684</v>
          </cell>
          <cell r="CH10">
            <v>7690</v>
          </cell>
          <cell r="CI10">
            <v>70719</v>
          </cell>
          <cell r="CJ10">
            <v>0</v>
          </cell>
          <cell r="CK10">
            <v>0</v>
          </cell>
          <cell r="CL10">
            <v>5700093</v>
          </cell>
          <cell r="CM10">
            <v>0</v>
          </cell>
          <cell r="CN10">
            <v>5700093</v>
          </cell>
          <cell r="CO10">
            <v>2139599</v>
          </cell>
          <cell r="CP10">
            <v>2344001</v>
          </cell>
          <cell r="CQ10">
            <v>13066850.866999999</v>
          </cell>
          <cell r="CR10">
            <v>14543189</v>
          </cell>
          <cell r="CS10">
            <v>13066850</v>
          </cell>
          <cell r="CT10">
            <v>14543189</v>
          </cell>
          <cell r="CU10">
            <v>0.86699999868869781</v>
          </cell>
          <cell r="CV10">
            <v>0</v>
          </cell>
          <cell r="CW10">
            <v>-1.2649999987334013</v>
          </cell>
          <cell r="CX10">
            <v>-1.3820000002160668</v>
          </cell>
          <cell r="CY10">
            <v>0</v>
          </cell>
          <cell r="CZ10">
            <v>0</v>
          </cell>
          <cell r="DA10">
            <v>11110834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6242828</v>
          </cell>
          <cell r="DH10">
            <v>2849895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245359</v>
          </cell>
          <cell r="DP10">
            <v>151053</v>
          </cell>
          <cell r="DQ10">
            <v>139714</v>
          </cell>
          <cell r="DR10">
            <v>11339</v>
          </cell>
          <cell r="DS10">
            <v>256</v>
          </cell>
          <cell r="DT10">
            <v>2313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4876694.7709999997</v>
          </cell>
          <cell r="G11">
            <v>239505.228</v>
          </cell>
          <cell r="H11">
            <v>5312726.3899999997</v>
          </cell>
          <cell r="I11">
            <v>7910858.8059999999</v>
          </cell>
          <cell r="J11">
            <v>-1.8553691916167736E-10</v>
          </cell>
          <cell r="K11">
            <v>0</v>
          </cell>
          <cell r="L11">
            <v>0</v>
          </cell>
          <cell r="M11">
            <v>0</v>
          </cell>
          <cell r="N11">
            <v>12505.8</v>
          </cell>
          <cell r="O11">
            <v>472</v>
          </cell>
          <cell r="P11">
            <v>193267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128197</v>
          </cell>
          <cell r="V11">
            <v>117145</v>
          </cell>
          <cell r="W11">
            <v>0</v>
          </cell>
          <cell r="X11">
            <v>11052</v>
          </cell>
          <cell r="Y11">
            <v>0</v>
          </cell>
          <cell r="Z11">
            <v>0</v>
          </cell>
          <cell r="AA11">
            <v>0</v>
          </cell>
          <cell r="AB11">
            <v>18061</v>
          </cell>
          <cell r="AC11">
            <v>0</v>
          </cell>
          <cell r="AD11">
            <v>1610165</v>
          </cell>
          <cell r="AE11">
            <v>0</v>
          </cell>
          <cell r="AF11">
            <v>0</v>
          </cell>
          <cell r="AG11">
            <v>8858274</v>
          </cell>
          <cell r="AH11">
            <v>5271265</v>
          </cell>
          <cell r="AI11">
            <v>23560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4876695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3989</v>
          </cell>
          <cell r="AX11">
            <v>145631</v>
          </cell>
          <cell r="AY11">
            <v>8463</v>
          </cell>
          <cell r="AZ11">
            <v>0</v>
          </cell>
          <cell r="BA11">
            <v>0</v>
          </cell>
          <cell r="BB11">
            <v>1599890</v>
          </cell>
          <cell r="BC11">
            <v>0</v>
          </cell>
          <cell r="BD11">
            <v>0</v>
          </cell>
          <cell r="BE11">
            <v>0</v>
          </cell>
          <cell r="BF11">
            <v>204807</v>
          </cell>
          <cell r="BG11">
            <v>453746</v>
          </cell>
          <cell r="BH11">
            <v>13803087.423999999</v>
          </cell>
          <cell r="BI11">
            <v>14311182</v>
          </cell>
          <cell r="BJ11">
            <v>6486859.7709999997</v>
          </cell>
          <cell r="BK11">
            <v>6476585</v>
          </cell>
          <cell r="BL11">
            <v>-508094.57600000128</v>
          </cell>
          <cell r="BM11">
            <v>10274.770999999717</v>
          </cell>
          <cell r="BN11">
            <v>-293012.80499999988</v>
          </cell>
          <cell r="BO11">
            <v>7923364.6059999997</v>
          </cell>
          <cell r="BP11">
            <v>5312726.3899999997</v>
          </cell>
          <cell r="BQ11">
            <v>239505.228</v>
          </cell>
          <cell r="BR11">
            <v>4876694.7709999997</v>
          </cell>
          <cell r="BS11">
            <v>18352290.994999997</v>
          </cell>
          <cell r="BT11">
            <v>0</v>
          </cell>
          <cell r="BU11">
            <v>0</v>
          </cell>
          <cell r="BV11">
            <v>0</v>
          </cell>
          <cell r="BW11">
            <v>-1.8553691916167736E-10</v>
          </cell>
          <cell r="BX11">
            <v>-1.8553691916167736E-10</v>
          </cell>
          <cell r="BY11">
            <v>12505.8</v>
          </cell>
          <cell r="BZ11">
            <v>0</v>
          </cell>
          <cell r="CA11">
            <v>13463090.423999999</v>
          </cell>
          <cell r="CB11">
            <v>11052</v>
          </cell>
          <cell r="CC11">
            <v>14129539</v>
          </cell>
          <cell r="CD11">
            <v>23560</v>
          </cell>
          <cell r="CE11">
            <v>453746</v>
          </cell>
          <cell r="CF11">
            <v>0</v>
          </cell>
          <cell r="CG11">
            <v>9971850</v>
          </cell>
          <cell r="CH11">
            <v>168857</v>
          </cell>
          <cell r="CI11">
            <v>15077</v>
          </cell>
          <cell r="CJ11">
            <v>0</v>
          </cell>
          <cell r="CK11">
            <v>0</v>
          </cell>
          <cell r="CL11">
            <v>10155784</v>
          </cell>
          <cell r="CM11">
            <v>0</v>
          </cell>
          <cell r="CN11">
            <v>10155784</v>
          </cell>
          <cell r="CO11">
            <v>10475</v>
          </cell>
          <cell r="CP11">
            <v>4205303</v>
          </cell>
          <cell r="CQ11">
            <v>20302452.995000001</v>
          </cell>
          <cell r="CR11">
            <v>20787767</v>
          </cell>
          <cell r="CS11">
            <v>20302453</v>
          </cell>
          <cell r="CT11">
            <v>20787765</v>
          </cell>
          <cell r="CU11">
            <v>-4.9999989569187164E-3</v>
          </cell>
          <cell r="CV11">
            <v>2</v>
          </cell>
          <cell r="CW11">
            <v>1.7930000033229589</v>
          </cell>
          <cell r="CX11">
            <v>2.8000000864267349E-2</v>
          </cell>
          <cell r="CY11">
            <v>0</v>
          </cell>
          <cell r="CZ11">
            <v>0</v>
          </cell>
          <cell r="DA11">
            <v>14311182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7743678</v>
          </cell>
          <cell r="DH11">
            <v>4469258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176540</v>
          </cell>
          <cell r="DP11">
            <v>239262</v>
          </cell>
          <cell r="DQ11">
            <v>228437</v>
          </cell>
          <cell r="DR11">
            <v>10825</v>
          </cell>
          <cell r="DS11">
            <v>0</v>
          </cell>
          <cell r="DT11">
            <v>43291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1277851.872</v>
          </cell>
          <cell r="G12">
            <v>37452.807000000001</v>
          </cell>
          <cell r="H12">
            <v>1564390.166</v>
          </cell>
          <cell r="I12">
            <v>3580124.98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1411</v>
          </cell>
          <cell r="P12">
            <v>240151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112173</v>
          </cell>
          <cell r="V12">
            <v>102335</v>
          </cell>
          <cell r="W12">
            <v>221</v>
          </cell>
          <cell r="X12">
            <v>9617</v>
          </cell>
          <cell r="Y12">
            <v>0</v>
          </cell>
          <cell r="Z12">
            <v>0</v>
          </cell>
          <cell r="AA12">
            <v>0</v>
          </cell>
          <cell r="AB12">
            <v>586</v>
          </cell>
          <cell r="AC12">
            <v>0</v>
          </cell>
          <cell r="AD12">
            <v>111831</v>
          </cell>
          <cell r="AE12">
            <v>0</v>
          </cell>
          <cell r="AF12">
            <v>0</v>
          </cell>
          <cell r="AG12">
            <v>3849811</v>
          </cell>
          <cell r="AH12">
            <v>1625548</v>
          </cell>
          <cell r="AI12">
            <v>0</v>
          </cell>
          <cell r="AJ12">
            <v>200702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1248448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50551</v>
          </cell>
          <cell r="AW12">
            <v>2289</v>
          </cell>
          <cell r="AX12">
            <v>19976</v>
          </cell>
          <cell r="AY12">
            <v>1306</v>
          </cell>
          <cell r="AZ12">
            <v>0</v>
          </cell>
          <cell r="BA12">
            <v>0</v>
          </cell>
          <cell r="BB12">
            <v>49095</v>
          </cell>
          <cell r="BC12">
            <v>0</v>
          </cell>
          <cell r="BD12">
            <v>0</v>
          </cell>
          <cell r="BE12">
            <v>0</v>
          </cell>
          <cell r="BF12">
            <v>-28077</v>
          </cell>
          <cell r="BG12">
            <v>-100202</v>
          </cell>
          <cell r="BH12">
            <v>5536288.9529999997</v>
          </cell>
          <cell r="BI12">
            <v>5750183</v>
          </cell>
          <cell r="BJ12">
            <v>1389682.872</v>
          </cell>
          <cell r="BK12">
            <v>1297543</v>
          </cell>
          <cell r="BL12">
            <v>-213894.04700000025</v>
          </cell>
          <cell r="BM12">
            <v>92139.871999999974</v>
          </cell>
          <cell r="BN12">
            <v>-149831.17500000075</v>
          </cell>
          <cell r="BO12">
            <v>3580124.98</v>
          </cell>
          <cell r="BP12">
            <v>1564390.166</v>
          </cell>
          <cell r="BQ12">
            <v>37452.807000000001</v>
          </cell>
          <cell r="BR12">
            <v>1277851.872</v>
          </cell>
          <cell r="BS12">
            <v>6459819.8249999993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5181967.9529999997</v>
          </cell>
          <cell r="CB12">
            <v>9617</v>
          </cell>
          <cell r="CC12">
            <v>5475359</v>
          </cell>
          <cell r="CD12">
            <v>200702</v>
          </cell>
          <cell r="CE12">
            <v>-100202</v>
          </cell>
          <cell r="CF12">
            <v>948193</v>
          </cell>
          <cell r="CG12">
            <v>2067295</v>
          </cell>
          <cell r="CH12">
            <v>30221</v>
          </cell>
          <cell r="CI12">
            <v>0</v>
          </cell>
          <cell r="CJ12">
            <v>0</v>
          </cell>
          <cell r="CK12">
            <v>0</v>
          </cell>
          <cell r="CL12">
            <v>3045709</v>
          </cell>
          <cell r="CM12">
            <v>0</v>
          </cell>
          <cell r="CN12">
            <v>3045709</v>
          </cell>
          <cell r="CO12">
            <v>248135</v>
          </cell>
          <cell r="CP12">
            <v>305359</v>
          </cell>
          <cell r="CQ12">
            <v>6925971.8249999993</v>
          </cell>
          <cell r="CR12">
            <v>7047726</v>
          </cell>
          <cell r="CS12">
            <v>6925971</v>
          </cell>
          <cell r="CT12">
            <v>7047727</v>
          </cell>
          <cell r="CU12">
            <v>0.82499999925494194</v>
          </cell>
          <cell r="CV12">
            <v>-1</v>
          </cell>
          <cell r="CW12">
            <v>0.8900000000721775</v>
          </cell>
          <cell r="CX12">
            <v>1.6389999995008111</v>
          </cell>
          <cell r="CY12">
            <v>0</v>
          </cell>
          <cell r="CZ12">
            <v>0</v>
          </cell>
          <cell r="DA12">
            <v>5750183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3494981</v>
          </cell>
          <cell r="DH12">
            <v>1630650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217909</v>
          </cell>
          <cell r="DP12">
            <v>114961</v>
          </cell>
          <cell r="DQ12">
            <v>103321</v>
          </cell>
          <cell r="DR12">
            <v>11640</v>
          </cell>
          <cell r="DS12">
            <v>0</v>
          </cell>
          <cell r="DT12">
            <v>374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4849502.34</v>
          </cell>
          <cell r="G13">
            <v>104468.683</v>
          </cell>
          <cell r="H13">
            <v>3968951.122</v>
          </cell>
          <cell r="I13">
            <v>8419056.2039999999</v>
          </cell>
          <cell r="J13">
            <v>3.7289282772690058E-10</v>
          </cell>
          <cell r="K13">
            <v>4668</v>
          </cell>
          <cell r="L13">
            <v>0</v>
          </cell>
          <cell r="M13">
            <v>0</v>
          </cell>
          <cell r="N13">
            <v>12611.4</v>
          </cell>
          <cell r="O13">
            <v>1688</v>
          </cell>
          <cell r="P13">
            <v>285295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305113</v>
          </cell>
          <cell r="V13">
            <v>246041</v>
          </cell>
          <cell r="W13">
            <v>0</v>
          </cell>
          <cell r="X13">
            <v>59072</v>
          </cell>
          <cell r="Y13">
            <v>0</v>
          </cell>
          <cell r="Z13">
            <v>0</v>
          </cell>
          <cell r="AA13">
            <v>0</v>
          </cell>
          <cell r="AB13">
            <v>9234</v>
          </cell>
          <cell r="AC13">
            <v>0</v>
          </cell>
          <cell r="AD13">
            <v>264582</v>
          </cell>
          <cell r="AE13">
            <v>0</v>
          </cell>
          <cell r="AF13">
            <v>0</v>
          </cell>
          <cell r="AG13">
            <v>7285092</v>
          </cell>
          <cell r="AH13">
            <v>5292433</v>
          </cell>
          <cell r="AI13">
            <v>0</v>
          </cell>
          <cell r="AJ13">
            <v>603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4808643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8638</v>
          </cell>
          <cell r="AX13">
            <v>7791</v>
          </cell>
          <cell r="AY13">
            <v>1732</v>
          </cell>
          <cell r="AZ13">
            <v>0</v>
          </cell>
          <cell r="BA13">
            <v>0</v>
          </cell>
          <cell r="BB13">
            <v>935864</v>
          </cell>
          <cell r="BC13">
            <v>0</v>
          </cell>
          <cell r="BD13">
            <v>0</v>
          </cell>
          <cell r="BE13">
            <v>0</v>
          </cell>
          <cell r="BF13">
            <v>134713.55600000173</v>
          </cell>
          <cell r="BG13">
            <v>-252475</v>
          </cell>
          <cell r="BH13">
            <v>13098474.009</v>
          </cell>
          <cell r="BI13">
            <v>12596289</v>
          </cell>
          <cell r="BJ13">
            <v>5114084.34</v>
          </cell>
          <cell r="BK13">
            <v>5744507</v>
          </cell>
          <cell r="BL13">
            <v>502185.00899999961</v>
          </cell>
          <cell r="BM13">
            <v>-630422.66000000015</v>
          </cell>
          <cell r="BN13">
            <v>6475.905000001565</v>
          </cell>
          <cell r="BO13">
            <v>8431667.6040000003</v>
          </cell>
          <cell r="BP13">
            <v>3968951.122</v>
          </cell>
          <cell r="BQ13">
            <v>104468.683</v>
          </cell>
          <cell r="BR13">
            <v>4849502.34</v>
          </cell>
          <cell r="BS13">
            <v>17354589.748999998</v>
          </cell>
          <cell r="BT13">
            <v>0</v>
          </cell>
          <cell r="BU13">
            <v>0</v>
          </cell>
          <cell r="BV13">
            <v>0</v>
          </cell>
          <cell r="BW13">
            <v>3.7289282772690058E-10</v>
          </cell>
          <cell r="BX13">
            <v>3.7289282772690058E-10</v>
          </cell>
          <cell r="BY13">
            <v>12611.4</v>
          </cell>
          <cell r="BZ13">
            <v>0</v>
          </cell>
          <cell r="CA13">
            <v>12492476.009</v>
          </cell>
          <cell r="CB13">
            <v>63740</v>
          </cell>
          <cell r="CC13">
            <v>12577525</v>
          </cell>
          <cell r="CD13">
            <v>603</v>
          </cell>
          <cell r="CE13">
            <v>-252475</v>
          </cell>
          <cell r="CF13">
            <v>0</v>
          </cell>
          <cell r="CG13">
            <v>7590961</v>
          </cell>
          <cell r="CH13">
            <v>11445</v>
          </cell>
          <cell r="CI13">
            <v>73688</v>
          </cell>
          <cell r="CJ13">
            <v>0</v>
          </cell>
          <cell r="CK13">
            <v>0</v>
          </cell>
          <cell r="CL13">
            <v>7676094</v>
          </cell>
          <cell r="CM13">
            <v>0</v>
          </cell>
          <cell r="CN13">
            <v>7676094</v>
          </cell>
          <cell r="CO13">
            <v>1476501</v>
          </cell>
          <cell r="CP13">
            <v>2653597</v>
          </cell>
          <cell r="CQ13">
            <v>18225169.748999998</v>
          </cell>
          <cell r="CR13">
            <v>18340796</v>
          </cell>
          <cell r="CS13">
            <v>18225169</v>
          </cell>
          <cell r="CT13">
            <v>18340797</v>
          </cell>
          <cell r="CU13">
            <v>0.74899999797344208</v>
          </cell>
          <cell r="CV13">
            <v>-1</v>
          </cell>
          <cell r="CW13">
            <v>-0.13599999714642763</v>
          </cell>
          <cell r="CX13">
            <v>0.80699999816715717</v>
          </cell>
          <cell r="CY13">
            <v>0</v>
          </cell>
          <cell r="CZ13">
            <v>0</v>
          </cell>
          <cell r="DA13">
            <v>12596289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6566919</v>
          </cell>
          <cell r="DH13">
            <v>3726078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295062</v>
          </cell>
          <cell r="DP13">
            <v>720519</v>
          </cell>
          <cell r="DQ13">
            <v>199438</v>
          </cell>
          <cell r="DR13">
            <v>521081</v>
          </cell>
          <cell r="DS13">
            <v>6667</v>
          </cell>
          <cell r="DT13">
            <v>2434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7128308.6739999996</v>
          </cell>
          <cell r="G14">
            <v>125505.386</v>
          </cell>
          <cell r="H14">
            <v>4827411.233</v>
          </cell>
          <cell r="I14">
            <v>9454291.7909999993</v>
          </cell>
          <cell r="J14">
            <v>1.1168594937771559E-9</v>
          </cell>
          <cell r="K14">
            <v>0</v>
          </cell>
          <cell r="L14">
            <v>0</v>
          </cell>
          <cell r="M14">
            <v>0</v>
          </cell>
          <cell r="N14">
            <v>12176.2</v>
          </cell>
          <cell r="O14">
            <v>2830</v>
          </cell>
          <cell r="P14">
            <v>781500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352133</v>
          </cell>
          <cell r="V14">
            <v>332176</v>
          </cell>
          <cell r="W14">
            <v>19126</v>
          </cell>
          <cell r="X14">
            <v>831</v>
          </cell>
          <cell r="Y14">
            <v>0</v>
          </cell>
          <cell r="Z14">
            <v>0</v>
          </cell>
          <cell r="AA14">
            <v>0</v>
          </cell>
          <cell r="AB14">
            <v>12539</v>
          </cell>
          <cell r="AC14">
            <v>0</v>
          </cell>
          <cell r="AD14">
            <v>4085335</v>
          </cell>
          <cell r="AE14">
            <v>0</v>
          </cell>
          <cell r="AF14">
            <v>0</v>
          </cell>
          <cell r="AG14">
            <v>10294344</v>
          </cell>
          <cell r="AH14">
            <v>4870842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7027280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480</v>
          </cell>
          <cell r="AX14">
            <v>13574</v>
          </cell>
          <cell r="AY14">
            <v>193</v>
          </cell>
          <cell r="AZ14">
            <v>0</v>
          </cell>
          <cell r="BA14">
            <v>0</v>
          </cell>
          <cell r="BB14">
            <v>4085335</v>
          </cell>
          <cell r="BC14">
            <v>0</v>
          </cell>
          <cell r="BD14">
            <v>-118</v>
          </cell>
          <cell r="BE14">
            <v>0</v>
          </cell>
          <cell r="BF14">
            <v>-82864.732999999076</v>
          </cell>
          <cell r="BG14">
            <v>-267177</v>
          </cell>
          <cell r="BH14">
            <v>15556210.41</v>
          </cell>
          <cell r="BI14">
            <v>15179315</v>
          </cell>
          <cell r="BJ14">
            <v>11213643.673999999</v>
          </cell>
          <cell r="BK14">
            <v>11112615</v>
          </cell>
          <cell r="BL14">
            <v>376895.41000000015</v>
          </cell>
          <cell r="BM14">
            <v>101028.67399999872</v>
          </cell>
          <cell r="BN14">
            <v>395059.3510000009</v>
          </cell>
          <cell r="BO14">
            <v>9466467.9910000004</v>
          </cell>
          <cell r="BP14">
            <v>4827411.233</v>
          </cell>
          <cell r="BQ14">
            <v>125505.386</v>
          </cell>
          <cell r="BR14">
            <v>7128308.6739999996</v>
          </cell>
          <cell r="BS14">
            <v>21547693.283999998</v>
          </cell>
          <cell r="BT14">
            <v>0</v>
          </cell>
          <cell r="BU14">
            <v>0</v>
          </cell>
          <cell r="BV14">
            <v>0</v>
          </cell>
          <cell r="BW14">
            <v>1.1168594937771559E-9</v>
          </cell>
          <cell r="BX14">
            <v>1.1168594937771559E-9</v>
          </cell>
          <cell r="BY14">
            <v>12176.2</v>
          </cell>
          <cell r="BZ14">
            <v>0</v>
          </cell>
          <cell r="CA14">
            <v>14407208.41</v>
          </cell>
          <cell r="CB14">
            <v>831</v>
          </cell>
          <cell r="CC14">
            <v>15165186</v>
          </cell>
          <cell r="CD14">
            <v>0</v>
          </cell>
          <cell r="CE14">
            <v>-267177</v>
          </cell>
          <cell r="CF14">
            <v>26776</v>
          </cell>
          <cell r="CG14">
            <v>11611991</v>
          </cell>
          <cell r="CH14">
            <v>35884</v>
          </cell>
          <cell r="CI14">
            <v>150714</v>
          </cell>
          <cell r="CJ14">
            <v>0</v>
          </cell>
          <cell r="CK14">
            <v>0</v>
          </cell>
          <cell r="CL14">
            <v>11825365</v>
          </cell>
          <cell r="CM14">
            <v>0</v>
          </cell>
          <cell r="CN14">
            <v>11825365</v>
          </cell>
          <cell r="CO14">
            <v>897813</v>
          </cell>
          <cell r="CP14">
            <v>2009613</v>
          </cell>
          <cell r="CQ14">
            <v>26782030.283999998</v>
          </cell>
          <cell r="CR14">
            <v>26291930</v>
          </cell>
          <cell r="CS14">
            <v>26782030</v>
          </cell>
          <cell r="CT14">
            <v>26291929</v>
          </cell>
          <cell r="CU14">
            <v>0.28399999812245369</v>
          </cell>
          <cell r="CV14">
            <v>1</v>
          </cell>
          <cell r="CW14">
            <v>0.18699999945238233</v>
          </cell>
          <cell r="CX14">
            <v>-2.8999991714954376E-2</v>
          </cell>
          <cell r="CY14">
            <v>0</v>
          </cell>
          <cell r="CZ14">
            <v>0</v>
          </cell>
          <cell r="DA14">
            <v>15179433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8916906</v>
          </cell>
          <cell r="DH14">
            <v>4482970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629692</v>
          </cell>
          <cell r="DP14">
            <v>306653</v>
          </cell>
          <cell r="DQ14">
            <v>305029</v>
          </cell>
          <cell r="DR14">
            <v>1624</v>
          </cell>
          <cell r="DS14">
            <v>45257</v>
          </cell>
          <cell r="DT14">
            <v>4267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2998392.18</v>
          </cell>
          <cell r="G15">
            <v>656537.94499999995</v>
          </cell>
          <cell r="H15">
            <v>2652974.693</v>
          </cell>
          <cell r="I15">
            <v>5285983.1160000004</v>
          </cell>
          <cell r="J15">
            <v>-3.7289282772690058E-10</v>
          </cell>
          <cell r="K15">
            <v>108087</v>
          </cell>
          <cell r="L15">
            <v>0</v>
          </cell>
          <cell r="M15">
            <v>0</v>
          </cell>
          <cell r="N15">
            <v>11142.6</v>
          </cell>
          <cell r="O15">
            <v>268</v>
          </cell>
          <cell r="P15">
            <v>177013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145480</v>
          </cell>
          <cell r="V15">
            <v>86723</v>
          </cell>
          <cell r="W15">
            <v>13</v>
          </cell>
          <cell r="X15">
            <v>58744</v>
          </cell>
          <cell r="Y15">
            <v>0</v>
          </cell>
          <cell r="Z15">
            <v>14517</v>
          </cell>
          <cell r="AA15">
            <v>0</v>
          </cell>
          <cell r="AB15">
            <v>7000</v>
          </cell>
          <cell r="AC15">
            <v>379093</v>
          </cell>
          <cell r="AD15">
            <v>244837</v>
          </cell>
          <cell r="AE15">
            <v>0</v>
          </cell>
          <cell r="AF15">
            <v>0</v>
          </cell>
          <cell r="AG15">
            <v>6128501</v>
          </cell>
          <cell r="AH15">
            <v>2952859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3016196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61856</v>
          </cell>
          <cell r="AW15">
            <v>7866</v>
          </cell>
          <cell r="AX15">
            <v>123092</v>
          </cell>
          <cell r="AY15">
            <v>0</v>
          </cell>
          <cell r="AZ15">
            <v>0</v>
          </cell>
          <cell r="BA15">
            <v>0</v>
          </cell>
          <cell r="BB15">
            <v>263588</v>
          </cell>
          <cell r="BC15">
            <v>0</v>
          </cell>
          <cell r="BD15">
            <v>0</v>
          </cell>
          <cell r="BE15">
            <v>0</v>
          </cell>
          <cell r="BF15">
            <v>-34610</v>
          </cell>
          <cell r="BG15">
            <v>-165794</v>
          </cell>
          <cell r="BH15">
            <v>9426953.7540000007</v>
          </cell>
          <cell r="BI15">
            <v>9274174</v>
          </cell>
          <cell r="BJ15">
            <v>3243229.18</v>
          </cell>
          <cell r="BK15">
            <v>3279784</v>
          </cell>
          <cell r="BL15">
            <v>152779.75400000066</v>
          </cell>
          <cell r="BM15">
            <v>-36554.819999999832</v>
          </cell>
          <cell r="BN15">
            <v>81614.933999999979</v>
          </cell>
          <cell r="BO15">
            <v>5297125.716</v>
          </cell>
          <cell r="BP15">
            <v>2652974.693</v>
          </cell>
          <cell r="BQ15">
            <v>656537.94499999995</v>
          </cell>
          <cell r="BR15">
            <v>2998392.18</v>
          </cell>
          <cell r="BS15">
            <v>11605030.534</v>
          </cell>
          <cell r="BT15">
            <v>0</v>
          </cell>
          <cell r="BU15">
            <v>0</v>
          </cell>
          <cell r="BV15">
            <v>0</v>
          </cell>
          <cell r="BW15">
            <v>-3.7289282772690058E-10</v>
          </cell>
          <cell r="BX15">
            <v>-3.7289282772690058E-10</v>
          </cell>
          <cell r="BY15">
            <v>11142.6</v>
          </cell>
          <cell r="BZ15">
            <v>0</v>
          </cell>
          <cell r="CA15">
            <v>8595495.7540000007</v>
          </cell>
          <cell r="CB15">
            <v>181348</v>
          </cell>
          <cell r="CC15">
            <v>9081360</v>
          </cell>
          <cell r="CD15">
            <v>0</v>
          </cell>
          <cell r="CE15">
            <v>-172790</v>
          </cell>
          <cell r="CF15">
            <v>0</v>
          </cell>
          <cell r="CG15">
            <v>8350206</v>
          </cell>
          <cell r="CH15">
            <v>105393</v>
          </cell>
          <cell r="CI15">
            <v>0</v>
          </cell>
          <cell r="CJ15">
            <v>0</v>
          </cell>
          <cell r="CK15">
            <v>0</v>
          </cell>
          <cell r="CL15">
            <v>8455599</v>
          </cell>
          <cell r="CM15">
            <v>21277</v>
          </cell>
          <cell r="CN15">
            <v>8476876</v>
          </cell>
          <cell r="CO15">
            <v>982602</v>
          </cell>
          <cell r="CP15">
            <v>1757249</v>
          </cell>
          <cell r="CQ15">
            <v>12681325.534</v>
          </cell>
          <cell r="CR15">
            <v>12553958</v>
          </cell>
          <cell r="CS15">
            <v>12681325</v>
          </cell>
          <cell r="CT15">
            <v>12553958</v>
          </cell>
          <cell r="CU15">
            <v>0.53399999998509884</v>
          </cell>
          <cell r="CV15">
            <v>0</v>
          </cell>
          <cell r="CW15">
            <v>1.1510000003036112</v>
          </cell>
          <cell r="CX15">
            <v>1.5140000004321337</v>
          </cell>
          <cell r="CY15">
            <v>0</v>
          </cell>
          <cell r="CZ15">
            <v>0</v>
          </cell>
          <cell r="DA15">
            <v>9274174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5466338</v>
          </cell>
          <cell r="DH15">
            <v>2733789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158865</v>
          </cell>
          <cell r="DP15">
            <v>314346</v>
          </cell>
          <cell r="DQ15">
            <v>152683</v>
          </cell>
          <cell r="DR15">
            <v>161663</v>
          </cell>
          <cell r="DS15">
            <v>13365</v>
          </cell>
          <cell r="DT15">
            <v>343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3180987.8450000002</v>
          </cell>
          <cell r="G16">
            <v>179996.23800000001</v>
          </cell>
          <cell r="H16">
            <v>5985501.0199999996</v>
          </cell>
          <cell r="I16">
            <v>7495849.017</v>
          </cell>
          <cell r="J16">
            <v>3.7243808037601411E-10</v>
          </cell>
          <cell r="K16">
            <v>0</v>
          </cell>
          <cell r="L16">
            <v>0</v>
          </cell>
          <cell r="M16">
            <v>0</v>
          </cell>
          <cell r="N16">
            <v>1154.4000000000001</v>
          </cell>
          <cell r="O16">
            <v>0</v>
          </cell>
          <cell r="P16">
            <v>322830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372994</v>
          </cell>
          <cell r="V16">
            <v>349092</v>
          </cell>
          <cell r="W16">
            <v>20093</v>
          </cell>
          <cell r="X16">
            <v>3809</v>
          </cell>
          <cell r="Y16">
            <v>0</v>
          </cell>
          <cell r="Z16">
            <v>0</v>
          </cell>
          <cell r="AA16">
            <v>0</v>
          </cell>
          <cell r="AB16">
            <v>62130</v>
          </cell>
          <cell r="AC16">
            <v>34510</v>
          </cell>
          <cell r="AD16">
            <v>764760</v>
          </cell>
          <cell r="AE16">
            <v>0</v>
          </cell>
          <cell r="AF16">
            <v>0</v>
          </cell>
          <cell r="AG16">
            <v>9400644</v>
          </cell>
          <cell r="AH16">
            <v>6386115</v>
          </cell>
          <cell r="AI16">
            <v>0</v>
          </cell>
          <cell r="AJ16">
            <v>101742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3124637</v>
          </cell>
          <cell r="AP16">
            <v>0</v>
          </cell>
          <cell r="AQ16">
            <v>0</v>
          </cell>
          <cell r="AR16">
            <v>0</v>
          </cell>
          <cell r="AS16">
            <v>189350</v>
          </cell>
          <cell r="AT16">
            <v>0</v>
          </cell>
          <cell r="AU16">
            <v>0</v>
          </cell>
          <cell r="AV16">
            <v>32951</v>
          </cell>
          <cell r="AW16">
            <v>63287</v>
          </cell>
          <cell r="AX16">
            <v>9866</v>
          </cell>
          <cell r="AY16">
            <v>0</v>
          </cell>
          <cell r="AZ16">
            <v>0</v>
          </cell>
          <cell r="BA16">
            <v>0</v>
          </cell>
          <cell r="BB16">
            <v>391753</v>
          </cell>
          <cell r="BC16">
            <v>0</v>
          </cell>
          <cell r="BD16">
            <v>-1722</v>
          </cell>
          <cell r="BE16">
            <v>0</v>
          </cell>
          <cell r="BF16">
            <v>103030</v>
          </cell>
          <cell r="BG16">
            <v>1740297</v>
          </cell>
          <cell r="BH16">
            <v>14453810.274999999</v>
          </cell>
          <cell r="BI16">
            <v>16182233</v>
          </cell>
          <cell r="BJ16">
            <v>3945747.8450000002</v>
          </cell>
          <cell r="BK16">
            <v>3516390</v>
          </cell>
          <cell r="BL16">
            <v>-1728422.7250000015</v>
          </cell>
          <cell r="BM16">
            <v>429357.8450000002</v>
          </cell>
          <cell r="BN16">
            <v>-1196034.8800000022</v>
          </cell>
          <cell r="BO16">
            <v>7497003.4170000004</v>
          </cell>
          <cell r="BP16">
            <v>5985501.0199999996</v>
          </cell>
          <cell r="BQ16">
            <v>179996.23800000001</v>
          </cell>
          <cell r="BR16">
            <v>3180987.8450000002</v>
          </cell>
          <cell r="BS16">
            <v>16843488.52</v>
          </cell>
          <cell r="BT16">
            <v>0</v>
          </cell>
          <cell r="BU16">
            <v>0</v>
          </cell>
          <cell r="BV16">
            <v>0</v>
          </cell>
          <cell r="BW16">
            <v>3.7243808037601411E-10</v>
          </cell>
          <cell r="BX16">
            <v>3.7243808037601411E-10</v>
          </cell>
          <cell r="BY16">
            <v>1154.4000000000001</v>
          </cell>
          <cell r="BZ16">
            <v>0</v>
          </cell>
          <cell r="CA16">
            <v>13661346.274999999</v>
          </cell>
          <cell r="CB16">
            <v>3809</v>
          </cell>
          <cell r="CC16">
            <v>15786759</v>
          </cell>
          <cell r="CD16">
            <v>291092</v>
          </cell>
          <cell r="CE16">
            <v>1716918</v>
          </cell>
          <cell r="CF16">
            <v>0</v>
          </cell>
          <cell r="CG16">
            <v>18492692</v>
          </cell>
          <cell r="CH16">
            <v>127328</v>
          </cell>
          <cell r="CI16">
            <v>19847</v>
          </cell>
          <cell r="CJ16">
            <v>34751</v>
          </cell>
          <cell r="CK16">
            <v>0</v>
          </cell>
          <cell r="CL16">
            <v>18674618</v>
          </cell>
          <cell r="CM16">
            <v>204588</v>
          </cell>
          <cell r="CN16">
            <v>18879206</v>
          </cell>
          <cell r="CO16">
            <v>2007287</v>
          </cell>
          <cell r="CP16">
            <v>5033661</v>
          </cell>
          <cell r="CQ16">
            <v>18400712.52</v>
          </cell>
          <cell r="CR16">
            <v>19698623</v>
          </cell>
          <cell r="CS16">
            <v>18400713</v>
          </cell>
          <cell r="CT16">
            <v>19698624</v>
          </cell>
          <cell r="CU16">
            <v>-0.48000000044703484</v>
          </cell>
          <cell r="CV16">
            <v>-1</v>
          </cell>
          <cell r="CW16">
            <v>3.2000001519918442E-2</v>
          </cell>
          <cell r="CX16">
            <v>1.4839999973773956</v>
          </cell>
          <cell r="CY16">
            <v>0</v>
          </cell>
          <cell r="CZ16">
            <v>0</v>
          </cell>
          <cell r="DA16">
            <v>16183955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8495445</v>
          </cell>
          <cell r="DH16">
            <v>5415821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320889</v>
          </cell>
          <cell r="DP16">
            <v>311287</v>
          </cell>
          <cell r="DQ16">
            <v>279220</v>
          </cell>
          <cell r="DR16">
            <v>32067</v>
          </cell>
          <cell r="DS16">
            <v>65436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2479499.6609999998</v>
          </cell>
          <cell r="G17">
            <v>139687.62</v>
          </cell>
          <cell r="H17">
            <v>2768875.98</v>
          </cell>
          <cell r="I17">
            <v>4741871.5930000003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155414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69390</v>
          </cell>
          <cell r="V17">
            <v>62055</v>
          </cell>
          <cell r="W17">
            <v>0</v>
          </cell>
          <cell r="X17">
            <v>7335</v>
          </cell>
          <cell r="Y17">
            <v>0</v>
          </cell>
          <cell r="Z17">
            <v>0</v>
          </cell>
          <cell r="AA17">
            <v>0</v>
          </cell>
          <cell r="AB17">
            <v>22324</v>
          </cell>
          <cell r="AC17">
            <v>91800</v>
          </cell>
          <cell r="AD17">
            <v>1507306</v>
          </cell>
          <cell r="AE17">
            <v>0</v>
          </cell>
          <cell r="AF17">
            <v>0</v>
          </cell>
          <cell r="AG17">
            <v>4811898</v>
          </cell>
          <cell r="AH17">
            <v>3260137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1000</v>
          </cell>
          <cell r="AO17">
            <v>2390596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10936</v>
          </cell>
          <cell r="AX17">
            <v>96283</v>
          </cell>
          <cell r="AY17">
            <v>189</v>
          </cell>
          <cell r="AZ17">
            <v>0</v>
          </cell>
          <cell r="BA17">
            <v>0</v>
          </cell>
          <cell r="BB17">
            <v>1499902</v>
          </cell>
          <cell r="BC17">
            <v>0</v>
          </cell>
          <cell r="BD17">
            <v>0</v>
          </cell>
          <cell r="BE17">
            <v>0</v>
          </cell>
          <cell r="BF17">
            <v>129987.01300000027</v>
          </cell>
          <cell r="BG17">
            <v>-265714</v>
          </cell>
          <cell r="BH17">
            <v>7989363.193</v>
          </cell>
          <cell r="BI17">
            <v>8180443</v>
          </cell>
          <cell r="BJ17">
            <v>3986805.6609999998</v>
          </cell>
          <cell r="BK17">
            <v>3890498</v>
          </cell>
          <cell r="BL17">
            <v>-191079.80700000003</v>
          </cell>
          <cell r="BM17">
            <v>96307.660999999847</v>
          </cell>
          <cell r="BN17">
            <v>35214.867000000551</v>
          </cell>
          <cell r="BO17">
            <v>4741871.5930000003</v>
          </cell>
          <cell r="BP17">
            <v>2768875.98</v>
          </cell>
          <cell r="BQ17">
            <v>139687.62</v>
          </cell>
          <cell r="BR17">
            <v>2479499.6609999998</v>
          </cell>
          <cell r="BS17">
            <v>10129934.854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7650435.193</v>
          </cell>
          <cell r="CB17">
            <v>7335</v>
          </cell>
          <cell r="CC17">
            <v>8072035</v>
          </cell>
          <cell r="CD17">
            <v>1000</v>
          </cell>
          <cell r="CE17">
            <v>-265714</v>
          </cell>
          <cell r="CF17">
            <v>0</v>
          </cell>
          <cell r="CG17">
            <v>5114958</v>
          </cell>
          <cell r="CH17">
            <v>70654</v>
          </cell>
          <cell r="CI17">
            <v>0</v>
          </cell>
          <cell r="CJ17">
            <v>0</v>
          </cell>
          <cell r="CK17">
            <v>0</v>
          </cell>
          <cell r="CL17">
            <v>5185612</v>
          </cell>
          <cell r="CM17">
            <v>0</v>
          </cell>
          <cell r="CN17">
            <v>5185612</v>
          </cell>
          <cell r="CO17">
            <v>882089</v>
          </cell>
          <cell r="CP17">
            <v>2246012</v>
          </cell>
          <cell r="CQ17">
            <v>11976168.854</v>
          </cell>
          <cell r="CR17">
            <v>12070941</v>
          </cell>
          <cell r="CS17">
            <v>11976170</v>
          </cell>
          <cell r="CT17">
            <v>12070941</v>
          </cell>
          <cell r="CU17">
            <v>-1.1459999997168779</v>
          </cell>
          <cell r="CV17">
            <v>0</v>
          </cell>
          <cell r="CW17">
            <v>0.21100000059232116</v>
          </cell>
          <cell r="CX17">
            <v>1.1250000027939677</v>
          </cell>
          <cell r="CY17">
            <v>0</v>
          </cell>
          <cell r="CZ17">
            <v>0</v>
          </cell>
          <cell r="DA17">
            <v>8180443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4201885</v>
          </cell>
          <cell r="DH17">
            <v>2701657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155437</v>
          </cell>
          <cell r="DP17">
            <v>94225</v>
          </cell>
          <cell r="DQ17">
            <v>93236</v>
          </cell>
          <cell r="DR17">
            <v>989</v>
          </cell>
          <cell r="DS17">
            <v>11253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2521315.7609999999</v>
          </cell>
          <cell r="G18">
            <v>92886.398000000001</v>
          </cell>
          <cell r="H18">
            <v>2165831.727</v>
          </cell>
          <cell r="I18">
            <v>6551148.6179999998</v>
          </cell>
          <cell r="J18">
            <v>0</v>
          </cell>
          <cell r="K18">
            <v>48921</v>
          </cell>
          <cell r="L18">
            <v>0</v>
          </cell>
          <cell r="M18">
            <v>0</v>
          </cell>
          <cell r="N18">
            <v>0</v>
          </cell>
          <cell r="O18">
            <v>53</v>
          </cell>
          <cell r="P18">
            <v>285753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122155</v>
          </cell>
          <cell r="V18">
            <v>120097</v>
          </cell>
          <cell r="W18">
            <v>184</v>
          </cell>
          <cell r="X18">
            <v>1874</v>
          </cell>
          <cell r="Y18">
            <v>0</v>
          </cell>
          <cell r="Z18">
            <v>0</v>
          </cell>
          <cell r="AA18">
            <v>0</v>
          </cell>
          <cell r="AB18">
            <v>17992</v>
          </cell>
          <cell r="AC18">
            <v>0</v>
          </cell>
          <cell r="AD18">
            <v>855912</v>
          </cell>
          <cell r="AE18">
            <v>0</v>
          </cell>
          <cell r="AF18">
            <v>0</v>
          </cell>
          <cell r="AG18">
            <v>5499961</v>
          </cell>
          <cell r="AH18">
            <v>3459019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1085</v>
          </cell>
          <cell r="AO18">
            <v>2373314</v>
          </cell>
          <cell r="AP18">
            <v>0</v>
          </cell>
          <cell r="AQ18">
            <v>0</v>
          </cell>
          <cell r="AR18">
            <v>0</v>
          </cell>
          <cell r="AS18">
            <v>128348</v>
          </cell>
          <cell r="AT18">
            <v>0</v>
          </cell>
          <cell r="AU18">
            <v>0</v>
          </cell>
          <cell r="AV18">
            <v>0</v>
          </cell>
          <cell r="AW18">
            <v>3010</v>
          </cell>
          <cell r="AX18">
            <v>40304</v>
          </cell>
          <cell r="AY18">
            <v>0</v>
          </cell>
          <cell r="AZ18">
            <v>0</v>
          </cell>
          <cell r="BA18">
            <v>0</v>
          </cell>
          <cell r="BB18">
            <v>840696</v>
          </cell>
          <cell r="BC18">
            <v>0</v>
          </cell>
          <cell r="BD18">
            <v>0</v>
          </cell>
          <cell r="BE18">
            <v>0</v>
          </cell>
          <cell r="BF18">
            <v>4713.2180000003427</v>
          </cell>
          <cell r="BG18">
            <v>-341097</v>
          </cell>
          <cell r="BH18">
            <v>9284740.7430000007</v>
          </cell>
          <cell r="BI18">
            <v>9131727</v>
          </cell>
          <cell r="BJ18">
            <v>3377227.7609999999</v>
          </cell>
          <cell r="BK18">
            <v>3214010</v>
          </cell>
          <cell r="BL18">
            <v>153013.74300000072</v>
          </cell>
          <cell r="BM18">
            <v>163217.76099999994</v>
          </cell>
          <cell r="BN18">
            <v>320944.722000001</v>
          </cell>
          <cell r="BO18">
            <v>6551148.6179999998</v>
          </cell>
          <cell r="BP18">
            <v>2165831.727</v>
          </cell>
          <cell r="BQ18">
            <v>92886.398000000001</v>
          </cell>
          <cell r="BR18">
            <v>2521315.7609999999</v>
          </cell>
          <cell r="BS18">
            <v>11331182.503999999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8809866.7430000007</v>
          </cell>
          <cell r="CB18">
            <v>50795</v>
          </cell>
          <cell r="CC18">
            <v>8958980</v>
          </cell>
          <cell r="CD18">
            <v>129433</v>
          </cell>
          <cell r="CE18">
            <v>-341097</v>
          </cell>
          <cell r="CF18">
            <v>0</v>
          </cell>
          <cell r="CG18">
            <v>6542651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6542651</v>
          </cell>
          <cell r="CM18">
            <v>0</v>
          </cell>
          <cell r="CN18">
            <v>6542651</v>
          </cell>
          <cell r="CO18">
            <v>1455801</v>
          </cell>
          <cell r="CP18">
            <v>1436900</v>
          </cell>
          <cell r="CQ18">
            <v>12661968.504000001</v>
          </cell>
          <cell r="CR18">
            <v>12345737</v>
          </cell>
          <cell r="CS18">
            <v>12661967</v>
          </cell>
          <cell r="CT18">
            <v>12345737</v>
          </cell>
          <cell r="CU18">
            <v>1.5040000006556511</v>
          </cell>
          <cell r="CV18">
            <v>0</v>
          </cell>
          <cell r="CW18">
            <v>-1.1199999989476055</v>
          </cell>
          <cell r="CX18">
            <v>-0.12300000339746475</v>
          </cell>
          <cell r="CY18">
            <v>0</v>
          </cell>
          <cell r="CZ18">
            <v>0</v>
          </cell>
          <cell r="DA18">
            <v>9131727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4898174</v>
          </cell>
          <cell r="DH18">
            <v>2593236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186730</v>
          </cell>
          <cell r="DP18">
            <v>131249</v>
          </cell>
          <cell r="DQ18">
            <v>130388</v>
          </cell>
          <cell r="DR18">
            <v>861</v>
          </cell>
          <cell r="DS18">
            <v>411</v>
          </cell>
          <cell r="DT18">
            <v>48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1017184.6139999999</v>
          </cell>
          <cell r="G19">
            <v>60266.805999999997</v>
          </cell>
          <cell r="H19">
            <v>569003.95499999996</v>
          </cell>
          <cell r="I19">
            <v>2879108.247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17709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68156</v>
          </cell>
          <cell r="V19">
            <v>64227</v>
          </cell>
          <cell r="W19">
            <v>0</v>
          </cell>
          <cell r="X19">
            <v>3929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3936</v>
          </cell>
          <cell r="AE19">
            <v>0</v>
          </cell>
          <cell r="AF19">
            <v>0</v>
          </cell>
          <cell r="AG19">
            <v>3099962</v>
          </cell>
          <cell r="AH19">
            <v>1165412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1014804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935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134624</v>
          </cell>
          <cell r="BG19">
            <v>579011</v>
          </cell>
          <cell r="BH19">
            <v>3594244.0079999999</v>
          </cell>
          <cell r="BI19">
            <v>4266309</v>
          </cell>
          <cell r="BJ19">
            <v>1021120.6139999999</v>
          </cell>
          <cell r="BK19">
            <v>1014804</v>
          </cell>
          <cell r="BL19">
            <v>-672064.99200000009</v>
          </cell>
          <cell r="BM19">
            <v>6316.6139999999432</v>
          </cell>
          <cell r="BN19">
            <v>-531124.37800000049</v>
          </cell>
          <cell r="BO19">
            <v>2879108.247</v>
          </cell>
          <cell r="BP19">
            <v>569003.95499999996</v>
          </cell>
          <cell r="BQ19">
            <v>60266.805999999997</v>
          </cell>
          <cell r="BR19">
            <v>1017184.6139999999</v>
          </cell>
          <cell r="BS19">
            <v>4525563.6219999995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3508379.0079999999</v>
          </cell>
          <cell r="CB19">
            <v>3929</v>
          </cell>
          <cell r="CC19">
            <v>4265374</v>
          </cell>
          <cell r="CD19">
            <v>0</v>
          </cell>
          <cell r="CE19">
            <v>579011</v>
          </cell>
          <cell r="CF19">
            <v>0</v>
          </cell>
          <cell r="CG19">
            <v>3164563</v>
          </cell>
          <cell r="CH19">
            <v>6874</v>
          </cell>
          <cell r="CI19">
            <v>0</v>
          </cell>
          <cell r="CJ19">
            <v>0</v>
          </cell>
          <cell r="CK19">
            <v>0</v>
          </cell>
          <cell r="CL19">
            <v>3171437</v>
          </cell>
          <cell r="CM19">
            <v>0</v>
          </cell>
          <cell r="CN19">
            <v>3171437</v>
          </cell>
          <cell r="CO19">
            <v>1067262</v>
          </cell>
          <cell r="CP19">
            <v>271092</v>
          </cell>
          <cell r="CQ19">
            <v>4615364.6219999995</v>
          </cell>
          <cell r="CR19">
            <v>5281113</v>
          </cell>
          <cell r="CS19">
            <v>4615365</v>
          </cell>
          <cell r="CT19">
            <v>5281114</v>
          </cell>
          <cell r="CU19">
            <v>-0.37800000049173832</v>
          </cell>
          <cell r="CV19">
            <v>-1</v>
          </cell>
          <cell r="CW19">
            <v>0.20500000019092113</v>
          </cell>
          <cell r="CX19">
            <v>-0.74900000030174851</v>
          </cell>
          <cell r="CY19">
            <v>0</v>
          </cell>
          <cell r="CZ19">
            <v>0</v>
          </cell>
          <cell r="DA19">
            <v>4266309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2600803</v>
          </cell>
          <cell r="DH19">
            <v>839475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14792</v>
          </cell>
          <cell r="DP19">
            <v>10641</v>
          </cell>
          <cell r="DQ19">
            <v>7444</v>
          </cell>
          <cell r="DR19">
            <v>3197</v>
          </cell>
          <cell r="DS19">
            <v>0</v>
          </cell>
          <cell r="DT19">
            <v>173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1291037.5249999999</v>
          </cell>
          <cell r="G20">
            <v>85880.403999999995</v>
          </cell>
          <cell r="H20">
            <v>1072947.4550000001</v>
          </cell>
          <cell r="I20">
            <v>2778294.3420000002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101042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141739</v>
          </cell>
          <cell r="V20">
            <v>135449</v>
          </cell>
          <cell r="W20">
            <v>3776</v>
          </cell>
          <cell r="X20">
            <v>2514</v>
          </cell>
          <cell r="Y20">
            <v>0</v>
          </cell>
          <cell r="Z20">
            <v>0</v>
          </cell>
          <cell r="AA20">
            <v>0</v>
          </cell>
          <cell r="AB20">
            <v>1148</v>
          </cell>
          <cell r="AC20">
            <v>139746.533</v>
          </cell>
          <cell r="AD20">
            <v>48671.63</v>
          </cell>
          <cell r="AE20">
            <v>0</v>
          </cell>
          <cell r="AF20">
            <v>0</v>
          </cell>
          <cell r="AG20">
            <v>3656250</v>
          </cell>
          <cell r="AH20">
            <v>1104707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1382334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276373</v>
          </cell>
          <cell r="AY20">
            <v>0</v>
          </cell>
          <cell r="AZ20">
            <v>0</v>
          </cell>
          <cell r="BA20">
            <v>0</v>
          </cell>
          <cell r="BB20">
            <v>239610</v>
          </cell>
          <cell r="BC20">
            <v>0</v>
          </cell>
          <cell r="BD20">
            <v>0</v>
          </cell>
          <cell r="BE20">
            <v>0</v>
          </cell>
          <cell r="BF20">
            <v>45986</v>
          </cell>
          <cell r="BG20">
            <v>513678</v>
          </cell>
          <cell r="BH20">
            <v>4320797.7340000002</v>
          </cell>
          <cell r="BI20">
            <v>5037330</v>
          </cell>
          <cell r="BJ20">
            <v>1339709.1549999998</v>
          </cell>
          <cell r="BK20">
            <v>1621944</v>
          </cell>
          <cell r="BL20">
            <v>-716532.26599999983</v>
          </cell>
          <cell r="BM20">
            <v>-282234.8450000002</v>
          </cell>
          <cell r="BN20">
            <v>-952781.11099999957</v>
          </cell>
          <cell r="BO20">
            <v>2778294.3420000002</v>
          </cell>
          <cell r="BP20">
            <v>1072947.4550000001</v>
          </cell>
          <cell r="BQ20">
            <v>85880.403999999995</v>
          </cell>
          <cell r="BR20">
            <v>1291037.5249999999</v>
          </cell>
          <cell r="BS20">
            <v>5228159.7259999998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3937122.2010000004</v>
          </cell>
          <cell r="CB20">
            <v>2514</v>
          </cell>
          <cell r="CC20">
            <v>4760957</v>
          </cell>
          <cell r="CD20">
            <v>0</v>
          </cell>
          <cell r="CE20">
            <v>513678</v>
          </cell>
          <cell r="CF20">
            <v>56121</v>
          </cell>
          <cell r="CG20">
            <v>4811923</v>
          </cell>
          <cell r="CH20">
            <v>13933</v>
          </cell>
          <cell r="CI20">
            <v>0</v>
          </cell>
          <cell r="CJ20">
            <v>0</v>
          </cell>
          <cell r="CK20">
            <v>0</v>
          </cell>
          <cell r="CL20">
            <v>4881977</v>
          </cell>
          <cell r="CM20">
            <v>0</v>
          </cell>
          <cell r="CN20">
            <v>4881977</v>
          </cell>
          <cell r="CO20">
            <v>207162</v>
          </cell>
          <cell r="CP20">
            <v>458156</v>
          </cell>
          <cell r="CQ20">
            <v>5660506.8889999995</v>
          </cell>
          <cell r="CR20">
            <v>6659274</v>
          </cell>
          <cell r="CS20">
            <v>5660507</v>
          </cell>
          <cell r="CT20">
            <v>6659274</v>
          </cell>
          <cell r="CU20">
            <v>-0.1110000004991889</v>
          </cell>
          <cell r="CV20">
            <v>0</v>
          </cell>
          <cell r="CW20">
            <v>-0.24299999937647954</v>
          </cell>
          <cell r="CX20">
            <v>0.22400000039488077</v>
          </cell>
          <cell r="CY20">
            <v>0</v>
          </cell>
          <cell r="CZ20">
            <v>0</v>
          </cell>
          <cell r="DA20">
            <v>5037330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3172019</v>
          </cell>
          <cell r="DH20">
            <v>1043997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97151</v>
          </cell>
          <cell r="DP20">
            <v>67957</v>
          </cell>
          <cell r="DQ20">
            <v>64728</v>
          </cell>
          <cell r="DR20">
            <v>3229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4711926.9230000004</v>
          </cell>
          <cell r="G21">
            <v>1058194.5290000001</v>
          </cell>
          <cell r="H21">
            <v>3431415.003</v>
          </cell>
          <cell r="I21">
            <v>10773512.437000001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256582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245775</v>
          </cell>
          <cell r="V21">
            <v>206590</v>
          </cell>
          <cell r="W21">
            <v>0</v>
          </cell>
          <cell r="X21">
            <v>39185</v>
          </cell>
          <cell r="Y21">
            <v>0</v>
          </cell>
          <cell r="Z21">
            <v>0</v>
          </cell>
          <cell r="AA21">
            <v>0</v>
          </cell>
          <cell r="AB21">
            <v>2570</v>
          </cell>
          <cell r="AC21">
            <v>712239</v>
          </cell>
          <cell r="AD21">
            <v>213878</v>
          </cell>
          <cell r="AE21">
            <v>0</v>
          </cell>
          <cell r="AF21">
            <v>0</v>
          </cell>
          <cell r="AG21">
            <v>8575427</v>
          </cell>
          <cell r="AH21">
            <v>5614129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4801408</v>
          </cell>
          <cell r="AP21">
            <v>0</v>
          </cell>
          <cell r="AQ21">
            <v>158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582231</v>
          </cell>
          <cell r="AW21">
            <v>13403</v>
          </cell>
          <cell r="AX21">
            <v>159353</v>
          </cell>
          <cell r="AY21">
            <v>0</v>
          </cell>
          <cell r="AZ21">
            <v>0</v>
          </cell>
          <cell r="BA21">
            <v>0</v>
          </cell>
          <cell r="BB21">
            <v>201408</v>
          </cell>
          <cell r="BC21">
            <v>0</v>
          </cell>
          <cell r="BD21">
            <v>0</v>
          </cell>
          <cell r="BE21">
            <v>0</v>
          </cell>
          <cell r="BF21">
            <v>-56990</v>
          </cell>
          <cell r="BG21">
            <v>-1753427</v>
          </cell>
          <cell r="BH21">
            <v>16480287.969000001</v>
          </cell>
          <cell r="BI21">
            <v>14944701</v>
          </cell>
          <cell r="BJ21">
            <v>4925804.9230000004</v>
          </cell>
          <cell r="BK21">
            <v>5002816</v>
          </cell>
          <cell r="BL21">
            <v>1535586.9690000005</v>
          </cell>
          <cell r="BM21">
            <v>-77011.076999999583</v>
          </cell>
          <cell r="BN21">
            <v>1401585.8920000009</v>
          </cell>
          <cell r="BO21">
            <v>10773512.437000001</v>
          </cell>
          <cell r="BP21">
            <v>3431415.003</v>
          </cell>
          <cell r="BQ21">
            <v>1058194.5290000001</v>
          </cell>
          <cell r="BR21">
            <v>4711926.9230000004</v>
          </cell>
          <cell r="BS21">
            <v>19975048.892000001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15263121.969000001</v>
          </cell>
          <cell r="CB21">
            <v>39185</v>
          </cell>
          <cell r="CC21">
            <v>14189556</v>
          </cell>
          <cell r="CD21">
            <v>158</v>
          </cell>
          <cell r="CE21">
            <v>-1753427</v>
          </cell>
          <cell r="CF21">
            <v>0</v>
          </cell>
          <cell r="CG21">
            <v>13490779</v>
          </cell>
          <cell r="CH21">
            <v>1486</v>
          </cell>
          <cell r="CI21">
            <v>0</v>
          </cell>
          <cell r="CJ21">
            <v>0</v>
          </cell>
          <cell r="CK21">
            <v>0</v>
          </cell>
          <cell r="CL21">
            <v>13492265</v>
          </cell>
          <cell r="CM21">
            <v>0</v>
          </cell>
          <cell r="CN21">
            <v>13492265</v>
          </cell>
          <cell r="CO21">
            <v>1646336</v>
          </cell>
          <cell r="CP21">
            <v>1691995</v>
          </cell>
          <cell r="CQ21">
            <v>21406092.892000001</v>
          </cell>
          <cell r="CR21">
            <v>19947517</v>
          </cell>
          <cell r="CS21">
            <v>21406094</v>
          </cell>
          <cell r="CT21">
            <v>19947517</v>
          </cell>
          <cell r="CU21">
            <v>-1.107999999076128</v>
          </cell>
          <cell r="CV21">
            <v>0</v>
          </cell>
          <cell r="CW21">
            <v>0.57300000172108412</v>
          </cell>
          <cell r="CX21">
            <v>1.0309999994933605</v>
          </cell>
          <cell r="CY21">
            <v>0</v>
          </cell>
          <cell r="CZ21">
            <v>0</v>
          </cell>
          <cell r="DA21">
            <v>14944701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7402381</v>
          </cell>
          <cell r="DH21">
            <v>5202106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217656</v>
          </cell>
          <cell r="DP21">
            <v>471250</v>
          </cell>
          <cell r="DQ21">
            <v>413006</v>
          </cell>
          <cell r="DR21">
            <v>58244</v>
          </cell>
          <cell r="DS21">
            <v>2348</v>
          </cell>
          <cell r="DT21">
            <v>3739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2525960.4539999999</v>
          </cell>
          <cell r="G22">
            <v>75455.41</v>
          </cell>
          <cell r="H22">
            <v>2954868.9479999999</v>
          </cell>
          <cell r="I22">
            <v>4692459.3550000004</v>
          </cell>
          <cell r="J22">
            <v>0</v>
          </cell>
          <cell r="K22">
            <v>212567</v>
          </cell>
          <cell r="L22">
            <v>0</v>
          </cell>
          <cell r="M22">
            <v>0</v>
          </cell>
          <cell r="N22">
            <v>0</v>
          </cell>
          <cell r="O22">
            <v>2569</v>
          </cell>
          <cell r="P22">
            <v>220535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150666</v>
          </cell>
          <cell r="V22">
            <v>117870</v>
          </cell>
          <cell r="W22">
            <v>13924</v>
          </cell>
          <cell r="X22">
            <v>18872</v>
          </cell>
          <cell r="Y22">
            <v>0</v>
          </cell>
          <cell r="Z22">
            <v>0</v>
          </cell>
          <cell r="AA22">
            <v>0</v>
          </cell>
          <cell r="AB22">
            <v>6276</v>
          </cell>
          <cell r="AC22">
            <v>0</v>
          </cell>
          <cell r="AD22">
            <v>270761</v>
          </cell>
          <cell r="AE22">
            <v>0</v>
          </cell>
          <cell r="AF22">
            <v>0</v>
          </cell>
          <cell r="AG22">
            <v>5059574</v>
          </cell>
          <cell r="AH22">
            <v>3547313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2580585</v>
          </cell>
          <cell r="AP22">
            <v>0</v>
          </cell>
          <cell r="AQ22">
            <v>1071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773</v>
          </cell>
          <cell r="AX22">
            <v>207151</v>
          </cell>
          <cell r="AY22">
            <v>1009</v>
          </cell>
          <cell r="AZ22">
            <v>0</v>
          </cell>
          <cell r="BA22">
            <v>0</v>
          </cell>
          <cell r="BB22">
            <v>269661</v>
          </cell>
          <cell r="BC22">
            <v>0</v>
          </cell>
          <cell r="BD22">
            <v>0</v>
          </cell>
          <cell r="BE22">
            <v>0</v>
          </cell>
          <cell r="BF22">
            <v>-67105</v>
          </cell>
          <cell r="BG22">
            <v>495151</v>
          </cell>
          <cell r="BH22">
            <v>8315396.7130000005</v>
          </cell>
          <cell r="BI22">
            <v>8816891</v>
          </cell>
          <cell r="BJ22">
            <v>2796721.4539999999</v>
          </cell>
          <cell r="BK22">
            <v>2850246</v>
          </cell>
          <cell r="BL22">
            <v>-501494.28699999955</v>
          </cell>
          <cell r="BM22">
            <v>-53524.546000000089</v>
          </cell>
          <cell r="BN22">
            <v>-622123.83300000057</v>
          </cell>
          <cell r="BO22">
            <v>4692459.3550000004</v>
          </cell>
          <cell r="BP22">
            <v>2954868.9479999999</v>
          </cell>
          <cell r="BQ22">
            <v>75455.41</v>
          </cell>
          <cell r="BR22">
            <v>2525960.4539999999</v>
          </cell>
          <cell r="BS22">
            <v>10248744.166999999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7722783.7130000005</v>
          </cell>
          <cell r="CB22">
            <v>231439</v>
          </cell>
          <cell r="CC22">
            <v>8606887</v>
          </cell>
          <cell r="CD22">
            <v>1071</v>
          </cell>
          <cell r="CE22">
            <v>495151</v>
          </cell>
          <cell r="CF22">
            <v>0</v>
          </cell>
          <cell r="CG22">
            <v>6066505</v>
          </cell>
          <cell r="CH22">
            <v>15495</v>
          </cell>
          <cell r="CI22">
            <v>0</v>
          </cell>
          <cell r="CJ22">
            <v>0</v>
          </cell>
          <cell r="CK22">
            <v>0</v>
          </cell>
          <cell r="CL22">
            <v>6082000</v>
          </cell>
          <cell r="CM22">
            <v>0</v>
          </cell>
          <cell r="CN22">
            <v>6082000</v>
          </cell>
          <cell r="CO22">
            <v>1562103</v>
          </cell>
          <cell r="CP22">
            <v>1382725</v>
          </cell>
          <cell r="CQ22">
            <v>11112118.166999999</v>
          </cell>
          <cell r="CR22">
            <v>11667137</v>
          </cell>
          <cell r="CS22">
            <v>11112119</v>
          </cell>
          <cell r="CT22">
            <v>11667136</v>
          </cell>
          <cell r="CU22">
            <v>-0.83300000056624413</v>
          </cell>
          <cell r="CV22">
            <v>1</v>
          </cell>
          <cell r="CW22">
            <v>-1.3549999995157123</v>
          </cell>
          <cell r="CX22">
            <v>2.909999999217689</v>
          </cell>
          <cell r="CY22">
            <v>0</v>
          </cell>
          <cell r="CZ22">
            <v>0</v>
          </cell>
          <cell r="DA22">
            <v>8816891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4564220</v>
          </cell>
          <cell r="DH22">
            <v>2315838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163186</v>
          </cell>
          <cell r="DP22">
            <v>61586</v>
          </cell>
          <cell r="DQ22">
            <v>59791</v>
          </cell>
          <cell r="DR22">
            <v>1795</v>
          </cell>
          <cell r="DS22">
            <v>772</v>
          </cell>
          <cell r="DT22">
            <v>5254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1738933.72</v>
          </cell>
          <cell r="G23">
            <v>24443.184000000001</v>
          </cell>
          <cell r="H23">
            <v>1760269.736</v>
          </cell>
          <cell r="I23">
            <v>3430855.327</v>
          </cell>
          <cell r="J23">
            <v>0</v>
          </cell>
          <cell r="K23">
            <v>7316</v>
          </cell>
          <cell r="L23">
            <v>0</v>
          </cell>
          <cell r="M23">
            <v>0</v>
          </cell>
          <cell r="N23">
            <v>0</v>
          </cell>
          <cell r="O23">
            <v>527</v>
          </cell>
          <cell r="P23">
            <v>100237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78971</v>
          </cell>
          <cell r="V23">
            <v>63745</v>
          </cell>
          <cell r="W23">
            <v>0</v>
          </cell>
          <cell r="X23">
            <v>15226</v>
          </cell>
          <cell r="Y23">
            <v>0</v>
          </cell>
          <cell r="Z23">
            <v>0</v>
          </cell>
          <cell r="AA23">
            <v>0</v>
          </cell>
          <cell r="AB23">
            <v>19170</v>
          </cell>
          <cell r="AC23">
            <v>0</v>
          </cell>
          <cell r="AD23">
            <v>304</v>
          </cell>
          <cell r="AE23">
            <v>0</v>
          </cell>
          <cell r="AF23">
            <v>0</v>
          </cell>
          <cell r="AG23">
            <v>4094561</v>
          </cell>
          <cell r="AH23">
            <v>1981178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6465</v>
          </cell>
          <cell r="AO23">
            <v>1678951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1828</v>
          </cell>
          <cell r="AX23">
            <v>-1254</v>
          </cell>
          <cell r="AY23">
            <v>874</v>
          </cell>
          <cell r="AZ23">
            <v>0</v>
          </cell>
          <cell r="BA23">
            <v>0</v>
          </cell>
          <cell r="BB23">
            <v>304</v>
          </cell>
          <cell r="BC23">
            <v>0</v>
          </cell>
          <cell r="BD23">
            <v>0</v>
          </cell>
          <cell r="BE23">
            <v>0</v>
          </cell>
          <cell r="BF23">
            <v>23147</v>
          </cell>
          <cell r="BG23">
            <v>655274</v>
          </cell>
          <cell r="BH23">
            <v>5421789.2469999995</v>
          </cell>
          <cell r="BI23">
            <v>6083652</v>
          </cell>
          <cell r="BJ23">
            <v>1739237.72</v>
          </cell>
          <cell r="BK23">
            <v>1679255</v>
          </cell>
          <cell r="BL23">
            <v>-661862.75300000049</v>
          </cell>
          <cell r="BM23">
            <v>59982.719999999972</v>
          </cell>
          <cell r="BN23">
            <v>-578733.03300000075</v>
          </cell>
          <cell r="BO23">
            <v>3430855.327</v>
          </cell>
          <cell r="BP23">
            <v>1760269.736</v>
          </cell>
          <cell r="BQ23">
            <v>24443.184000000001</v>
          </cell>
          <cell r="BR23">
            <v>1738933.72</v>
          </cell>
          <cell r="BS23">
            <v>6954501.9670000002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5215568.2469999995</v>
          </cell>
          <cell r="CB23">
            <v>22542</v>
          </cell>
          <cell r="CC23">
            <v>6075739</v>
          </cell>
          <cell r="CD23">
            <v>6465</v>
          </cell>
          <cell r="CE23">
            <v>655274</v>
          </cell>
          <cell r="CF23">
            <v>0</v>
          </cell>
          <cell r="CG23">
            <v>5428746</v>
          </cell>
          <cell r="CH23">
            <v>38118</v>
          </cell>
          <cell r="CI23">
            <v>0</v>
          </cell>
          <cell r="CJ23">
            <v>0</v>
          </cell>
          <cell r="CK23">
            <v>0</v>
          </cell>
          <cell r="CL23">
            <v>5466864</v>
          </cell>
          <cell r="CM23">
            <v>0</v>
          </cell>
          <cell r="CN23">
            <v>5466864</v>
          </cell>
          <cell r="CO23">
            <v>193913</v>
          </cell>
          <cell r="CP23">
            <v>485188</v>
          </cell>
          <cell r="CQ23">
            <v>7161026.9670000002</v>
          </cell>
          <cell r="CR23">
            <v>7762907</v>
          </cell>
          <cell r="CS23">
            <v>7161027</v>
          </cell>
          <cell r="CT23">
            <v>7762906</v>
          </cell>
          <cell r="CU23">
            <v>-3.2999999821186066E-2</v>
          </cell>
          <cell r="CV23">
            <v>1</v>
          </cell>
          <cell r="CW23">
            <v>0.12699999939650297</v>
          </cell>
          <cell r="CX23">
            <v>-0.58100000023841858</v>
          </cell>
          <cell r="CY23">
            <v>0</v>
          </cell>
          <cell r="CZ23">
            <v>0</v>
          </cell>
          <cell r="DA23">
            <v>6083652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3556628</v>
          </cell>
          <cell r="DH23">
            <v>1704193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110988</v>
          </cell>
          <cell r="DP23">
            <v>90983</v>
          </cell>
          <cell r="DQ23">
            <v>90982</v>
          </cell>
          <cell r="DR23">
            <v>1</v>
          </cell>
          <cell r="DS23">
            <v>4567</v>
          </cell>
          <cell r="DT23">
            <v>163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2565584.8730000001</v>
          </cell>
          <cell r="G24">
            <v>210093.15400000001</v>
          </cell>
          <cell r="H24">
            <v>2180734.2760000001</v>
          </cell>
          <cell r="I24">
            <v>5521224.1260000002</v>
          </cell>
          <cell r="J24">
            <v>0</v>
          </cell>
          <cell r="K24">
            <v>165207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122108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186031</v>
          </cell>
          <cell r="V24">
            <v>114782</v>
          </cell>
          <cell r="W24">
            <v>3014</v>
          </cell>
          <cell r="X24">
            <v>68235</v>
          </cell>
          <cell r="Y24">
            <v>0</v>
          </cell>
          <cell r="Z24">
            <v>0</v>
          </cell>
          <cell r="AA24">
            <v>0</v>
          </cell>
          <cell r="AB24">
            <v>166</v>
          </cell>
          <cell r="AC24">
            <v>0</v>
          </cell>
          <cell r="AD24">
            <v>237109</v>
          </cell>
          <cell r="AE24">
            <v>0</v>
          </cell>
          <cell r="AF24">
            <v>0</v>
          </cell>
          <cell r="AG24">
            <v>5645460</v>
          </cell>
          <cell r="AH24">
            <v>4016072</v>
          </cell>
          <cell r="AI24">
            <v>22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2736207</v>
          </cell>
          <cell r="AP24">
            <v>0</v>
          </cell>
          <cell r="AQ24">
            <v>0</v>
          </cell>
          <cell r="AR24">
            <v>0</v>
          </cell>
          <cell r="AS24">
            <v>20899</v>
          </cell>
          <cell r="AT24">
            <v>0</v>
          </cell>
          <cell r="AU24">
            <v>0</v>
          </cell>
          <cell r="AV24">
            <v>0</v>
          </cell>
          <cell r="AW24">
            <v>2189</v>
          </cell>
          <cell r="AX24">
            <v>939</v>
          </cell>
          <cell r="AY24">
            <v>0</v>
          </cell>
          <cell r="AZ24">
            <v>0</v>
          </cell>
          <cell r="BA24">
            <v>0</v>
          </cell>
          <cell r="BB24">
            <v>241148</v>
          </cell>
          <cell r="BC24">
            <v>0</v>
          </cell>
          <cell r="BD24">
            <v>0</v>
          </cell>
          <cell r="BE24">
            <v>0</v>
          </cell>
          <cell r="BF24">
            <v>79038</v>
          </cell>
          <cell r="BG24">
            <v>1757597</v>
          </cell>
          <cell r="BH24">
            <v>8385563.5559999999</v>
          </cell>
          <cell r="BI24">
            <v>9685581</v>
          </cell>
          <cell r="BJ24">
            <v>2802693.8730000001</v>
          </cell>
          <cell r="BK24">
            <v>2977355</v>
          </cell>
          <cell r="BL24">
            <v>-1300017.4440000001</v>
          </cell>
          <cell r="BM24">
            <v>-174661.12699999986</v>
          </cell>
          <cell r="BN24">
            <v>-1395640.5710000005</v>
          </cell>
          <cell r="BO24">
            <v>5521224.1260000002</v>
          </cell>
          <cell r="BP24">
            <v>2180734.2760000001</v>
          </cell>
          <cell r="BQ24">
            <v>210093.15400000001</v>
          </cell>
          <cell r="BR24">
            <v>2565584.8730000001</v>
          </cell>
          <cell r="BS24">
            <v>10477636.429000001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7912051.5559999999</v>
          </cell>
          <cell r="CB24">
            <v>233442</v>
          </cell>
          <cell r="CC24">
            <v>9661532</v>
          </cell>
          <cell r="CD24">
            <v>20921</v>
          </cell>
          <cell r="CE24">
            <v>1740184</v>
          </cell>
          <cell r="CF24">
            <v>1082557</v>
          </cell>
          <cell r="CG24">
            <v>8562761</v>
          </cell>
          <cell r="CH24">
            <v>2618</v>
          </cell>
          <cell r="CI24">
            <v>0</v>
          </cell>
          <cell r="CJ24">
            <v>10000</v>
          </cell>
          <cell r="CK24">
            <v>0</v>
          </cell>
          <cell r="CL24">
            <v>9657936</v>
          </cell>
          <cell r="CM24">
            <v>115051</v>
          </cell>
          <cell r="CN24">
            <v>9772987</v>
          </cell>
          <cell r="CO24">
            <v>1709945</v>
          </cell>
          <cell r="CP24">
            <v>2112484</v>
          </cell>
          <cell r="CQ24">
            <v>11188257.429000001</v>
          </cell>
          <cell r="CR24">
            <v>12662936</v>
          </cell>
          <cell r="CS24">
            <v>11188257</v>
          </cell>
          <cell r="CT24">
            <v>12662935</v>
          </cell>
          <cell r="CU24">
            <v>0.42900000140070915</v>
          </cell>
          <cell r="CV24">
            <v>1</v>
          </cell>
          <cell r="CW24">
            <v>0.25999999977648258</v>
          </cell>
          <cell r="CX24">
            <v>1.4660000037401915</v>
          </cell>
          <cell r="CY24">
            <v>0</v>
          </cell>
          <cell r="CZ24">
            <v>0</v>
          </cell>
          <cell r="DA24">
            <v>9685581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4486773</v>
          </cell>
          <cell r="DH24">
            <v>2511941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92783</v>
          </cell>
          <cell r="DP24">
            <v>54168</v>
          </cell>
          <cell r="DQ24">
            <v>45614</v>
          </cell>
          <cell r="DR24">
            <v>8554</v>
          </cell>
          <cell r="DS24">
            <v>8398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4046.598</v>
          </cell>
          <cell r="G25">
            <v>1093823.925</v>
          </cell>
          <cell r="H25">
            <v>497333.60200000001</v>
          </cell>
          <cell r="I25">
            <v>3742100.8689999999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463</v>
          </cell>
          <cell r="P25">
            <v>190019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103242</v>
          </cell>
          <cell r="V25">
            <v>101447</v>
          </cell>
          <cell r="W25">
            <v>587</v>
          </cell>
          <cell r="X25">
            <v>1208</v>
          </cell>
          <cell r="Y25">
            <v>0</v>
          </cell>
          <cell r="Z25">
            <v>0</v>
          </cell>
          <cell r="AA25">
            <v>0</v>
          </cell>
          <cell r="AB25">
            <v>3383</v>
          </cell>
          <cell r="AC25">
            <v>0</v>
          </cell>
          <cell r="AD25">
            <v>948218</v>
          </cell>
          <cell r="AE25">
            <v>0</v>
          </cell>
          <cell r="AF25">
            <v>0</v>
          </cell>
          <cell r="AG25">
            <v>4515302</v>
          </cell>
          <cell r="AH25">
            <v>951922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260</v>
          </cell>
          <cell r="AX25">
            <v>71343</v>
          </cell>
          <cell r="AY25">
            <v>0</v>
          </cell>
          <cell r="AZ25">
            <v>0</v>
          </cell>
          <cell r="BA25">
            <v>0</v>
          </cell>
          <cell r="BB25">
            <v>884215</v>
          </cell>
          <cell r="BC25">
            <v>0</v>
          </cell>
          <cell r="BD25">
            <v>0</v>
          </cell>
          <cell r="BE25">
            <v>0</v>
          </cell>
          <cell r="BF25">
            <v>-52490</v>
          </cell>
          <cell r="BG25">
            <v>-26814</v>
          </cell>
          <cell r="BH25">
            <v>5630365.3959999997</v>
          </cell>
          <cell r="BI25">
            <v>5538827</v>
          </cell>
          <cell r="BJ25">
            <v>952264.598</v>
          </cell>
          <cell r="BK25">
            <v>884215</v>
          </cell>
          <cell r="BL25">
            <v>91538.395999999717</v>
          </cell>
          <cell r="BM25">
            <v>68049.597999999998</v>
          </cell>
          <cell r="BN25">
            <v>107097.99399999995</v>
          </cell>
          <cell r="BO25">
            <v>3742100.8689999999</v>
          </cell>
          <cell r="BP25">
            <v>497333.60200000001</v>
          </cell>
          <cell r="BQ25">
            <v>1093823.925</v>
          </cell>
          <cell r="BR25">
            <v>4046.598</v>
          </cell>
          <cell r="BS25">
            <v>5337304.9939999999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5333258.3959999997</v>
          </cell>
          <cell r="CB25">
            <v>1208</v>
          </cell>
          <cell r="CC25">
            <v>5467224</v>
          </cell>
          <cell r="CD25">
            <v>0</v>
          </cell>
          <cell r="CE25">
            <v>-26814</v>
          </cell>
          <cell r="CF25">
            <v>630170</v>
          </cell>
          <cell r="CG25">
            <v>4075400</v>
          </cell>
          <cell r="CH25">
            <v>95</v>
          </cell>
          <cell r="CI25">
            <v>0</v>
          </cell>
          <cell r="CJ25">
            <v>0</v>
          </cell>
          <cell r="CK25">
            <v>0</v>
          </cell>
          <cell r="CL25">
            <v>4705665</v>
          </cell>
          <cell r="CM25">
            <v>0</v>
          </cell>
          <cell r="CN25">
            <v>4705665</v>
          </cell>
          <cell r="CO25">
            <v>836599</v>
          </cell>
          <cell r="CP25">
            <v>932721</v>
          </cell>
          <cell r="CQ25">
            <v>6582629.9939999999</v>
          </cell>
          <cell r="CR25">
            <v>6423042</v>
          </cell>
          <cell r="CS25">
            <v>6582629</v>
          </cell>
          <cell r="CT25">
            <v>6423042</v>
          </cell>
          <cell r="CU25">
            <v>0.99399999994784594</v>
          </cell>
          <cell r="CV25">
            <v>0</v>
          </cell>
          <cell r="CW25">
            <v>0.37800000025890768</v>
          </cell>
          <cell r="CX25">
            <v>-0.15500000026077032</v>
          </cell>
          <cell r="CY25">
            <v>0</v>
          </cell>
          <cell r="CZ25">
            <v>0</v>
          </cell>
          <cell r="DA25">
            <v>5538827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3732269</v>
          </cell>
          <cell r="DH25">
            <v>1100490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139771</v>
          </cell>
          <cell r="DP25">
            <v>95768</v>
          </cell>
          <cell r="DQ25">
            <v>75058</v>
          </cell>
          <cell r="DR25">
            <v>20710</v>
          </cell>
          <cell r="DS25">
            <v>826</v>
          </cell>
          <cell r="DT25">
            <v>325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1062225.7169999999</v>
          </cell>
          <cell r="G26">
            <v>51116.892999999996</v>
          </cell>
          <cell r="H26">
            <v>1323588.7649999999</v>
          </cell>
          <cell r="I26">
            <v>3574410.827</v>
          </cell>
          <cell r="J26">
            <v>0</v>
          </cell>
          <cell r="K26">
            <v>258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183058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128615</v>
          </cell>
          <cell r="V26">
            <v>118212</v>
          </cell>
          <cell r="W26">
            <v>10023</v>
          </cell>
          <cell r="X26">
            <v>380</v>
          </cell>
          <cell r="Y26">
            <v>0</v>
          </cell>
          <cell r="Z26">
            <v>0</v>
          </cell>
          <cell r="AA26">
            <v>0</v>
          </cell>
          <cell r="AB26">
            <v>22391</v>
          </cell>
          <cell r="AC26">
            <v>0</v>
          </cell>
          <cell r="AD26">
            <v>88128</v>
          </cell>
          <cell r="AE26">
            <v>0</v>
          </cell>
          <cell r="AF26">
            <v>0</v>
          </cell>
          <cell r="AG26">
            <v>3687220</v>
          </cell>
          <cell r="AH26">
            <v>1664262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1034968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2483</v>
          </cell>
          <cell r="AX26">
            <v>20656</v>
          </cell>
          <cell r="AY26">
            <v>3614</v>
          </cell>
          <cell r="AZ26">
            <v>0</v>
          </cell>
          <cell r="BA26">
            <v>0</v>
          </cell>
          <cell r="BB26">
            <v>82165</v>
          </cell>
          <cell r="BC26">
            <v>0</v>
          </cell>
          <cell r="BD26">
            <v>0</v>
          </cell>
          <cell r="BE26">
            <v>0</v>
          </cell>
          <cell r="BF26">
            <v>-10619</v>
          </cell>
          <cell r="BG26">
            <v>125458</v>
          </cell>
          <cell r="BH26">
            <v>5283438.4849999994</v>
          </cell>
          <cell r="BI26">
            <v>5378235</v>
          </cell>
          <cell r="BJ26">
            <v>1150353.7169999999</v>
          </cell>
          <cell r="BK26">
            <v>1117133</v>
          </cell>
          <cell r="BL26">
            <v>-94796.515000000596</v>
          </cell>
          <cell r="BM26">
            <v>33220.716999999946</v>
          </cell>
          <cell r="BN26">
            <v>-72194.798000000417</v>
          </cell>
          <cell r="BO26">
            <v>3574410.827</v>
          </cell>
          <cell r="BP26">
            <v>1323588.7649999999</v>
          </cell>
          <cell r="BQ26">
            <v>51116.892999999996</v>
          </cell>
          <cell r="BR26">
            <v>1062225.7169999999</v>
          </cell>
          <cell r="BS26">
            <v>6011342.2020000005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4949116.4849999994</v>
          </cell>
          <cell r="CB26">
            <v>638</v>
          </cell>
          <cell r="CC26">
            <v>5351482</v>
          </cell>
          <cell r="CD26">
            <v>0</v>
          </cell>
          <cell r="CE26">
            <v>125458</v>
          </cell>
          <cell r="CF26">
            <v>606321</v>
          </cell>
          <cell r="CG26">
            <v>1792072</v>
          </cell>
          <cell r="CH26">
            <v>17801</v>
          </cell>
          <cell r="CI26">
            <v>0</v>
          </cell>
          <cell r="CJ26">
            <v>0</v>
          </cell>
          <cell r="CK26">
            <v>0</v>
          </cell>
          <cell r="CL26">
            <v>2416194</v>
          </cell>
          <cell r="CM26">
            <v>0</v>
          </cell>
          <cell r="CN26">
            <v>2416194</v>
          </cell>
          <cell r="CO26">
            <v>814919</v>
          </cell>
          <cell r="CP26">
            <v>1312605</v>
          </cell>
          <cell r="CQ26">
            <v>6433792.2019999996</v>
          </cell>
          <cell r="CR26">
            <v>6495368</v>
          </cell>
          <cell r="CS26">
            <v>6433792</v>
          </cell>
          <cell r="CT26">
            <v>6495370</v>
          </cell>
          <cell r="CU26">
            <v>0.20199999958276749</v>
          </cell>
          <cell r="CV26">
            <v>-2</v>
          </cell>
          <cell r="CW26">
            <v>-1.9879999994300306</v>
          </cell>
          <cell r="CX26">
            <v>1.5489999996498227</v>
          </cell>
          <cell r="CY26">
            <v>0</v>
          </cell>
          <cell r="CZ26">
            <v>0</v>
          </cell>
          <cell r="DA26">
            <v>5378235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3307111</v>
          </cell>
          <cell r="DH26">
            <v>1382034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238578</v>
          </cell>
          <cell r="DP26">
            <v>88772</v>
          </cell>
          <cell r="DQ26">
            <v>85357</v>
          </cell>
          <cell r="DR26">
            <v>3415</v>
          </cell>
          <cell r="DS26">
            <v>2503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3981769.344</v>
          </cell>
          <cell r="G27">
            <v>140342.05900000001</v>
          </cell>
          <cell r="H27">
            <v>8574031.6909999996</v>
          </cell>
          <cell r="I27">
            <v>11882655.863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4702</v>
          </cell>
          <cell r="P27">
            <v>380980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281541</v>
          </cell>
          <cell r="V27">
            <v>252551</v>
          </cell>
          <cell r="W27">
            <v>0</v>
          </cell>
          <cell r="X27">
            <v>28990</v>
          </cell>
          <cell r="Y27">
            <v>0</v>
          </cell>
          <cell r="Z27">
            <v>0</v>
          </cell>
          <cell r="AA27">
            <v>0</v>
          </cell>
          <cell r="AB27">
            <v>40924</v>
          </cell>
          <cell r="AC27">
            <v>75995</v>
          </cell>
          <cell r="AD27">
            <v>2398787</v>
          </cell>
          <cell r="AE27">
            <v>0</v>
          </cell>
          <cell r="AF27">
            <v>0</v>
          </cell>
          <cell r="AG27">
            <v>9595047</v>
          </cell>
          <cell r="AH27">
            <v>8852635</v>
          </cell>
          <cell r="AI27">
            <v>1928</v>
          </cell>
          <cell r="AJ27">
            <v>0</v>
          </cell>
          <cell r="AK27">
            <v>3963</v>
          </cell>
          <cell r="AL27">
            <v>0</v>
          </cell>
          <cell r="AM27">
            <v>0</v>
          </cell>
          <cell r="AN27">
            <v>0</v>
          </cell>
          <cell r="AO27">
            <v>4049272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3734</v>
          </cell>
          <cell r="AX27">
            <v>87320</v>
          </cell>
          <cell r="AY27">
            <v>486</v>
          </cell>
          <cell r="AZ27">
            <v>0</v>
          </cell>
          <cell r="BA27">
            <v>0</v>
          </cell>
          <cell r="BB27">
            <v>2389382</v>
          </cell>
          <cell r="BC27">
            <v>0</v>
          </cell>
          <cell r="BD27">
            <v>0</v>
          </cell>
          <cell r="BE27">
            <v>0</v>
          </cell>
          <cell r="BF27">
            <v>-88467</v>
          </cell>
          <cell r="BG27">
            <v>-2526388</v>
          </cell>
          <cell r="BH27">
            <v>21381171.612999998</v>
          </cell>
          <cell r="BI27">
            <v>18545113</v>
          </cell>
          <cell r="BJ27">
            <v>6380556.3440000005</v>
          </cell>
          <cell r="BK27">
            <v>6438654</v>
          </cell>
          <cell r="BL27">
            <v>2836058.612999998</v>
          </cell>
          <cell r="BM27">
            <v>-58097.655999999493</v>
          </cell>
          <cell r="BN27">
            <v>2689493.9569999985</v>
          </cell>
          <cell r="BO27">
            <v>11882655.863</v>
          </cell>
          <cell r="BP27">
            <v>8574031.6909999996</v>
          </cell>
          <cell r="BQ27">
            <v>140342.05900000001</v>
          </cell>
          <cell r="BR27">
            <v>3981769.344</v>
          </cell>
          <cell r="BS27">
            <v>24578798.956999999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20597029.612999998</v>
          </cell>
          <cell r="CB27">
            <v>28990</v>
          </cell>
          <cell r="CC27">
            <v>18447682</v>
          </cell>
          <cell r="CD27">
            <v>5891</v>
          </cell>
          <cell r="CE27">
            <v>-2526388</v>
          </cell>
          <cell r="CF27">
            <v>0</v>
          </cell>
          <cell r="CG27">
            <v>16672865</v>
          </cell>
          <cell r="CH27">
            <v>49710</v>
          </cell>
          <cell r="CI27">
            <v>0</v>
          </cell>
          <cell r="CJ27">
            <v>0</v>
          </cell>
          <cell r="CK27">
            <v>0</v>
          </cell>
          <cell r="CL27">
            <v>16722575</v>
          </cell>
          <cell r="CM27">
            <v>0</v>
          </cell>
          <cell r="CN27">
            <v>16722575</v>
          </cell>
          <cell r="CO27">
            <v>2179133</v>
          </cell>
          <cell r="CP27">
            <v>3973946</v>
          </cell>
          <cell r="CQ27">
            <v>27761727.957000002</v>
          </cell>
          <cell r="CR27">
            <v>24983767</v>
          </cell>
          <cell r="CS27">
            <v>27761728</v>
          </cell>
          <cell r="CT27">
            <v>24983767</v>
          </cell>
          <cell r="CU27">
            <v>-4.2999997735023499E-2</v>
          </cell>
          <cell r="CV27">
            <v>0</v>
          </cell>
          <cell r="CW27">
            <v>-9.4999994616955519E-2</v>
          </cell>
          <cell r="CX27">
            <v>-8.999999612569809E-2</v>
          </cell>
          <cell r="CY27">
            <v>0</v>
          </cell>
          <cell r="CZ27">
            <v>0</v>
          </cell>
          <cell r="DA27">
            <v>18545113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8748319</v>
          </cell>
          <cell r="DH27">
            <v>9095043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329725</v>
          </cell>
          <cell r="DP27">
            <v>265302</v>
          </cell>
          <cell r="DQ27">
            <v>204339</v>
          </cell>
          <cell r="DR27">
            <v>60963</v>
          </cell>
          <cell r="DS27">
            <v>7647</v>
          </cell>
          <cell r="DT27">
            <v>5225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1818058.4369999999</v>
          </cell>
          <cell r="G28">
            <v>1234396.8759999999</v>
          </cell>
          <cell r="H28">
            <v>5204430.13</v>
          </cell>
          <cell r="I28">
            <v>15388437.437000001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30960</v>
          </cell>
          <cell r="P28">
            <v>169193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373706</v>
          </cell>
          <cell r="V28">
            <v>359997</v>
          </cell>
          <cell r="W28">
            <v>5021</v>
          </cell>
          <cell r="X28">
            <v>8688</v>
          </cell>
          <cell r="Y28">
            <v>0</v>
          </cell>
          <cell r="Z28">
            <v>0</v>
          </cell>
          <cell r="AA28">
            <v>0</v>
          </cell>
          <cell r="AB28">
            <v>13167</v>
          </cell>
          <cell r="AC28">
            <v>0</v>
          </cell>
          <cell r="AD28">
            <v>94400</v>
          </cell>
          <cell r="AE28">
            <v>0</v>
          </cell>
          <cell r="AF28">
            <v>0</v>
          </cell>
          <cell r="AG28">
            <v>12747821</v>
          </cell>
          <cell r="AH28">
            <v>9453248</v>
          </cell>
          <cell r="AI28">
            <v>6782</v>
          </cell>
          <cell r="AJ28">
            <v>264648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1176799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6782</v>
          </cell>
          <cell r="AX28">
            <v>3923</v>
          </cell>
          <cell r="AY28">
            <v>5707</v>
          </cell>
          <cell r="AZ28">
            <v>616</v>
          </cell>
          <cell r="BA28">
            <v>0</v>
          </cell>
          <cell r="BB28">
            <v>95866</v>
          </cell>
          <cell r="BC28">
            <v>0</v>
          </cell>
          <cell r="BD28">
            <v>-1500</v>
          </cell>
          <cell r="BE28">
            <v>0</v>
          </cell>
          <cell r="BF28">
            <v>131759</v>
          </cell>
          <cell r="BG28">
            <v>1406563</v>
          </cell>
          <cell r="BH28">
            <v>22414290.443</v>
          </cell>
          <cell r="BI28">
            <v>22488027</v>
          </cell>
          <cell r="BJ28">
            <v>1912458.4369999999</v>
          </cell>
          <cell r="BK28">
            <v>1272665</v>
          </cell>
          <cell r="BL28">
            <v>-73736.55700000003</v>
          </cell>
          <cell r="BM28">
            <v>639793.43699999992</v>
          </cell>
          <cell r="BN28">
            <v>697815.87999999896</v>
          </cell>
          <cell r="BO28">
            <v>15388437.437000001</v>
          </cell>
          <cell r="BP28">
            <v>5204430.13</v>
          </cell>
          <cell r="BQ28">
            <v>1234396.8759999999</v>
          </cell>
          <cell r="BR28">
            <v>1818058.4369999999</v>
          </cell>
          <cell r="BS28">
            <v>23645322.879999999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21827264.443</v>
          </cell>
          <cell r="CB28">
            <v>8688</v>
          </cell>
          <cell r="CC28">
            <v>22201069</v>
          </cell>
          <cell r="CD28">
            <v>271430</v>
          </cell>
          <cell r="CE28">
            <v>1406563</v>
          </cell>
          <cell r="CF28">
            <v>0</v>
          </cell>
          <cell r="CG28">
            <v>15104771</v>
          </cell>
          <cell r="CH28">
            <v>8655</v>
          </cell>
          <cell r="CI28">
            <v>40269</v>
          </cell>
          <cell r="CJ28">
            <v>0</v>
          </cell>
          <cell r="CK28">
            <v>0</v>
          </cell>
          <cell r="CL28">
            <v>15153695</v>
          </cell>
          <cell r="CM28">
            <v>0</v>
          </cell>
          <cell r="CN28">
            <v>15153695</v>
          </cell>
          <cell r="CO28">
            <v>4099207</v>
          </cell>
          <cell r="CP28">
            <v>3184834</v>
          </cell>
          <cell r="CQ28">
            <v>24326748.880000003</v>
          </cell>
          <cell r="CR28">
            <v>23760692</v>
          </cell>
          <cell r="CS28">
            <v>24326749</v>
          </cell>
          <cell r="CT28">
            <v>23760692</v>
          </cell>
          <cell r="CU28">
            <v>-0.11999999731779099</v>
          </cell>
          <cell r="CV28">
            <v>0</v>
          </cell>
          <cell r="CW28">
            <v>1.0409999997355044</v>
          </cell>
          <cell r="CX28">
            <v>0.53099999949336052</v>
          </cell>
          <cell r="CY28">
            <v>0</v>
          </cell>
          <cell r="CZ28">
            <v>0</v>
          </cell>
          <cell r="DA28">
            <v>22489527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10909719</v>
          </cell>
          <cell r="DH28">
            <v>10472400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197526</v>
          </cell>
          <cell r="DP28">
            <v>400857</v>
          </cell>
          <cell r="DQ28">
            <v>389450</v>
          </cell>
          <cell r="DR28">
            <v>11407</v>
          </cell>
          <cell r="DS28">
            <v>11686</v>
          </cell>
          <cell r="DT28">
            <v>26201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8450742.9519999996</v>
          </cell>
          <cell r="G29">
            <v>363240.701</v>
          </cell>
          <cell r="H29">
            <v>8450090.2819999997</v>
          </cell>
          <cell r="I29">
            <v>10587533.155000001</v>
          </cell>
          <cell r="J29">
            <v>-3.7107383832335472E-10</v>
          </cell>
          <cell r="K29">
            <v>0</v>
          </cell>
          <cell r="L29">
            <v>0</v>
          </cell>
          <cell r="M29">
            <v>0</v>
          </cell>
          <cell r="N29">
            <v>33704.6</v>
          </cell>
          <cell r="O29">
            <v>0</v>
          </cell>
          <cell r="P29">
            <v>306934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496918</v>
          </cell>
          <cell r="V29">
            <v>350282</v>
          </cell>
          <cell r="W29">
            <v>36416</v>
          </cell>
          <cell r="X29">
            <v>110220</v>
          </cell>
          <cell r="Y29">
            <v>0</v>
          </cell>
          <cell r="Z29">
            <v>0</v>
          </cell>
          <cell r="AA29">
            <v>0</v>
          </cell>
          <cell r="AB29">
            <v>15461</v>
          </cell>
          <cell r="AC29">
            <v>0</v>
          </cell>
          <cell r="AD29">
            <v>2801668</v>
          </cell>
          <cell r="AE29">
            <v>0</v>
          </cell>
          <cell r="AF29">
            <v>0</v>
          </cell>
          <cell r="AG29">
            <v>9926604</v>
          </cell>
          <cell r="AH29">
            <v>8257921</v>
          </cell>
          <cell r="AI29">
            <v>607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7945440</v>
          </cell>
          <cell r="AP29">
            <v>0</v>
          </cell>
          <cell r="AQ29">
            <v>0</v>
          </cell>
          <cell r="AR29">
            <v>0</v>
          </cell>
          <cell r="AS29">
            <v>1868</v>
          </cell>
          <cell r="AT29">
            <v>0</v>
          </cell>
          <cell r="AU29">
            <v>0</v>
          </cell>
          <cell r="AV29">
            <v>0</v>
          </cell>
          <cell r="AW29">
            <v>11404</v>
          </cell>
          <cell r="AX29">
            <v>16063</v>
          </cell>
          <cell r="AY29">
            <v>10528</v>
          </cell>
          <cell r="AZ29">
            <v>22194</v>
          </cell>
          <cell r="BA29">
            <v>0</v>
          </cell>
          <cell r="BB29">
            <v>2814790</v>
          </cell>
          <cell r="BC29">
            <v>0</v>
          </cell>
          <cell r="BD29">
            <v>0</v>
          </cell>
          <cell r="BE29">
            <v>0</v>
          </cell>
          <cell r="BF29">
            <v>44843.820999998599</v>
          </cell>
          <cell r="BG29">
            <v>-1861053</v>
          </cell>
          <cell r="BH29">
            <v>20220177.138</v>
          </cell>
          <cell r="BI29">
            <v>18247189</v>
          </cell>
          <cell r="BJ29">
            <v>11252410.952</v>
          </cell>
          <cell r="BK29">
            <v>10760230</v>
          </cell>
          <cell r="BL29">
            <v>1972988.1380000003</v>
          </cell>
          <cell r="BM29">
            <v>492180.95199999958</v>
          </cell>
          <cell r="BN29">
            <v>2510012.910999998</v>
          </cell>
          <cell r="BO29">
            <v>10621237.755000001</v>
          </cell>
          <cell r="BP29">
            <v>8450090.2819999997</v>
          </cell>
          <cell r="BQ29">
            <v>363240.701</v>
          </cell>
          <cell r="BR29">
            <v>8450742.9519999996</v>
          </cell>
          <cell r="BS29">
            <v>27885311.690000001</v>
          </cell>
          <cell r="BT29">
            <v>0</v>
          </cell>
          <cell r="BU29">
            <v>0</v>
          </cell>
          <cell r="BV29">
            <v>0</v>
          </cell>
          <cell r="BW29">
            <v>-3.7107383832335472E-10</v>
          </cell>
          <cell r="BX29">
            <v>-3.7107383832335472E-10</v>
          </cell>
          <cell r="BY29">
            <v>33704.6</v>
          </cell>
          <cell r="BZ29">
            <v>0</v>
          </cell>
          <cell r="CA29">
            <v>19400864.138</v>
          </cell>
          <cell r="CB29">
            <v>110220</v>
          </cell>
          <cell r="CC29">
            <v>18184525</v>
          </cell>
          <cell r="CD29">
            <v>2475</v>
          </cell>
          <cell r="CE29">
            <v>-1861053</v>
          </cell>
          <cell r="CF29">
            <v>0</v>
          </cell>
          <cell r="CG29">
            <v>9130031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9130031</v>
          </cell>
          <cell r="CM29">
            <v>0</v>
          </cell>
          <cell r="CN29">
            <v>9130031</v>
          </cell>
          <cell r="CO29">
            <v>1551672</v>
          </cell>
          <cell r="CP29">
            <v>1334365</v>
          </cell>
          <cell r="CQ29">
            <v>31506292.690000001</v>
          </cell>
          <cell r="CR29">
            <v>29007419</v>
          </cell>
          <cell r="CS29">
            <v>31506292</v>
          </cell>
          <cell r="CT29">
            <v>29007417</v>
          </cell>
          <cell r="CU29">
            <v>0.69000000134110451</v>
          </cell>
          <cell r="CV29">
            <v>2</v>
          </cell>
          <cell r="CW29">
            <v>-4.0000003529712558E-2</v>
          </cell>
          <cell r="CX29">
            <v>-0.27999999932944775</v>
          </cell>
          <cell r="CY29">
            <v>0</v>
          </cell>
          <cell r="CZ29">
            <v>0</v>
          </cell>
          <cell r="DA29">
            <v>18247189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9130390</v>
          </cell>
          <cell r="DH29">
            <v>7207376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319339</v>
          </cell>
          <cell r="DP29">
            <v>401547</v>
          </cell>
          <cell r="DQ29">
            <v>266771</v>
          </cell>
          <cell r="DR29">
            <v>134776</v>
          </cell>
          <cell r="DS29">
            <v>19988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4327762.4919999996</v>
          </cell>
          <cell r="G30">
            <v>272945.59399999998</v>
          </cell>
          <cell r="H30">
            <v>6540268.9220000003</v>
          </cell>
          <cell r="I30">
            <v>7326320.4440000001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213215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134409</v>
          </cell>
          <cell r="V30">
            <v>129906</v>
          </cell>
          <cell r="W30">
            <v>0</v>
          </cell>
          <cell r="X30">
            <v>4503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149254</v>
          </cell>
          <cell r="AD30">
            <v>37896</v>
          </cell>
          <cell r="AE30">
            <v>0</v>
          </cell>
          <cell r="AF30">
            <v>0</v>
          </cell>
          <cell r="AG30">
            <v>9024885</v>
          </cell>
          <cell r="AH30">
            <v>5923665</v>
          </cell>
          <cell r="AI30">
            <v>20</v>
          </cell>
          <cell r="AJ30">
            <v>0</v>
          </cell>
          <cell r="AK30">
            <v>-89</v>
          </cell>
          <cell r="AL30">
            <v>0</v>
          </cell>
          <cell r="AM30">
            <v>0</v>
          </cell>
          <cell r="AN30">
            <v>0</v>
          </cell>
          <cell r="AO30">
            <v>4518557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50992</v>
          </cell>
          <cell r="AW30">
            <v>5794</v>
          </cell>
          <cell r="AX30">
            <v>12965</v>
          </cell>
          <cell r="AY30">
            <v>0</v>
          </cell>
          <cell r="AZ30">
            <v>0</v>
          </cell>
          <cell r="BA30">
            <v>0</v>
          </cell>
          <cell r="BB30">
            <v>56378</v>
          </cell>
          <cell r="BC30">
            <v>0</v>
          </cell>
          <cell r="BD30">
            <v>0</v>
          </cell>
          <cell r="BE30">
            <v>0</v>
          </cell>
          <cell r="BF30">
            <v>-6375</v>
          </cell>
          <cell r="BG30">
            <v>366558</v>
          </cell>
          <cell r="BH30">
            <v>14636412.960000001</v>
          </cell>
          <cell r="BI30">
            <v>15018232</v>
          </cell>
          <cell r="BJ30">
            <v>4365658.4919999996</v>
          </cell>
          <cell r="BK30">
            <v>4574935</v>
          </cell>
          <cell r="BL30">
            <v>-381819.03999999911</v>
          </cell>
          <cell r="BM30">
            <v>-209276.50800000038</v>
          </cell>
          <cell r="BN30">
            <v>-597470.54800000042</v>
          </cell>
          <cell r="BO30">
            <v>7326320.4440000001</v>
          </cell>
          <cell r="BP30">
            <v>6540268.9220000003</v>
          </cell>
          <cell r="BQ30">
            <v>272945.59399999998</v>
          </cell>
          <cell r="BR30">
            <v>4327762.4919999996</v>
          </cell>
          <cell r="BS30">
            <v>18467297.452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14139534.960000001</v>
          </cell>
          <cell r="CB30">
            <v>4503</v>
          </cell>
          <cell r="CC30">
            <v>14948550</v>
          </cell>
          <cell r="CD30">
            <v>-69</v>
          </cell>
          <cell r="CE30">
            <v>360217</v>
          </cell>
          <cell r="CF30">
            <v>0</v>
          </cell>
          <cell r="CG30">
            <v>17246842</v>
          </cell>
          <cell r="CH30">
            <v>50519</v>
          </cell>
          <cell r="CI30">
            <v>0</v>
          </cell>
          <cell r="CJ30">
            <v>0</v>
          </cell>
          <cell r="CK30">
            <v>0</v>
          </cell>
          <cell r="CL30">
            <v>17297361</v>
          </cell>
          <cell r="CM30">
            <v>6342</v>
          </cell>
          <cell r="CN30">
            <v>17303703</v>
          </cell>
          <cell r="CO30">
            <v>674766</v>
          </cell>
          <cell r="CP30">
            <v>2946172</v>
          </cell>
          <cell r="CQ30">
            <v>19002071.452</v>
          </cell>
          <cell r="CR30">
            <v>19593167</v>
          </cell>
          <cell r="CS30">
            <v>19002071</v>
          </cell>
          <cell r="CT30">
            <v>19593165</v>
          </cell>
          <cell r="CU30">
            <v>0.45199999958276749</v>
          </cell>
          <cell r="CV30">
            <v>2</v>
          </cell>
          <cell r="CW30">
            <v>0.98400000017136335</v>
          </cell>
          <cell r="CX30">
            <v>-0.58799999952316284</v>
          </cell>
          <cell r="CY30">
            <v>0</v>
          </cell>
          <cell r="CZ30">
            <v>0</v>
          </cell>
          <cell r="DA30">
            <v>15018232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7835873</v>
          </cell>
          <cell r="DH30">
            <v>6145296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203016</v>
          </cell>
          <cell r="DP30">
            <v>139803</v>
          </cell>
          <cell r="DQ30">
            <v>137484</v>
          </cell>
          <cell r="DR30">
            <v>2319</v>
          </cell>
          <cell r="DS30">
            <v>6979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7332219.6069999998</v>
          </cell>
          <cell r="G31">
            <v>132720.26</v>
          </cell>
          <cell r="H31">
            <v>7031458.1849999996</v>
          </cell>
          <cell r="I31">
            <v>8757537.4330000002</v>
          </cell>
          <cell r="J31">
            <v>0</v>
          </cell>
          <cell r="K31">
            <v>-88694</v>
          </cell>
          <cell r="L31">
            <v>0</v>
          </cell>
          <cell r="M31">
            <v>0</v>
          </cell>
          <cell r="N31">
            <v>0</v>
          </cell>
          <cell r="O31">
            <v>262</v>
          </cell>
          <cell r="P31">
            <v>348764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248869</v>
          </cell>
          <cell r="V31">
            <v>245818</v>
          </cell>
          <cell r="W31">
            <v>0</v>
          </cell>
          <cell r="X31">
            <v>3051</v>
          </cell>
          <cell r="Y31">
            <v>0</v>
          </cell>
          <cell r="Z31">
            <v>0</v>
          </cell>
          <cell r="AA31">
            <v>0</v>
          </cell>
          <cell r="AB31">
            <v>16159</v>
          </cell>
          <cell r="AC31">
            <v>369989.94500000001</v>
          </cell>
          <cell r="AD31">
            <v>37899</v>
          </cell>
          <cell r="AE31">
            <v>0</v>
          </cell>
          <cell r="AF31">
            <v>0</v>
          </cell>
          <cell r="AG31">
            <v>11025633</v>
          </cell>
          <cell r="AH31">
            <v>8802751</v>
          </cell>
          <cell r="AI31">
            <v>0</v>
          </cell>
          <cell r="AJ31">
            <v>233610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7470263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192780</v>
          </cell>
          <cell r="AW31">
            <v>9544</v>
          </cell>
          <cell r="AX31">
            <v>496791</v>
          </cell>
          <cell r="AY31">
            <v>0</v>
          </cell>
          <cell r="AZ31">
            <v>0</v>
          </cell>
          <cell r="BA31">
            <v>0</v>
          </cell>
          <cell r="BB31">
            <v>128340</v>
          </cell>
          <cell r="BC31">
            <v>0</v>
          </cell>
          <cell r="BD31">
            <v>-1696</v>
          </cell>
          <cell r="BE31">
            <v>0</v>
          </cell>
          <cell r="BF31">
            <v>-32390</v>
          </cell>
          <cell r="BG31">
            <v>3276529</v>
          </cell>
          <cell r="BH31">
            <v>16817065.822999999</v>
          </cell>
          <cell r="BI31">
            <v>20759413</v>
          </cell>
          <cell r="BJ31">
            <v>7370118.6069999998</v>
          </cell>
          <cell r="BK31">
            <v>7598603</v>
          </cell>
          <cell r="BL31">
            <v>-3942347.1770000011</v>
          </cell>
          <cell r="BM31">
            <v>-228484.39300000016</v>
          </cell>
          <cell r="BN31">
            <v>-4203221.57</v>
          </cell>
          <cell r="BO31">
            <v>8757537.4330000002</v>
          </cell>
          <cell r="BP31">
            <v>7031458.1849999996</v>
          </cell>
          <cell r="BQ31">
            <v>132720.26</v>
          </cell>
          <cell r="BR31">
            <v>7332219.6069999998</v>
          </cell>
          <cell r="BS31">
            <v>23253935.484999999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15921715.877999999</v>
          </cell>
          <cell r="CB31">
            <v>-85643</v>
          </cell>
          <cell r="CC31">
            <v>19828384</v>
          </cell>
          <cell r="CD31">
            <v>233610</v>
          </cell>
          <cell r="CE31">
            <v>3187255</v>
          </cell>
          <cell r="CF31">
            <v>0</v>
          </cell>
          <cell r="CG31">
            <v>27017496</v>
          </cell>
          <cell r="CH31">
            <v>802937</v>
          </cell>
          <cell r="CI31">
            <v>1547328</v>
          </cell>
          <cell r="CJ31">
            <v>0</v>
          </cell>
          <cell r="CK31">
            <v>0</v>
          </cell>
          <cell r="CL31">
            <v>29367761</v>
          </cell>
          <cell r="CM31">
            <v>89274</v>
          </cell>
          <cell r="CN31">
            <v>29457035</v>
          </cell>
          <cell r="CO31">
            <v>3929941</v>
          </cell>
          <cell r="CP31">
            <v>1835541</v>
          </cell>
          <cell r="CQ31">
            <v>24187184.43</v>
          </cell>
          <cell r="CR31">
            <v>28358016</v>
          </cell>
          <cell r="CS31">
            <v>24187185</v>
          </cell>
          <cell r="CT31">
            <v>28358016</v>
          </cell>
          <cell r="CU31">
            <v>-0.57000000029802322</v>
          </cell>
          <cell r="CV31">
            <v>0</v>
          </cell>
          <cell r="CW31">
            <v>-1.5950000032316893</v>
          </cell>
          <cell r="CX31">
            <v>-9.4000004231929779E-2</v>
          </cell>
          <cell r="CY31">
            <v>0</v>
          </cell>
          <cell r="CZ31">
            <v>0</v>
          </cell>
          <cell r="DA31">
            <v>20761109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9513971</v>
          </cell>
          <cell r="DH31">
            <v>6665659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338886</v>
          </cell>
          <cell r="DP31">
            <v>355776</v>
          </cell>
          <cell r="DQ31">
            <v>307512</v>
          </cell>
          <cell r="DR31">
            <v>48264</v>
          </cell>
          <cell r="DS31">
            <v>9533</v>
          </cell>
          <cell r="DT31">
            <v>339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7592084.4189999998</v>
          </cell>
          <cell r="G32">
            <v>269505.44400000002</v>
          </cell>
          <cell r="H32">
            <v>6908197.227</v>
          </cell>
          <cell r="I32">
            <v>12576295.741</v>
          </cell>
          <cell r="J32">
            <v>0</v>
          </cell>
          <cell r="K32">
            <v>160180</v>
          </cell>
          <cell r="L32">
            <v>0</v>
          </cell>
          <cell r="M32">
            <v>0</v>
          </cell>
          <cell r="N32">
            <v>0</v>
          </cell>
          <cell r="O32">
            <v>11163</v>
          </cell>
          <cell r="P32">
            <v>233381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308162</v>
          </cell>
          <cell r="V32">
            <v>267125</v>
          </cell>
          <cell r="W32">
            <v>0</v>
          </cell>
          <cell r="X32">
            <v>41037</v>
          </cell>
          <cell r="Y32">
            <v>0</v>
          </cell>
          <cell r="Z32">
            <v>0</v>
          </cell>
          <cell r="AA32">
            <v>0</v>
          </cell>
          <cell r="AB32">
            <v>154265</v>
          </cell>
          <cell r="AC32">
            <v>157556</v>
          </cell>
          <cell r="AD32">
            <v>1784658</v>
          </cell>
          <cell r="AE32">
            <v>0</v>
          </cell>
          <cell r="AF32">
            <v>0</v>
          </cell>
          <cell r="AG32">
            <v>11071876</v>
          </cell>
          <cell r="AH32">
            <v>11524422</v>
          </cell>
          <cell r="AI32">
            <v>327</v>
          </cell>
          <cell r="AJ32">
            <v>32916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7882370</v>
          </cell>
          <cell r="AP32">
            <v>0</v>
          </cell>
          <cell r="AQ32">
            <v>0</v>
          </cell>
          <cell r="AR32">
            <v>0</v>
          </cell>
          <cell r="AS32">
            <v>43986</v>
          </cell>
          <cell r="AT32">
            <v>0</v>
          </cell>
          <cell r="AU32">
            <v>0</v>
          </cell>
          <cell r="AV32">
            <v>93296</v>
          </cell>
          <cell r="AW32">
            <v>818</v>
          </cell>
          <cell r="AX32">
            <v>35779</v>
          </cell>
          <cell r="AY32">
            <v>161</v>
          </cell>
          <cell r="AZ32">
            <v>-455218</v>
          </cell>
          <cell r="BA32">
            <v>0</v>
          </cell>
          <cell r="BB32">
            <v>1775451</v>
          </cell>
          <cell r="BC32">
            <v>0</v>
          </cell>
          <cell r="BD32">
            <v>0</v>
          </cell>
          <cell r="BE32">
            <v>0</v>
          </cell>
          <cell r="BF32">
            <v>135019</v>
          </cell>
          <cell r="BG32">
            <v>474382</v>
          </cell>
          <cell r="BH32">
            <v>20778705.412</v>
          </cell>
          <cell r="BI32">
            <v>22348363</v>
          </cell>
          <cell r="BJ32">
            <v>9376742.4189999998</v>
          </cell>
          <cell r="BK32">
            <v>9657821</v>
          </cell>
          <cell r="BL32">
            <v>-1569657.5879999995</v>
          </cell>
          <cell r="BM32">
            <v>-281078.58100000024</v>
          </cell>
          <cell r="BN32">
            <v>-1715717.1689999998</v>
          </cell>
          <cell r="BO32">
            <v>12576295.741</v>
          </cell>
          <cell r="BP32">
            <v>6908197.227</v>
          </cell>
          <cell r="BQ32">
            <v>269505.44400000002</v>
          </cell>
          <cell r="BR32">
            <v>7592084.4189999998</v>
          </cell>
          <cell r="BS32">
            <v>27346082.831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19753998.412</v>
          </cell>
          <cell r="CB32">
            <v>201217</v>
          </cell>
          <cell r="CC32">
            <v>22596298</v>
          </cell>
          <cell r="CD32">
            <v>77229</v>
          </cell>
          <cell r="CE32">
            <v>479996</v>
          </cell>
          <cell r="CF32">
            <v>0</v>
          </cell>
          <cell r="CG32">
            <v>11351208</v>
          </cell>
          <cell r="CH32">
            <v>266379</v>
          </cell>
          <cell r="CI32">
            <v>0</v>
          </cell>
          <cell r="CJ32">
            <v>0</v>
          </cell>
          <cell r="CK32">
            <v>0</v>
          </cell>
          <cell r="CL32">
            <v>11617587</v>
          </cell>
          <cell r="CM32">
            <v>11054</v>
          </cell>
          <cell r="CN32">
            <v>11628641</v>
          </cell>
          <cell r="CO32">
            <v>460981</v>
          </cell>
          <cell r="CP32">
            <v>4775381</v>
          </cell>
          <cell r="CQ32">
            <v>30155447.831</v>
          </cell>
          <cell r="CR32">
            <v>32006184</v>
          </cell>
          <cell r="CS32">
            <v>30155447</v>
          </cell>
          <cell r="CT32">
            <v>32006185</v>
          </cell>
          <cell r="CU32">
            <v>0.83100000023841858</v>
          </cell>
          <cell r="CV32">
            <v>-1</v>
          </cell>
          <cell r="CW32">
            <v>0.22200000286102295</v>
          </cell>
          <cell r="CX32">
            <v>-1.6849999949336052</v>
          </cell>
          <cell r="CY32">
            <v>0</v>
          </cell>
          <cell r="CZ32">
            <v>0</v>
          </cell>
          <cell r="DA32">
            <v>22348363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9280346</v>
          </cell>
          <cell r="DH32">
            <v>9481322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217491</v>
          </cell>
          <cell r="DP32">
            <v>378329</v>
          </cell>
          <cell r="DQ32">
            <v>335182</v>
          </cell>
          <cell r="DR32">
            <v>43147</v>
          </cell>
          <cell r="DS32">
            <v>0</v>
          </cell>
          <cell r="DT32">
            <v>5825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1199844.42</v>
          </cell>
          <cell r="I34">
            <v>2297968.9169999999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4044</v>
          </cell>
          <cell r="P34">
            <v>144225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60891</v>
          </cell>
          <cell r="V34">
            <v>60891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1681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2483698</v>
          </cell>
          <cell r="AH34">
            <v>1756360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2667</v>
          </cell>
          <cell r="AX34">
            <v>15736</v>
          </cell>
          <cell r="AY34">
            <v>9592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15680</v>
          </cell>
          <cell r="BG34">
            <v>534963</v>
          </cell>
          <cell r="BH34">
            <v>3708654.3369999998</v>
          </cell>
          <cell r="BI34">
            <v>4268053</v>
          </cell>
          <cell r="BJ34">
            <v>0</v>
          </cell>
          <cell r="BK34">
            <v>0</v>
          </cell>
          <cell r="BL34">
            <v>-559398.66300000018</v>
          </cell>
          <cell r="BM34">
            <v>0</v>
          </cell>
          <cell r="BN34">
            <v>-543718.66300000018</v>
          </cell>
          <cell r="BO34">
            <v>2297968.9169999999</v>
          </cell>
          <cell r="BP34">
            <v>1199844.42</v>
          </cell>
          <cell r="BQ34">
            <v>0</v>
          </cell>
          <cell r="BR34">
            <v>0</v>
          </cell>
          <cell r="BS34">
            <v>3497813.3369999998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3497813.3369999998</v>
          </cell>
          <cell r="CB34">
            <v>0</v>
          </cell>
          <cell r="CC34">
            <v>4240058</v>
          </cell>
          <cell r="CD34">
            <v>0</v>
          </cell>
          <cell r="CE34">
            <v>534963</v>
          </cell>
          <cell r="CF34">
            <v>0</v>
          </cell>
          <cell r="CG34">
            <v>3226535</v>
          </cell>
          <cell r="CH34">
            <v>34375</v>
          </cell>
          <cell r="CI34">
            <v>3338</v>
          </cell>
          <cell r="CJ34">
            <v>0</v>
          </cell>
          <cell r="CK34">
            <v>0</v>
          </cell>
          <cell r="CL34">
            <v>3264248</v>
          </cell>
          <cell r="CM34">
            <v>0</v>
          </cell>
          <cell r="CN34">
            <v>3264248</v>
          </cell>
          <cell r="CO34">
            <v>336334</v>
          </cell>
          <cell r="CP34">
            <v>1220698</v>
          </cell>
          <cell r="CQ34">
            <v>3708654.3369999998</v>
          </cell>
          <cell r="CR34">
            <v>4268053</v>
          </cell>
          <cell r="CS34">
            <v>3708654</v>
          </cell>
          <cell r="CT34">
            <v>4268053</v>
          </cell>
          <cell r="CU34">
            <v>0.33699999982491136</v>
          </cell>
          <cell r="CV34">
            <v>0</v>
          </cell>
          <cell r="CW34">
            <v>0.10300000011920929</v>
          </cell>
          <cell r="CX34">
            <v>-0.28600000031292439</v>
          </cell>
          <cell r="CY34">
            <v>0</v>
          </cell>
          <cell r="CZ34">
            <v>0</v>
          </cell>
          <cell r="DA34">
            <v>4268053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2158173</v>
          </cell>
          <cell r="DH34">
            <v>1401254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84198</v>
          </cell>
          <cell r="DP34">
            <v>310384</v>
          </cell>
          <cell r="DQ34">
            <v>310384</v>
          </cell>
          <cell r="DR34">
            <v>0</v>
          </cell>
          <cell r="DS34">
            <v>1441</v>
          </cell>
          <cell r="DT34">
            <v>1267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>
            <v>31</v>
          </cell>
          <cell r="B35" t="str">
            <v>CRS MAIPÚ SSMC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260381.23300000001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238443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9258</v>
          </cell>
          <cell r="V35">
            <v>9258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213152</v>
          </cell>
          <cell r="AH35">
            <v>259121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-196981</v>
          </cell>
          <cell r="BG35">
            <v>-42808</v>
          </cell>
          <cell r="BH35">
            <v>508082.23300000001</v>
          </cell>
          <cell r="BI35">
            <v>472273</v>
          </cell>
          <cell r="BJ35">
            <v>0</v>
          </cell>
          <cell r="BK35">
            <v>0</v>
          </cell>
          <cell r="BL35">
            <v>35809.233000000007</v>
          </cell>
          <cell r="BM35">
            <v>0</v>
          </cell>
          <cell r="BN35">
            <v>-161171.76699999999</v>
          </cell>
          <cell r="BO35">
            <v>260381.23300000001</v>
          </cell>
          <cell r="BP35">
            <v>0</v>
          </cell>
          <cell r="BQ35">
            <v>0</v>
          </cell>
          <cell r="BR35">
            <v>0</v>
          </cell>
          <cell r="BS35">
            <v>260381.23300000001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260381.23300000001</v>
          </cell>
          <cell r="CB35">
            <v>0</v>
          </cell>
          <cell r="CC35">
            <v>472273</v>
          </cell>
          <cell r="CD35">
            <v>0</v>
          </cell>
          <cell r="CE35">
            <v>-42808</v>
          </cell>
          <cell r="CF35">
            <v>52010</v>
          </cell>
          <cell r="CG35">
            <v>416484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468494</v>
          </cell>
          <cell r="CM35">
            <v>0</v>
          </cell>
          <cell r="CN35">
            <v>468494</v>
          </cell>
          <cell r="CO35">
            <v>663</v>
          </cell>
          <cell r="CP35">
            <v>299191</v>
          </cell>
          <cell r="CQ35">
            <v>508082.23300000001</v>
          </cell>
          <cell r="CR35">
            <v>472273</v>
          </cell>
          <cell r="CS35">
            <v>508082</v>
          </cell>
          <cell r="CT35">
            <v>472273</v>
          </cell>
          <cell r="CU35">
            <v>0.23300000000745058</v>
          </cell>
          <cell r="CV35">
            <v>0</v>
          </cell>
          <cell r="CW35">
            <v>-0.80599999998230487</v>
          </cell>
          <cell r="CX35">
            <v>4.8000000009778887E-2</v>
          </cell>
          <cell r="CY35">
            <v>0</v>
          </cell>
          <cell r="CZ35">
            <v>0</v>
          </cell>
          <cell r="DA35">
            <v>472273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211917</v>
          </cell>
          <cell r="DH35">
            <v>450911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65</v>
          </cell>
          <cell r="DP35">
            <v>2406</v>
          </cell>
          <cell r="DQ35">
            <v>2406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286639.18</v>
          </cell>
          <cell r="I36">
            <v>263463.7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2782</v>
          </cell>
          <cell r="P36">
            <v>10193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15366</v>
          </cell>
          <cell r="V36">
            <v>11160</v>
          </cell>
          <cell r="W36">
            <v>0</v>
          </cell>
          <cell r="X36">
            <v>4206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321583</v>
          </cell>
          <cell r="AH36">
            <v>361617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-2896</v>
          </cell>
          <cell r="BG36">
            <v>112697</v>
          </cell>
          <cell r="BH36">
            <v>578443.88</v>
          </cell>
          <cell r="BI36">
            <v>683200</v>
          </cell>
          <cell r="BJ36">
            <v>0</v>
          </cell>
          <cell r="BK36">
            <v>0</v>
          </cell>
          <cell r="BL36">
            <v>-104756.12</v>
          </cell>
          <cell r="BM36">
            <v>0</v>
          </cell>
          <cell r="BN36">
            <v>-107652.12</v>
          </cell>
          <cell r="BO36">
            <v>263463.7</v>
          </cell>
          <cell r="BP36">
            <v>286639.18</v>
          </cell>
          <cell r="BQ36">
            <v>0</v>
          </cell>
          <cell r="BR36">
            <v>0</v>
          </cell>
          <cell r="BS36">
            <v>550102.88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550102.88</v>
          </cell>
          <cell r="CB36">
            <v>4206</v>
          </cell>
          <cell r="CC36">
            <v>683200</v>
          </cell>
          <cell r="CD36">
            <v>0</v>
          </cell>
          <cell r="CE36">
            <v>112697</v>
          </cell>
          <cell r="CF36">
            <v>0</v>
          </cell>
          <cell r="CG36">
            <v>112698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112698</v>
          </cell>
          <cell r="CM36">
            <v>0</v>
          </cell>
          <cell r="CN36">
            <v>112698</v>
          </cell>
          <cell r="CO36">
            <v>15554</v>
          </cell>
          <cell r="CP36">
            <v>777975</v>
          </cell>
          <cell r="CQ36">
            <v>578443.88</v>
          </cell>
          <cell r="CR36">
            <v>683200</v>
          </cell>
          <cell r="CS36">
            <v>578444</v>
          </cell>
          <cell r="CT36">
            <v>683200</v>
          </cell>
          <cell r="CU36">
            <v>-0.11999999999534339</v>
          </cell>
          <cell r="CV36">
            <v>0</v>
          </cell>
          <cell r="CW36">
            <v>-1.8000000000465661</v>
          </cell>
          <cell r="CX36">
            <v>-1</v>
          </cell>
          <cell r="CY36">
            <v>0</v>
          </cell>
          <cell r="CZ36">
            <v>0</v>
          </cell>
          <cell r="DA36">
            <v>683200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293918</v>
          </cell>
          <cell r="DH36">
            <v>322581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8523</v>
          </cell>
          <cell r="DP36">
            <v>17812</v>
          </cell>
          <cell r="DQ36">
            <v>17502</v>
          </cell>
          <cell r="DR36">
            <v>310</v>
          </cell>
          <cell r="DS36">
            <v>0</v>
          </cell>
          <cell r="DT36">
            <v>3995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2700353.5180000002</v>
          </cell>
          <cell r="G37">
            <v>122019.88400000001</v>
          </cell>
          <cell r="H37">
            <v>683550.15599999996</v>
          </cell>
          <cell r="I37">
            <v>2772442.287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110881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65639</v>
          </cell>
          <cell r="V37">
            <v>58366</v>
          </cell>
          <cell r="W37">
            <v>2618</v>
          </cell>
          <cell r="X37">
            <v>4655</v>
          </cell>
          <cell r="Y37">
            <v>0</v>
          </cell>
          <cell r="Z37">
            <v>0</v>
          </cell>
          <cell r="AA37">
            <v>0</v>
          </cell>
          <cell r="AB37">
            <v>2456</v>
          </cell>
          <cell r="AC37">
            <v>0</v>
          </cell>
          <cell r="AD37">
            <v>16589</v>
          </cell>
          <cell r="AE37">
            <v>0</v>
          </cell>
          <cell r="AF37">
            <v>0</v>
          </cell>
          <cell r="AG37">
            <v>3056738</v>
          </cell>
          <cell r="AH37">
            <v>1077578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2476841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171812</v>
          </cell>
          <cell r="AW37">
            <v>30</v>
          </cell>
          <cell r="AX37">
            <v>229492</v>
          </cell>
          <cell r="AY37">
            <v>0</v>
          </cell>
          <cell r="AZ37">
            <v>0</v>
          </cell>
          <cell r="BA37">
            <v>0</v>
          </cell>
          <cell r="BB37">
            <v>17345</v>
          </cell>
          <cell r="BC37">
            <v>0</v>
          </cell>
          <cell r="BD37">
            <v>0</v>
          </cell>
          <cell r="BE37">
            <v>0</v>
          </cell>
          <cell r="BF37">
            <v>300314</v>
          </cell>
          <cell r="BG37">
            <v>772855</v>
          </cell>
          <cell r="BH37">
            <v>3756988.327</v>
          </cell>
          <cell r="BI37">
            <v>4535650</v>
          </cell>
          <cell r="BJ37">
            <v>2716942.5180000002</v>
          </cell>
          <cell r="BK37">
            <v>2494186</v>
          </cell>
          <cell r="BL37">
            <v>-778661.67299999995</v>
          </cell>
          <cell r="BM37">
            <v>222756.51800000016</v>
          </cell>
          <cell r="BN37">
            <v>-255591.15499999933</v>
          </cell>
          <cell r="BO37">
            <v>2772442.287</v>
          </cell>
          <cell r="BP37">
            <v>683550.15599999996</v>
          </cell>
          <cell r="BQ37">
            <v>122019.88400000001</v>
          </cell>
          <cell r="BR37">
            <v>2700353.5180000002</v>
          </cell>
          <cell r="BS37">
            <v>6278365.8450000007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3578012.327</v>
          </cell>
          <cell r="CB37">
            <v>4655</v>
          </cell>
          <cell r="CC37">
            <v>4134316</v>
          </cell>
          <cell r="CD37">
            <v>0</v>
          </cell>
          <cell r="CE37">
            <v>778538</v>
          </cell>
          <cell r="CF37">
            <v>653519</v>
          </cell>
          <cell r="CG37">
            <v>1836903</v>
          </cell>
          <cell r="CH37">
            <v>498909</v>
          </cell>
          <cell r="CI37">
            <v>0</v>
          </cell>
          <cell r="CJ37">
            <v>0</v>
          </cell>
          <cell r="CK37">
            <v>0</v>
          </cell>
          <cell r="CL37">
            <v>2989331</v>
          </cell>
          <cell r="CM37">
            <v>2740</v>
          </cell>
          <cell r="CN37">
            <v>2992071</v>
          </cell>
          <cell r="CO37">
            <v>2179684</v>
          </cell>
          <cell r="CP37">
            <v>549658</v>
          </cell>
          <cell r="CQ37">
            <v>6473930.8450000007</v>
          </cell>
          <cell r="CR37">
            <v>7029836</v>
          </cell>
          <cell r="CS37">
            <v>6473931</v>
          </cell>
          <cell r="CT37">
            <v>7029834</v>
          </cell>
          <cell r="CU37">
            <v>-0.15499999932944775</v>
          </cell>
          <cell r="CV37">
            <v>2</v>
          </cell>
          <cell r="CW37">
            <v>0.63200000044889748</v>
          </cell>
          <cell r="CX37">
            <v>-0.42000000178813934</v>
          </cell>
          <cell r="CY37">
            <v>0</v>
          </cell>
          <cell r="CZ37">
            <v>0</v>
          </cell>
          <cell r="DA37">
            <v>4535650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2710581</v>
          </cell>
          <cell r="DH37">
            <v>659003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102362</v>
          </cell>
          <cell r="DP37">
            <v>74515</v>
          </cell>
          <cell r="DQ37">
            <v>64926</v>
          </cell>
          <cell r="DR37">
            <v>9589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95333276.216999993</v>
          </cell>
          <cell r="G38">
            <v>7427332.4190000007</v>
          </cell>
          <cell r="H38">
            <v>102026464.98900001</v>
          </cell>
          <cell r="I38">
            <v>190435874.02000001</v>
          </cell>
          <cell r="J38">
            <v>1.7000000366806489E-2</v>
          </cell>
          <cell r="K38">
            <v>813268</v>
          </cell>
          <cell r="L38">
            <v>0</v>
          </cell>
          <cell r="M38">
            <v>0</v>
          </cell>
          <cell r="N38">
            <v>92107.4</v>
          </cell>
          <cell r="O38">
            <v>67093</v>
          </cell>
          <cell r="P38">
            <v>7337441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5356786</v>
          </cell>
          <cell r="V38">
            <v>4680894</v>
          </cell>
          <cell r="W38">
            <v>129427</v>
          </cell>
          <cell r="X38">
            <v>546465</v>
          </cell>
          <cell r="Y38">
            <v>0</v>
          </cell>
          <cell r="Z38">
            <v>14517</v>
          </cell>
          <cell r="AA38">
            <v>0</v>
          </cell>
          <cell r="AB38">
            <v>525780</v>
          </cell>
          <cell r="AC38">
            <v>2248312.4780000001</v>
          </cell>
          <cell r="AD38">
            <v>20007432.630000003</v>
          </cell>
          <cell r="AE38">
            <v>0</v>
          </cell>
          <cell r="AF38">
            <v>0</v>
          </cell>
          <cell r="AG38">
            <v>195447287</v>
          </cell>
          <cell r="AH38">
            <v>126273343</v>
          </cell>
          <cell r="AI38">
            <v>33860</v>
          </cell>
          <cell r="AJ38">
            <v>834221</v>
          </cell>
          <cell r="AK38">
            <v>3874</v>
          </cell>
          <cell r="AL38">
            <v>0</v>
          </cell>
          <cell r="AM38">
            <v>0</v>
          </cell>
          <cell r="AN38">
            <v>11582</v>
          </cell>
          <cell r="AO38">
            <v>94477870</v>
          </cell>
          <cell r="AP38">
            <v>0</v>
          </cell>
          <cell r="AQ38">
            <v>1307</v>
          </cell>
          <cell r="AR38">
            <v>0</v>
          </cell>
          <cell r="AS38">
            <v>417891</v>
          </cell>
          <cell r="AT38">
            <v>0</v>
          </cell>
          <cell r="AU38">
            <v>0</v>
          </cell>
          <cell r="AV38">
            <v>1236469</v>
          </cell>
          <cell r="AW38">
            <v>228729</v>
          </cell>
          <cell r="AX38">
            <v>2326775</v>
          </cell>
          <cell r="AY38">
            <v>52878</v>
          </cell>
          <cell r="AZ38">
            <v>-432408</v>
          </cell>
          <cell r="BA38">
            <v>0</v>
          </cell>
          <cell r="BB38">
            <v>20868469</v>
          </cell>
          <cell r="BC38">
            <v>0</v>
          </cell>
          <cell r="BD38">
            <v>-5036</v>
          </cell>
          <cell r="BE38">
            <v>0</v>
          </cell>
          <cell r="BF38">
            <v>1319783.8610000014</v>
          </cell>
          <cell r="BG38">
            <v>8886865.5079999994</v>
          </cell>
          <cell r="BH38">
            <v>316252868.90600002</v>
          </cell>
          <cell r="BI38">
            <v>326430772</v>
          </cell>
          <cell r="BJ38">
            <v>115340708.84699999</v>
          </cell>
          <cell r="BK38">
            <v>115346339</v>
          </cell>
          <cell r="BL38">
            <v>-10177903.094000002</v>
          </cell>
          <cell r="BM38">
            <v>-5630.1530000023777</v>
          </cell>
          <cell r="BN38">
            <v>-8863749.3690000027</v>
          </cell>
          <cell r="BO38">
            <v>190527981.42000002</v>
          </cell>
          <cell r="BP38">
            <v>102026465.00600001</v>
          </cell>
          <cell r="BQ38">
            <v>7427332.4190000007</v>
          </cell>
          <cell r="BR38">
            <v>95333276.216999993</v>
          </cell>
          <cell r="BS38">
            <v>395315055.06199998</v>
          </cell>
          <cell r="BT38">
            <v>0</v>
          </cell>
          <cell r="BU38">
            <v>0</v>
          </cell>
          <cell r="BV38">
            <v>1.6999999992549419E-2</v>
          </cell>
          <cell r="BW38">
            <v>3.7425706977955997E-10</v>
          </cell>
          <cell r="BX38">
            <v>1.7000000366806489E-2</v>
          </cell>
          <cell r="BY38">
            <v>92107.4</v>
          </cell>
          <cell r="BZ38">
            <v>0</v>
          </cell>
          <cell r="CA38">
            <v>296153809.02900004</v>
          </cell>
          <cell r="CB38">
            <v>1374250</v>
          </cell>
          <cell r="CC38">
            <v>321720630</v>
          </cell>
          <cell r="CD38">
            <v>1302735</v>
          </cell>
          <cell r="CE38">
            <v>8753159.5079999994</v>
          </cell>
          <cell r="CF38">
            <v>4055667</v>
          </cell>
          <cell r="CG38">
            <v>245832709</v>
          </cell>
          <cell r="CH38">
            <v>2469592</v>
          </cell>
          <cell r="CI38">
            <v>2164043</v>
          </cell>
          <cell r="CJ38">
            <v>156927</v>
          </cell>
          <cell r="CK38">
            <v>0</v>
          </cell>
          <cell r="CL38">
            <v>254678938</v>
          </cell>
          <cell r="CM38">
            <v>451926</v>
          </cell>
          <cell r="CN38">
            <v>255130864</v>
          </cell>
          <cell r="CO38">
            <v>42470321</v>
          </cell>
          <cell r="CP38">
            <v>64646171</v>
          </cell>
          <cell r="CQ38">
            <v>431685685.17000002</v>
          </cell>
          <cell r="CR38">
            <v>441777111</v>
          </cell>
          <cell r="CS38">
            <v>431685682</v>
          </cell>
          <cell r="CT38">
            <v>441777109</v>
          </cell>
          <cell r="CU38">
            <v>3.1700000042328611</v>
          </cell>
          <cell r="CV38">
            <v>2</v>
          </cell>
          <cell r="CW38">
            <v>-0.75199998717289418</v>
          </cell>
          <cell r="CX38">
            <v>4.3580000105430372</v>
          </cell>
          <cell r="CY38">
            <v>0</v>
          </cell>
          <cell r="CZ38">
            <v>0</v>
          </cell>
          <cell r="DA38">
            <v>326435808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170886266</v>
          </cell>
          <cell r="DH38">
            <v>106491838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6698872</v>
          </cell>
          <cell r="DP38">
            <v>6157672</v>
          </cell>
          <cell r="DQ38">
            <v>4949849</v>
          </cell>
          <cell r="DR38">
            <v>1207823</v>
          </cell>
          <cell r="DS38">
            <v>252847</v>
          </cell>
          <cell r="DT38">
            <v>106293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</sheetData>
      <sheetData sheetId="17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1264556.4040000001</v>
          </cell>
          <cell r="G5">
            <v>243774.79699999999</v>
          </cell>
          <cell r="H5">
            <v>1200914.0689999999</v>
          </cell>
          <cell r="I5">
            <v>1889700.105</v>
          </cell>
          <cell r="J5">
            <v>0</v>
          </cell>
          <cell r="K5">
            <v>51681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200950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204832</v>
          </cell>
          <cell r="V5">
            <v>85419</v>
          </cell>
          <cell r="W5">
            <v>0</v>
          </cell>
          <cell r="X5">
            <v>119413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2256360</v>
          </cell>
          <cell r="AH5">
            <v>1442821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4016</v>
          </cell>
          <cell r="AO5">
            <v>1360322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396</v>
          </cell>
          <cell r="AX5">
            <v>2179</v>
          </cell>
          <cell r="AY5">
            <v>1257</v>
          </cell>
          <cell r="AZ5">
            <v>0</v>
          </cell>
          <cell r="BA5">
            <v>0</v>
          </cell>
          <cell r="BB5">
            <v>12</v>
          </cell>
          <cell r="BC5">
            <v>0</v>
          </cell>
          <cell r="BD5">
            <v>0</v>
          </cell>
          <cell r="BE5">
            <v>0</v>
          </cell>
          <cell r="BF5">
            <v>22519</v>
          </cell>
          <cell r="BG5">
            <v>145869</v>
          </cell>
          <cell r="BH5">
            <v>3791851.9709999999</v>
          </cell>
          <cell r="BI5">
            <v>3707029</v>
          </cell>
          <cell r="BJ5">
            <v>1264556.4040000001</v>
          </cell>
          <cell r="BK5">
            <v>1360334</v>
          </cell>
          <cell r="BL5">
            <v>84822.970999999903</v>
          </cell>
          <cell r="BM5">
            <v>-95777.595999999903</v>
          </cell>
          <cell r="BN5">
            <v>11564.375</v>
          </cell>
          <cell r="BO5">
            <v>1889700.105</v>
          </cell>
          <cell r="BP5">
            <v>1200914.0689999999</v>
          </cell>
          <cell r="BQ5">
            <v>243774.79699999999</v>
          </cell>
          <cell r="BR5">
            <v>1264556.4040000001</v>
          </cell>
          <cell r="BS5">
            <v>4598945.375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171094</v>
          </cell>
          <cell r="CB5">
            <v>171094</v>
          </cell>
          <cell r="CC5">
            <v>3699181</v>
          </cell>
          <cell r="CD5">
            <v>4016</v>
          </cell>
          <cell r="CE5">
            <v>3832</v>
          </cell>
          <cell r="CF5">
            <v>0</v>
          </cell>
          <cell r="CG5">
            <v>1721633</v>
          </cell>
          <cell r="CH5">
            <v>1378</v>
          </cell>
          <cell r="CI5">
            <v>0</v>
          </cell>
          <cell r="CJ5">
            <v>0</v>
          </cell>
          <cell r="CK5">
            <v>0</v>
          </cell>
          <cell r="CL5">
            <v>1723011</v>
          </cell>
          <cell r="CM5">
            <v>0</v>
          </cell>
          <cell r="CN5">
            <v>1723011</v>
          </cell>
          <cell r="CO5">
            <v>2544322</v>
          </cell>
          <cell r="CP5">
            <v>494406</v>
          </cell>
          <cell r="CQ5">
            <v>5056408.375</v>
          </cell>
          <cell r="CR5">
            <v>5067363</v>
          </cell>
          <cell r="CS5">
            <v>5056409</v>
          </cell>
          <cell r="CT5">
            <v>5067362</v>
          </cell>
          <cell r="CU5">
            <v>-0.625</v>
          </cell>
          <cell r="CV5">
            <v>1</v>
          </cell>
          <cell r="CW5">
            <v>1.2959999999729916</v>
          </cell>
          <cell r="CX5">
            <v>-0.60699999961070716</v>
          </cell>
          <cell r="CY5">
            <v>0</v>
          </cell>
          <cell r="CZ5">
            <v>-124683</v>
          </cell>
          <cell r="DA5">
            <v>0</v>
          </cell>
          <cell r="DB5">
            <v>3707029</v>
          </cell>
          <cell r="DC5">
            <v>1749271</v>
          </cell>
          <cell r="DD5">
            <v>1293887</v>
          </cell>
          <cell r="DE5">
            <v>-507089</v>
          </cell>
          <cell r="DF5">
            <v>-148934</v>
          </cell>
          <cell r="DG5">
            <v>0</v>
          </cell>
          <cell r="DH5">
            <v>1983985</v>
          </cell>
          <cell r="DI5">
            <v>1318138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214312</v>
          </cell>
          <cell r="DQ5">
            <v>126663</v>
          </cell>
          <cell r="DR5">
            <v>79269</v>
          </cell>
          <cell r="DS5">
            <v>47394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2129354.477</v>
          </cell>
          <cell r="G6">
            <v>464714.46</v>
          </cell>
          <cell r="H6">
            <v>1564019.7490000001</v>
          </cell>
          <cell r="I6">
            <v>3122838.5630000001</v>
          </cell>
          <cell r="J6">
            <v>5.8207660913467407E-11</v>
          </cell>
          <cell r="K6">
            <v>56137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131694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149776</v>
          </cell>
          <cell r="V6">
            <v>142139</v>
          </cell>
          <cell r="W6">
            <v>0</v>
          </cell>
          <cell r="X6">
            <v>7637</v>
          </cell>
          <cell r="Y6">
            <v>0</v>
          </cell>
          <cell r="Z6">
            <v>0</v>
          </cell>
          <cell r="AA6">
            <v>0</v>
          </cell>
          <cell r="AB6">
            <v>16835</v>
          </cell>
          <cell r="AC6">
            <v>0</v>
          </cell>
          <cell r="AD6">
            <v>328877</v>
          </cell>
          <cell r="AE6">
            <v>0</v>
          </cell>
          <cell r="AF6">
            <v>0</v>
          </cell>
          <cell r="AG6">
            <v>3127624</v>
          </cell>
          <cell r="AH6">
            <v>1327905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1553658</v>
          </cell>
          <cell r="AP6">
            <v>0</v>
          </cell>
          <cell r="AQ6">
            <v>0</v>
          </cell>
          <cell r="AR6">
            <v>0</v>
          </cell>
          <cell r="AS6">
            <v>50140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328876</v>
          </cell>
          <cell r="BC6">
            <v>0</v>
          </cell>
          <cell r="BD6">
            <v>-24568</v>
          </cell>
          <cell r="BE6">
            <v>0</v>
          </cell>
          <cell r="BF6">
            <v>129974</v>
          </cell>
          <cell r="BG6">
            <v>-417164</v>
          </cell>
          <cell r="BH6">
            <v>5506014.7719999999</v>
          </cell>
          <cell r="BI6">
            <v>4481101</v>
          </cell>
          <cell r="BJ6">
            <v>2458231.477</v>
          </cell>
          <cell r="BK6">
            <v>1882534</v>
          </cell>
          <cell r="BL6">
            <v>1024913.7719999999</v>
          </cell>
          <cell r="BM6">
            <v>575697.47699999996</v>
          </cell>
          <cell r="BN6">
            <v>1730585.2489999998</v>
          </cell>
          <cell r="BO6">
            <v>3122838.5630000001</v>
          </cell>
          <cell r="BP6">
            <v>1564019.7490000001</v>
          </cell>
          <cell r="BQ6">
            <v>374608.82900000003</v>
          </cell>
          <cell r="BR6">
            <v>2219460.108</v>
          </cell>
          <cell r="BS6">
            <v>7280927.2489999998</v>
          </cell>
          <cell r="BT6">
            <v>90105.631000000052</v>
          </cell>
          <cell r="BU6">
            <v>-90105.630999999994</v>
          </cell>
          <cell r="BV6">
            <v>0</v>
          </cell>
          <cell r="BW6">
            <v>0</v>
          </cell>
          <cell r="BX6">
            <v>5.8207660913467407E-11</v>
          </cell>
          <cell r="BY6">
            <v>0</v>
          </cell>
          <cell r="BZ6">
            <v>0</v>
          </cell>
          <cell r="CA6">
            <v>5151572.7719999999</v>
          </cell>
          <cell r="CB6">
            <v>63774</v>
          </cell>
          <cell r="CC6">
            <v>4455529</v>
          </cell>
          <cell r="CD6">
            <v>50140</v>
          </cell>
          <cell r="CE6">
            <v>0</v>
          </cell>
          <cell r="CF6">
            <v>0</v>
          </cell>
          <cell r="CG6">
            <v>3984038</v>
          </cell>
          <cell r="CH6">
            <v>15897</v>
          </cell>
          <cell r="CI6">
            <v>0</v>
          </cell>
          <cell r="CJ6">
            <v>78735</v>
          </cell>
          <cell r="CK6">
            <v>0</v>
          </cell>
          <cell r="CL6">
            <v>4078670</v>
          </cell>
          <cell r="CM6">
            <v>0</v>
          </cell>
          <cell r="CN6">
            <v>4078670</v>
          </cell>
          <cell r="CO6">
            <v>1854065</v>
          </cell>
          <cell r="CP6">
            <v>2310858</v>
          </cell>
          <cell r="CQ6">
            <v>7964246.2489999998</v>
          </cell>
          <cell r="CR6">
            <v>6363635</v>
          </cell>
          <cell r="CS6">
            <v>7964247</v>
          </cell>
          <cell r="CT6">
            <v>6363636</v>
          </cell>
          <cell r="CU6">
            <v>-0.75100000016391277</v>
          </cell>
          <cell r="CV6">
            <v>-1</v>
          </cell>
          <cell r="CW6">
            <v>-0.14900000207126141</v>
          </cell>
          <cell r="CX6">
            <v>-0.26400000043213367</v>
          </cell>
          <cell r="CY6">
            <v>0</v>
          </cell>
          <cell r="CZ6">
            <v>68213</v>
          </cell>
          <cell r="DA6">
            <v>0</v>
          </cell>
          <cell r="DB6">
            <v>4505669</v>
          </cell>
          <cell r="DC6">
            <v>2416572</v>
          </cell>
          <cell r="DD6">
            <v>1322657</v>
          </cell>
          <cell r="DE6">
            <v>-711052</v>
          </cell>
          <cell r="DF6">
            <v>-5248</v>
          </cell>
          <cell r="DG6">
            <v>0</v>
          </cell>
          <cell r="DH6">
            <v>2699018</v>
          </cell>
          <cell r="DI6">
            <v>1396118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126758</v>
          </cell>
          <cell r="DQ6">
            <v>117717</v>
          </cell>
          <cell r="DR6">
            <v>98041</v>
          </cell>
          <cell r="DS6">
            <v>19676</v>
          </cell>
          <cell r="DT6">
            <v>3521</v>
          </cell>
          <cell r="DU6">
            <v>312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2743683.3470000001</v>
          </cell>
          <cell r="G7">
            <v>582387.59299999999</v>
          </cell>
          <cell r="H7">
            <v>2823445.3319999999</v>
          </cell>
          <cell r="I7">
            <v>3057347.3870000001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194527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133860</v>
          </cell>
          <cell r="V7">
            <v>123733</v>
          </cell>
          <cell r="W7">
            <v>0</v>
          </cell>
          <cell r="X7">
            <v>10127</v>
          </cell>
          <cell r="Y7">
            <v>0</v>
          </cell>
          <cell r="Z7">
            <v>0</v>
          </cell>
          <cell r="AA7">
            <v>0</v>
          </cell>
          <cell r="AB7">
            <v>39267</v>
          </cell>
          <cell r="AC7">
            <v>0</v>
          </cell>
          <cell r="AD7">
            <v>165969</v>
          </cell>
          <cell r="AE7">
            <v>0</v>
          </cell>
          <cell r="AF7">
            <v>0</v>
          </cell>
          <cell r="AG7">
            <v>4759698</v>
          </cell>
          <cell r="AH7">
            <v>3156417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2025862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2215</v>
          </cell>
          <cell r="AX7">
            <v>82383</v>
          </cell>
          <cell r="AY7">
            <v>861</v>
          </cell>
          <cell r="AZ7">
            <v>7473</v>
          </cell>
          <cell r="BA7">
            <v>0</v>
          </cell>
          <cell r="BB7">
            <v>165970</v>
          </cell>
          <cell r="BC7">
            <v>0</v>
          </cell>
          <cell r="BD7">
            <v>0</v>
          </cell>
          <cell r="BE7">
            <v>0</v>
          </cell>
          <cell r="BF7">
            <v>37019</v>
          </cell>
          <cell r="BG7">
            <v>881311</v>
          </cell>
          <cell r="BH7">
            <v>6830834.3119999999</v>
          </cell>
          <cell r="BI7">
            <v>8009047</v>
          </cell>
          <cell r="BJ7">
            <v>2909652.3470000001</v>
          </cell>
          <cell r="BK7">
            <v>2191832</v>
          </cell>
          <cell r="BL7">
            <v>-1178212.6880000001</v>
          </cell>
          <cell r="BM7">
            <v>717820.34700000007</v>
          </cell>
          <cell r="BN7">
            <v>-423373.34100000001</v>
          </cell>
          <cell r="BO7">
            <v>3057347.3870000001</v>
          </cell>
          <cell r="BP7">
            <v>2823445.3319999999</v>
          </cell>
          <cell r="BQ7">
            <v>582387.59299999999</v>
          </cell>
          <cell r="BR7">
            <v>2743683.3470000001</v>
          </cell>
          <cell r="BS7">
            <v>9206863.6590000018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6463180.3119999999</v>
          </cell>
          <cell r="CB7">
            <v>10127</v>
          </cell>
          <cell r="CC7">
            <v>7916115</v>
          </cell>
          <cell r="CD7">
            <v>0</v>
          </cell>
          <cell r="CE7">
            <v>92932</v>
          </cell>
          <cell r="CF7">
            <v>0</v>
          </cell>
          <cell r="CG7">
            <v>6419423</v>
          </cell>
          <cell r="CH7">
            <v>42737</v>
          </cell>
          <cell r="CI7">
            <v>50770</v>
          </cell>
          <cell r="CJ7">
            <v>0</v>
          </cell>
          <cell r="CK7">
            <v>0</v>
          </cell>
          <cell r="CL7">
            <v>6512930</v>
          </cell>
          <cell r="CM7">
            <v>0</v>
          </cell>
          <cell r="CN7">
            <v>6512930</v>
          </cell>
          <cell r="CO7">
            <v>1883698</v>
          </cell>
          <cell r="CP7">
            <v>5712083</v>
          </cell>
          <cell r="CQ7">
            <v>9740486.659</v>
          </cell>
          <cell r="CR7">
            <v>10200879</v>
          </cell>
          <cell r="CS7">
            <v>9740486</v>
          </cell>
          <cell r="CT7">
            <v>10200878</v>
          </cell>
          <cell r="CU7">
            <v>0.65899999998509884</v>
          </cell>
          <cell r="CV7">
            <v>1</v>
          </cell>
          <cell r="CW7">
            <v>-4.1000000201165676E-2</v>
          </cell>
          <cell r="CX7">
            <v>-0.47499999776482582</v>
          </cell>
          <cell r="CY7">
            <v>0</v>
          </cell>
          <cell r="CZ7">
            <v>-430075</v>
          </cell>
          <cell r="DA7">
            <v>0</v>
          </cell>
          <cell r="DB7">
            <v>8009047</v>
          </cell>
          <cell r="DC7">
            <v>3543661</v>
          </cell>
          <cell r="DD7">
            <v>2742650</v>
          </cell>
          <cell r="DE7">
            <v>-1216037</v>
          </cell>
          <cell r="DF7">
            <v>-413767</v>
          </cell>
          <cell r="DG7">
            <v>0</v>
          </cell>
          <cell r="DH7">
            <v>4162686</v>
          </cell>
          <cell r="DI7">
            <v>2726342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217141</v>
          </cell>
          <cell r="DQ7">
            <v>193745</v>
          </cell>
          <cell r="DR7">
            <v>193504</v>
          </cell>
          <cell r="DS7">
            <v>241</v>
          </cell>
          <cell r="DT7">
            <v>8544</v>
          </cell>
          <cell r="DU7">
            <v>5740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2021907.5330000001</v>
          </cell>
          <cell r="G8">
            <v>413846.61800000002</v>
          </cell>
          <cell r="H8">
            <v>1499146.8570000001</v>
          </cell>
          <cell r="I8">
            <v>3253945.5550000002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259952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227659</v>
          </cell>
          <cell r="V8">
            <v>211908</v>
          </cell>
          <cell r="W8">
            <v>0</v>
          </cell>
          <cell r="X8">
            <v>15751</v>
          </cell>
          <cell r="Y8">
            <v>0</v>
          </cell>
          <cell r="Z8">
            <v>0</v>
          </cell>
          <cell r="AA8">
            <v>0</v>
          </cell>
          <cell r="AB8">
            <v>8739</v>
          </cell>
          <cell r="AC8">
            <v>0</v>
          </cell>
          <cell r="AD8">
            <v>600561</v>
          </cell>
          <cell r="AE8">
            <v>0</v>
          </cell>
          <cell r="AF8">
            <v>0</v>
          </cell>
          <cell r="AG8">
            <v>2863025</v>
          </cell>
          <cell r="AH8">
            <v>1875290</v>
          </cell>
          <cell r="AI8">
            <v>410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1979602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9088</v>
          </cell>
          <cell r="AX8">
            <v>93758</v>
          </cell>
          <cell r="AY8">
            <v>0</v>
          </cell>
          <cell r="AZ8">
            <v>0</v>
          </cell>
          <cell r="BA8">
            <v>0</v>
          </cell>
          <cell r="BB8">
            <v>600741</v>
          </cell>
          <cell r="BC8">
            <v>0</v>
          </cell>
          <cell r="BD8">
            <v>0</v>
          </cell>
          <cell r="BE8">
            <v>0</v>
          </cell>
          <cell r="BF8">
            <v>16831</v>
          </cell>
          <cell r="BG8">
            <v>-447991</v>
          </cell>
          <cell r="BH8">
            <v>5663289.0300000003</v>
          </cell>
          <cell r="BI8">
            <v>4841571</v>
          </cell>
          <cell r="BJ8">
            <v>2622468.5329999998</v>
          </cell>
          <cell r="BK8">
            <v>2580343</v>
          </cell>
          <cell r="BL8">
            <v>821718.03000000026</v>
          </cell>
          <cell r="BM8">
            <v>42125.532999999821</v>
          </cell>
          <cell r="BN8">
            <v>880674.56300000008</v>
          </cell>
          <cell r="BO8">
            <v>3253945.5550000002</v>
          </cell>
          <cell r="BP8">
            <v>1499146.8570000001</v>
          </cell>
          <cell r="BQ8">
            <v>413846.61800000002</v>
          </cell>
          <cell r="BR8">
            <v>2021907.5330000001</v>
          </cell>
          <cell r="BS8">
            <v>7188846.5630000001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5166939.03</v>
          </cell>
          <cell r="CB8">
            <v>15751</v>
          </cell>
          <cell r="CC8">
            <v>4738315</v>
          </cell>
          <cell r="CD8">
            <v>410</v>
          </cell>
          <cell r="CE8">
            <v>102846</v>
          </cell>
          <cell r="CF8">
            <v>17</v>
          </cell>
          <cell r="CG8">
            <v>17809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17826</v>
          </cell>
          <cell r="CM8">
            <v>0</v>
          </cell>
          <cell r="CN8">
            <v>17826</v>
          </cell>
          <cell r="CO8">
            <v>810775</v>
          </cell>
          <cell r="CP8">
            <v>862129</v>
          </cell>
          <cell r="CQ8">
            <v>8285757.563000001</v>
          </cell>
          <cell r="CR8">
            <v>7421914</v>
          </cell>
          <cell r="CS8">
            <v>8285758</v>
          </cell>
          <cell r="CT8">
            <v>7421915</v>
          </cell>
          <cell r="CU8">
            <v>-0.43699999898672104</v>
          </cell>
          <cell r="CV8">
            <v>-1</v>
          </cell>
          <cell r="CW8">
            <v>-0.46299999940674752</v>
          </cell>
          <cell r="CX8">
            <v>-0.10599999967962503</v>
          </cell>
          <cell r="CY8">
            <v>0</v>
          </cell>
          <cell r="CZ8">
            <v>564305</v>
          </cell>
          <cell r="DA8">
            <v>0</v>
          </cell>
          <cell r="DB8">
            <v>4841571</v>
          </cell>
          <cell r="DC8">
            <v>2400259</v>
          </cell>
          <cell r="DD8">
            <v>1548270</v>
          </cell>
          <cell r="DE8">
            <v>-462766</v>
          </cell>
          <cell r="DF8">
            <v>-327020</v>
          </cell>
          <cell r="DG8">
            <v>0</v>
          </cell>
          <cell r="DH8">
            <v>2596860</v>
          </cell>
          <cell r="DI8">
            <v>2439595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324486</v>
          </cell>
          <cell r="DQ8">
            <v>211694</v>
          </cell>
          <cell r="DR8">
            <v>135658</v>
          </cell>
          <cell r="DS8">
            <v>76036</v>
          </cell>
          <cell r="DT8">
            <v>1110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4425672.6399999997</v>
          </cell>
          <cell r="G9">
            <v>1271250.7379999999</v>
          </cell>
          <cell r="H9">
            <v>3889240.9169999999</v>
          </cell>
          <cell r="I9">
            <v>6528377.9579999996</v>
          </cell>
          <cell r="J9">
            <v>3.7289282772690058E-10</v>
          </cell>
          <cell r="K9">
            <v>69349</v>
          </cell>
          <cell r="L9">
            <v>0</v>
          </cell>
          <cell r="M9">
            <v>0</v>
          </cell>
          <cell r="N9">
            <v>8812.4</v>
          </cell>
          <cell r="O9">
            <v>415</v>
          </cell>
          <cell r="P9">
            <v>465666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369761</v>
          </cell>
          <cell r="V9">
            <v>367473</v>
          </cell>
          <cell r="W9">
            <v>0</v>
          </cell>
          <cell r="X9">
            <v>2288</v>
          </cell>
          <cell r="Y9">
            <v>0</v>
          </cell>
          <cell r="Z9">
            <v>0</v>
          </cell>
          <cell r="AA9">
            <v>0</v>
          </cell>
          <cell r="AB9">
            <v>48336</v>
          </cell>
          <cell r="AC9">
            <v>0</v>
          </cell>
          <cell r="AD9">
            <v>176485</v>
          </cell>
          <cell r="AE9">
            <v>0</v>
          </cell>
          <cell r="AF9">
            <v>0</v>
          </cell>
          <cell r="AG9">
            <v>5639486</v>
          </cell>
          <cell r="AH9">
            <v>3496595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1759</v>
          </cell>
          <cell r="AO9">
            <v>4671156</v>
          </cell>
          <cell r="AP9">
            <v>0</v>
          </cell>
          <cell r="AQ9">
            <v>0</v>
          </cell>
          <cell r="AR9">
            <v>0</v>
          </cell>
          <cell r="AS9">
            <v>461962</v>
          </cell>
          <cell r="AT9">
            <v>0</v>
          </cell>
          <cell r="AU9">
            <v>0</v>
          </cell>
          <cell r="AV9">
            <v>0</v>
          </cell>
          <cell r="AW9">
            <v>7129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176483</v>
          </cell>
          <cell r="BC9">
            <v>0</v>
          </cell>
          <cell r="BD9">
            <v>0</v>
          </cell>
          <cell r="BE9">
            <v>0</v>
          </cell>
          <cell r="BF9">
            <v>-64753</v>
          </cell>
          <cell r="BG9">
            <v>-1502324</v>
          </cell>
          <cell r="BH9">
            <v>12642396.612999998</v>
          </cell>
          <cell r="BI9">
            <v>9606931</v>
          </cell>
          <cell r="BJ9">
            <v>4602157.6399999997</v>
          </cell>
          <cell r="BK9">
            <v>4847639</v>
          </cell>
          <cell r="BL9">
            <v>3035465.612999998</v>
          </cell>
          <cell r="BM9">
            <v>-245481.36000000034</v>
          </cell>
          <cell r="BN9">
            <v>2725231.2529999991</v>
          </cell>
          <cell r="BO9">
            <v>6537190.358</v>
          </cell>
          <cell r="BP9">
            <v>3889240.9169999999</v>
          </cell>
          <cell r="BQ9">
            <v>1271250.7379999999</v>
          </cell>
          <cell r="BR9">
            <v>4425672.6399999997</v>
          </cell>
          <cell r="BS9">
            <v>16123354.653000001</v>
          </cell>
          <cell r="BT9">
            <v>0</v>
          </cell>
          <cell r="BU9">
            <v>0</v>
          </cell>
          <cell r="BV9">
            <v>0</v>
          </cell>
          <cell r="BW9">
            <v>3.7289282772690058E-10</v>
          </cell>
          <cell r="BX9">
            <v>3.7289282772690058E-10</v>
          </cell>
          <cell r="BY9">
            <v>8812.4</v>
          </cell>
          <cell r="BZ9">
            <v>0</v>
          </cell>
          <cell r="CA9">
            <v>11688869.612999998</v>
          </cell>
          <cell r="CB9">
            <v>71637</v>
          </cell>
          <cell r="CC9">
            <v>9136081</v>
          </cell>
          <cell r="CD9">
            <v>463721</v>
          </cell>
          <cell r="CE9">
            <v>7129</v>
          </cell>
          <cell r="CF9">
            <v>0</v>
          </cell>
          <cell r="CG9">
            <v>7724188</v>
          </cell>
          <cell r="CH9">
            <v>23972</v>
          </cell>
          <cell r="CI9">
            <v>0</v>
          </cell>
          <cell r="CJ9">
            <v>0</v>
          </cell>
          <cell r="CK9">
            <v>0</v>
          </cell>
          <cell r="CL9">
            <v>7748160</v>
          </cell>
          <cell r="CM9">
            <v>0</v>
          </cell>
          <cell r="CN9">
            <v>7748160</v>
          </cell>
          <cell r="CO9">
            <v>2635247</v>
          </cell>
          <cell r="CP9">
            <v>3871863</v>
          </cell>
          <cell r="CQ9">
            <v>17253366.652999997</v>
          </cell>
          <cell r="CR9">
            <v>14454570</v>
          </cell>
          <cell r="CS9">
            <v>17253367</v>
          </cell>
          <cell r="CT9">
            <v>14454570</v>
          </cell>
          <cell r="CU9">
            <v>-0.34700000286102295</v>
          </cell>
          <cell r="CV9">
            <v>0</v>
          </cell>
          <cell r="CW9">
            <v>0.25899999914690852</v>
          </cell>
          <cell r="CX9">
            <v>-3.0840000007301569</v>
          </cell>
          <cell r="CY9">
            <v>0</v>
          </cell>
          <cell r="CZ9">
            <v>1999780</v>
          </cell>
          <cell r="DA9">
            <v>0</v>
          </cell>
          <cell r="DB9">
            <v>9606931</v>
          </cell>
          <cell r="DC9">
            <v>4484411</v>
          </cell>
          <cell r="DD9">
            <v>2508698</v>
          </cell>
          <cell r="DE9">
            <v>-1155075</v>
          </cell>
          <cell r="DF9">
            <v>-987897</v>
          </cell>
          <cell r="DG9">
            <v>0</v>
          </cell>
          <cell r="DH9">
            <v>5164058</v>
          </cell>
          <cell r="DI9">
            <v>5496375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600890</v>
          </cell>
          <cell r="DQ9">
            <v>96933</v>
          </cell>
          <cell r="DR9">
            <v>84397</v>
          </cell>
          <cell r="DS9">
            <v>12536</v>
          </cell>
          <cell r="DT9">
            <v>14243</v>
          </cell>
          <cell r="DU9">
            <v>799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3145970.7940000002</v>
          </cell>
          <cell r="G10">
            <v>1261081.4639999999</v>
          </cell>
          <cell r="H10">
            <v>3874031.682</v>
          </cell>
          <cell r="I10">
            <v>5934594.4529999997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1249</v>
          </cell>
          <cell r="P10">
            <v>229231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163892</v>
          </cell>
          <cell r="V10">
            <v>150168</v>
          </cell>
          <cell r="W10">
            <v>6702</v>
          </cell>
          <cell r="X10">
            <v>7022</v>
          </cell>
          <cell r="Y10">
            <v>0</v>
          </cell>
          <cell r="Z10">
            <v>0</v>
          </cell>
          <cell r="AA10">
            <v>0</v>
          </cell>
          <cell r="AB10">
            <v>30561</v>
          </cell>
          <cell r="AC10">
            <v>0</v>
          </cell>
          <cell r="AD10">
            <v>787300</v>
          </cell>
          <cell r="AE10">
            <v>0</v>
          </cell>
          <cell r="AF10">
            <v>0</v>
          </cell>
          <cell r="AG10">
            <v>5210703</v>
          </cell>
          <cell r="AH10">
            <v>5323328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2987044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10491</v>
          </cell>
          <cell r="AX10">
            <v>3938</v>
          </cell>
          <cell r="AY10">
            <v>1525</v>
          </cell>
          <cell r="AZ10">
            <v>0</v>
          </cell>
          <cell r="BA10">
            <v>0</v>
          </cell>
          <cell r="BB10">
            <v>97639</v>
          </cell>
          <cell r="BC10">
            <v>0</v>
          </cell>
          <cell r="BD10">
            <v>0</v>
          </cell>
          <cell r="BE10">
            <v>0</v>
          </cell>
          <cell r="BF10">
            <v>-15663</v>
          </cell>
          <cell r="BG10">
            <v>-685574</v>
          </cell>
          <cell r="BH10">
            <v>11494640.598999999</v>
          </cell>
          <cell r="BI10">
            <v>10549985</v>
          </cell>
          <cell r="BJ10">
            <v>3933270.7940000002</v>
          </cell>
          <cell r="BK10">
            <v>3084683</v>
          </cell>
          <cell r="BL10">
            <v>944655.59899999946</v>
          </cell>
          <cell r="BM10">
            <v>848587.79400000023</v>
          </cell>
          <cell r="BN10">
            <v>1777580.3929999992</v>
          </cell>
          <cell r="BO10">
            <v>5934594.4529999997</v>
          </cell>
          <cell r="BP10">
            <v>3874031.682</v>
          </cell>
          <cell r="BQ10">
            <v>1261081.4639999999</v>
          </cell>
          <cell r="BR10">
            <v>3145970.7940000002</v>
          </cell>
          <cell r="BS10">
            <v>14215678.392999999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11069707.598999999</v>
          </cell>
          <cell r="CB10">
            <v>7022</v>
          </cell>
          <cell r="CC10">
            <v>10534031</v>
          </cell>
          <cell r="CD10">
            <v>0</v>
          </cell>
          <cell r="CE10">
            <v>15954</v>
          </cell>
          <cell r="CF10">
            <v>0</v>
          </cell>
          <cell r="CG10">
            <v>4939972</v>
          </cell>
          <cell r="CH10">
            <v>3828</v>
          </cell>
          <cell r="CI10">
            <v>70719</v>
          </cell>
          <cell r="CJ10">
            <v>0</v>
          </cell>
          <cell r="CK10">
            <v>0</v>
          </cell>
          <cell r="CL10">
            <v>5014519</v>
          </cell>
          <cell r="CM10">
            <v>0</v>
          </cell>
          <cell r="CN10">
            <v>5014519</v>
          </cell>
          <cell r="CO10">
            <v>3163017</v>
          </cell>
          <cell r="CP10">
            <v>2328338</v>
          </cell>
          <cell r="CQ10">
            <v>15427911.392999999</v>
          </cell>
          <cell r="CR10">
            <v>13634668</v>
          </cell>
          <cell r="CS10">
            <v>15427911</v>
          </cell>
          <cell r="CT10">
            <v>13634668</v>
          </cell>
          <cell r="CU10">
            <v>0.39299999922513962</v>
          </cell>
          <cell r="CV10">
            <v>0</v>
          </cell>
          <cell r="CW10">
            <v>-1.2649999987334013</v>
          </cell>
          <cell r="CX10">
            <v>-1.3820000002160668</v>
          </cell>
          <cell r="CY10">
            <v>0</v>
          </cell>
          <cell r="CZ10">
            <v>-2115789</v>
          </cell>
          <cell r="DA10">
            <v>0</v>
          </cell>
          <cell r="DB10">
            <v>10549985</v>
          </cell>
          <cell r="DC10">
            <v>4228218</v>
          </cell>
          <cell r="DD10">
            <v>3133981</v>
          </cell>
          <cell r="DE10">
            <v>-982485</v>
          </cell>
          <cell r="DF10">
            <v>-2189347</v>
          </cell>
          <cell r="DG10">
            <v>0</v>
          </cell>
          <cell r="DH10">
            <v>4681432</v>
          </cell>
          <cell r="DI10">
            <v>3207539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155468</v>
          </cell>
          <cell r="DQ10">
            <v>265796</v>
          </cell>
          <cell r="DR10">
            <v>253805</v>
          </cell>
          <cell r="DS10">
            <v>11991</v>
          </cell>
          <cell r="DT10">
            <v>35482</v>
          </cell>
          <cell r="DU10">
            <v>1682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5711954.5710000005</v>
          </cell>
          <cell r="G11">
            <v>1154174.4469999999</v>
          </cell>
          <cell r="H11">
            <v>5718274.7010000004</v>
          </cell>
          <cell r="I11">
            <v>7883422.4980000006</v>
          </cell>
          <cell r="J11">
            <v>-1.8553691916167736E-10</v>
          </cell>
          <cell r="K11">
            <v>0</v>
          </cell>
          <cell r="L11">
            <v>0</v>
          </cell>
          <cell r="M11">
            <v>0</v>
          </cell>
          <cell r="N11">
            <v>12505.8</v>
          </cell>
          <cell r="O11">
            <v>815</v>
          </cell>
          <cell r="P11">
            <v>201786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423504</v>
          </cell>
          <cell r="V11">
            <v>410142</v>
          </cell>
          <cell r="W11">
            <v>0</v>
          </cell>
          <cell r="X11">
            <v>13362</v>
          </cell>
          <cell r="Y11">
            <v>0</v>
          </cell>
          <cell r="Z11">
            <v>0</v>
          </cell>
          <cell r="AA11">
            <v>0</v>
          </cell>
          <cell r="AB11">
            <v>38700</v>
          </cell>
          <cell r="AC11">
            <v>0</v>
          </cell>
          <cell r="AD11">
            <v>1141975</v>
          </cell>
          <cell r="AE11">
            <v>0</v>
          </cell>
          <cell r="AF11">
            <v>0</v>
          </cell>
          <cell r="AG11">
            <v>6971768</v>
          </cell>
          <cell r="AH11">
            <v>6223525</v>
          </cell>
          <cell r="AI11">
            <v>11175</v>
          </cell>
          <cell r="AJ11">
            <v>0</v>
          </cell>
          <cell r="AK11">
            <v>0</v>
          </cell>
          <cell r="AL11">
            <v>9431</v>
          </cell>
          <cell r="AM11">
            <v>0</v>
          </cell>
          <cell r="AN11">
            <v>0</v>
          </cell>
          <cell r="AO11">
            <v>5743219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7579</v>
          </cell>
          <cell r="AX11">
            <v>129391</v>
          </cell>
          <cell r="AY11">
            <v>4124</v>
          </cell>
          <cell r="AZ11">
            <v>0</v>
          </cell>
          <cell r="BA11">
            <v>0</v>
          </cell>
          <cell r="BB11">
            <v>1151694</v>
          </cell>
          <cell r="BC11">
            <v>0</v>
          </cell>
          <cell r="BD11">
            <v>0</v>
          </cell>
          <cell r="BE11">
            <v>0</v>
          </cell>
          <cell r="BF11">
            <v>-159718</v>
          </cell>
          <cell r="BG11">
            <v>-1372649</v>
          </cell>
          <cell r="BH11">
            <v>15420676.646000002</v>
          </cell>
          <cell r="BI11">
            <v>13356993</v>
          </cell>
          <cell r="BJ11">
            <v>6853929.5710000005</v>
          </cell>
          <cell r="BK11">
            <v>6894913</v>
          </cell>
          <cell r="BL11">
            <v>2063683.6460000016</v>
          </cell>
          <cell r="BM11">
            <v>-40983.428999999538</v>
          </cell>
          <cell r="BN11">
            <v>1862982.2169999999</v>
          </cell>
          <cell r="BO11">
            <v>7895928.2980000004</v>
          </cell>
          <cell r="BP11">
            <v>5718274.7010000004</v>
          </cell>
          <cell r="BQ11">
            <v>1154174.4469999999</v>
          </cell>
          <cell r="BR11">
            <v>5711954.5710000005</v>
          </cell>
          <cell r="BS11">
            <v>20480332.017000005</v>
          </cell>
          <cell r="BT11">
            <v>0</v>
          </cell>
          <cell r="BU11">
            <v>0</v>
          </cell>
          <cell r="BV11">
            <v>0</v>
          </cell>
          <cell r="BW11">
            <v>-1.8553691916167736E-10</v>
          </cell>
          <cell r="BX11">
            <v>-1.8553691916167736E-10</v>
          </cell>
          <cell r="BY11">
            <v>12505.8</v>
          </cell>
          <cell r="BZ11">
            <v>0</v>
          </cell>
          <cell r="CA11">
            <v>14755871.646000002</v>
          </cell>
          <cell r="CB11">
            <v>13362</v>
          </cell>
          <cell r="CC11">
            <v>13195293</v>
          </cell>
          <cell r="CD11">
            <v>20606</v>
          </cell>
          <cell r="CE11">
            <v>141094</v>
          </cell>
          <cell r="CF11">
            <v>0</v>
          </cell>
          <cell r="CG11">
            <v>8670481</v>
          </cell>
          <cell r="CH11">
            <v>112655</v>
          </cell>
          <cell r="CI11">
            <v>0</v>
          </cell>
          <cell r="CJ11">
            <v>0</v>
          </cell>
          <cell r="CK11">
            <v>0</v>
          </cell>
          <cell r="CL11">
            <v>8783136</v>
          </cell>
          <cell r="CM11">
            <v>0</v>
          </cell>
          <cell r="CN11">
            <v>8783136</v>
          </cell>
          <cell r="CO11">
            <v>7752</v>
          </cell>
          <cell r="CP11">
            <v>4045585</v>
          </cell>
          <cell r="CQ11">
            <v>22287112.017000001</v>
          </cell>
          <cell r="CR11">
            <v>20251906</v>
          </cell>
          <cell r="CS11">
            <v>22287112</v>
          </cell>
          <cell r="CT11">
            <v>20251907</v>
          </cell>
          <cell r="CU11">
            <v>1.7000000923871994E-2</v>
          </cell>
          <cell r="CV11">
            <v>-1</v>
          </cell>
          <cell r="CW11">
            <v>1.7930000033229589</v>
          </cell>
          <cell r="CX11">
            <v>-0.97199999913573265</v>
          </cell>
          <cell r="CY11">
            <v>0</v>
          </cell>
          <cell r="CZ11">
            <v>-1783915</v>
          </cell>
          <cell r="DA11">
            <v>0</v>
          </cell>
          <cell r="DB11">
            <v>13356993</v>
          </cell>
          <cell r="DC11">
            <v>5253259</v>
          </cell>
          <cell r="DD11">
            <v>4024742</v>
          </cell>
          <cell r="DE11">
            <v>-1718509</v>
          </cell>
          <cell r="DF11">
            <v>-2198783</v>
          </cell>
          <cell r="DG11">
            <v>0</v>
          </cell>
          <cell r="DH11">
            <v>6171605</v>
          </cell>
          <cell r="DI11">
            <v>4439610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224470</v>
          </cell>
          <cell r="DQ11">
            <v>199606</v>
          </cell>
          <cell r="DR11">
            <v>192801</v>
          </cell>
          <cell r="DS11">
            <v>6805</v>
          </cell>
          <cell r="DT11">
            <v>4932</v>
          </cell>
          <cell r="DU11">
            <v>560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1625100.453</v>
          </cell>
          <cell r="G12">
            <v>991793.49699999997</v>
          </cell>
          <cell r="H12">
            <v>1922914.8319999999</v>
          </cell>
          <cell r="I12">
            <v>3554978.037</v>
          </cell>
          <cell r="J12">
            <v>0</v>
          </cell>
          <cell r="K12">
            <v>13172</v>
          </cell>
          <cell r="L12">
            <v>0</v>
          </cell>
          <cell r="M12">
            <v>0</v>
          </cell>
          <cell r="N12">
            <v>0</v>
          </cell>
          <cell r="O12">
            <v>1756</v>
          </cell>
          <cell r="P12">
            <v>197367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104718</v>
          </cell>
          <cell r="V12">
            <v>102782</v>
          </cell>
          <cell r="W12">
            <v>442</v>
          </cell>
          <cell r="X12">
            <v>1494</v>
          </cell>
          <cell r="Y12">
            <v>0</v>
          </cell>
          <cell r="Z12">
            <v>0</v>
          </cell>
          <cell r="AA12">
            <v>0</v>
          </cell>
          <cell r="AB12">
            <v>5679</v>
          </cell>
          <cell r="AC12">
            <v>0</v>
          </cell>
          <cell r="AD12">
            <v>326805</v>
          </cell>
          <cell r="AE12">
            <v>0</v>
          </cell>
          <cell r="AF12">
            <v>0</v>
          </cell>
          <cell r="AG12">
            <v>2926356</v>
          </cell>
          <cell r="AH12">
            <v>2025142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1632505</v>
          </cell>
          <cell r="AP12">
            <v>0</v>
          </cell>
          <cell r="AQ12">
            <v>0</v>
          </cell>
          <cell r="AR12">
            <v>0</v>
          </cell>
          <cell r="AS12">
            <v>104989</v>
          </cell>
          <cell r="AT12">
            <v>0</v>
          </cell>
          <cell r="AU12">
            <v>0</v>
          </cell>
          <cell r="AV12">
            <v>46767</v>
          </cell>
          <cell r="AW12">
            <v>966</v>
          </cell>
          <cell r="AX12">
            <v>169780</v>
          </cell>
          <cell r="AY12">
            <v>4062</v>
          </cell>
          <cell r="AZ12">
            <v>0</v>
          </cell>
          <cell r="BA12">
            <v>0</v>
          </cell>
          <cell r="BB12">
            <v>130867</v>
          </cell>
          <cell r="BC12">
            <v>0</v>
          </cell>
          <cell r="BD12">
            <v>0</v>
          </cell>
          <cell r="BE12">
            <v>0</v>
          </cell>
          <cell r="BF12">
            <v>139921</v>
          </cell>
          <cell r="BG12">
            <v>-1744159</v>
          </cell>
          <cell r="BH12">
            <v>6792378.3660000004</v>
          </cell>
          <cell r="BI12">
            <v>5278062</v>
          </cell>
          <cell r="BJ12">
            <v>1951905.453</v>
          </cell>
          <cell r="BK12">
            <v>1763372</v>
          </cell>
          <cell r="BL12">
            <v>1514316.3660000004</v>
          </cell>
          <cell r="BM12">
            <v>188533.45299999998</v>
          </cell>
          <cell r="BN12">
            <v>1842770.8190000001</v>
          </cell>
          <cell r="BO12">
            <v>3554978.037</v>
          </cell>
          <cell r="BP12">
            <v>1922914.8319999999</v>
          </cell>
          <cell r="BQ12">
            <v>991793.49699999997</v>
          </cell>
          <cell r="BR12">
            <v>1625100.453</v>
          </cell>
          <cell r="BS12">
            <v>8094786.8190000001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6469686.3660000004</v>
          </cell>
          <cell r="CB12">
            <v>14666</v>
          </cell>
          <cell r="CC12">
            <v>4951498</v>
          </cell>
          <cell r="CD12">
            <v>104989</v>
          </cell>
          <cell r="CE12">
            <v>221575</v>
          </cell>
          <cell r="CF12">
            <v>284775</v>
          </cell>
          <cell r="CG12">
            <v>995431</v>
          </cell>
          <cell r="CH12">
            <v>20940</v>
          </cell>
          <cell r="CI12">
            <v>0</v>
          </cell>
          <cell r="CJ12">
            <v>0</v>
          </cell>
          <cell r="CK12">
            <v>0</v>
          </cell>
          <cell r="CL12">
            <v>1301146</v>
          </cell>
          <cell r="CM12">
            <v>405</v>
          </cell>
          <cell r="CN12">
            <v>1301551</v>
          </cell>
          <cell r="CO12">
            <v>253515</v>
          </cell>
          <cell r="CP12">
            <v>445281</v>
          </cell>
          <cell r="CQ12">
            <v>8744283.8190000001</v>
          </cell>
          <cell r="CR12">
            <v>7041434</v>
          </cell>
          <cell r="CS12">
            <v>8744284</v>
          </cell>
          <cell r="CT12">
            <v>7041434</v>
          </cell>
          <cell r="CU12">
            <v>-0.18099999986588955</v>
          </cell>
          <cell r="CV12">
            <v>0</v>
          </cell>
          <cell r="CW12">
            <v>-0.1099999999278225</v>
          </cell>
          <cell r="CX12">
            <v>0.6389999995008111</v>
          </cell>
          <cell r="CY12">
            <v>0</v>
          </cell>
          <cell r="CZ12">
            <v>-389012</v>
          </cell>
          <cell r="DA12">
            <v>0</v>
          </cell>
          <cell r="DB12">
            <v>5278062</v>
          </cell>
          <cell r="DC12">
            <v>2363972</v>
          </cell>
          <cell r="DD12">
            <v>1410716</v>
          </cell>
          <cell r="DE12">
            <v>-562384</v>
          </cell>
          <cell r="DF12">
            <v>-614426</v>
          </cell>
          <cell r="DG12">
            <v>0</v>
          </cell>
          <cell r="DH12">
            <v>2772351</v>
          </cell>
          <cell r="DI12">
            <v>1636130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210082</v>
          </cell>
          <cell r="DQ12">
            <v>87602</v>
          </cell>
          <cell r="DR12">
            <v>84906</v>
          </cell>
          <cell r="DS12">
            <v>2696</v>
          </cell>
          <cell r="DT12">
            <v>0</v>
          </cell>
          <cell r="DU12">
            <v>2394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5473568.1869999999</v>
          </cell>
          <cell r="G13">
            <v>1886960.89</v>
          </cell>
          <cell r="H13">
            <v>3570051.6749999998</v>
          </cell>
          <cell r="I13">
            <v>6461078.4309999999</v>
          </cell>
          <cell r="J13">
            <v>3.7289282772690058E-10</v>
          </cell>
          <cell r="K13">
            <v>7089</v>
          </cell>
          <cell r="L13">
            <v>0</v>
          </cell>
          <cell r="M13">
            <v>0</v>
          </cell>
          <cell r="N13">
            <v>12611.4</v>
          </cell>
          <cell r="O13">
            <v>1930</v>
          </cell>
          <cell r="P13">
            <v>313059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291907</v>
          </cell>
          <cell r="V13">
            <v>228696</v>
          </cell>
          <cell r="W13">
            <v>500</v>
          </cell>
          <cell r="X13">
            <v>62711</v>
          </cell>
          <cell r="Y13">
            <v>0</v>
          </cell>
          <cell r="Z13">
            <v>1105</v>
          </cell>
          <cell r="AA13">
            <v>0</v>
          </cell>
          <cell r="AB13">
            <v>12272</v>
          </cell>
          <cell r="AC13">
            <v>0</v>
          </cell>
          <cell r="AD13">
            <v>1002440</v>
          </cell>
          <cell r="AE13">
            <v>0</v>
          </cell>
          <cell r="AF13">
            <v>0</v>
          </cell>
          <cell r="AG13">
            <v>5856826</v>
          </cell>
          <cell r="AH13">
            <v>5067678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4385708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6140</v>
          </cell>
          <cell r="AX13">
            <v>2828</v>
          </cell>
          <cell r="AY13">
            <v>1315</v>
          </cell>
          <cell r="AZ13">
            <v>0</v>
          </cell>
          <cell r="BA13">
            <v>0</v>
          </cell>
          <cell r="BB13">
            <v>905613</v>
          </cell>
          <cell r="BC13">
            <v>0</v>
          </cell>
          <cell r="BD13">
            <v>0</v>
          </cell>
          <cell r="BE13">
            <v>0</v>
          </cell>
          <cell r="BF13">
            <v>81784</v>
          </cell>
          <cell r="BG13">
            <v>-830872</v>
          </cell>
          <cell r="BH13">
            <v>12545452.995999999</v>
          </cell>
          <cell r="BI13">
            <v>10934787</v>
          </cell>
          <cell r="BJ13">
            <v>6476008.1869999999</v>
          </cell>
          <cell r="BK13">
            <v>5291321</v>
          </cell>
          <cell r="BL13">
            <v>1610665.9959999993</v>
          </cell>
          <cell r="BM13">
            <v>1184687.1869999999</v>
          </cell>
          <cell r="BN13">
            <v>2877137.1829999988</v>
          </cell>
          <cell r="BO13">
            <v>6473689.8310000002</v>
          </cell>
          <cell r="BP13">
            <v>3570051.6749999998</v>
          </cell>
          <cell r="BQ13">
            <v>1886960.89</v>
          </cell>
          <cell r="BR13">
            <v>5473568.1869999999</v>
          </cell>
          <cell r="BS13">
            <v>17404270.583000001</v>
          </cell>
          <cell r="BT13">
            <v>0</v>
          </cell>
          <cell r="BU13">
            <v>0</v>
          </cell>
          <cell r="BV13">
            <v>0</v>
          </cell>
          <cell r="BW13">
            <v>3.7289282772690058E-10</v>
          </cell>
          <cell r="BX13">
            <v>3.7289282772690058E-10</v>
          </cell>
          <cell r="BY13">
            <v>12611.4</v>
          </cell>
          <cell r="BZ13">
            <v>0</v>
          </cell>
          <cell r="CA13">
            <v>11918090.995999999</v>
          </cell>
          <cell r="CB13">
            <v>70905</v>
          </cell>
          <cell r="CC13">
            <v>10924504</v>
          </cell>
          <cell r="CD13">
            <v>0</v>
          </cell>
          <cell r="CE13">
            <v>10283</v>
          </cell>
          <cell r="CF13">
            <v>0</v>
          </cell>
          <cell r="CG13">
            <v>6756752</v>
          </cell>
          <cell r="CH13">
            <v>14782</v>
          </cell>
          <cell r="CI13">
            <v>73688</v>
          </cell>
          <cell r="CJ13">
            <v>0</v>
          </cell>
          <cell r="CK13">
            <v>0</v>
          </cell>
          <cell r="CL13">
            <v>6845222</v>
          </cell>
          <cell r="CM13">
            <v>0</v>
          </cell>
          <cell r="CN13">
            <v>6845222</v>
          </cell>
          <cell r="CO13">
            <v>3530863</v>
          </cell>
          <cell r="CP13">
            <v>2735382</v>
          </cell>
          <cell r="CQ13">
            <v>19034072.582999997</v>
          </cell>
          <cell r="CR13">
            <v>16226108</v>
          </cell>
          <cell r="CS13">
            <v>19034072</v>
          </cell>
          <cell r="CT13">
            <v>16226109</v>
          </cell>
          <cell r="CU13">
            <v>0.58299999684095383</v>
          </cell>
          <cell r="CV13">
            <v>-1</v>
          </cell>
          <cell r="CW13">
            <v>-1.1359999971464276</v>
          </cell>
          <cell r="CX13">
            <v>0.80699999816715717</v>
          </cell>
          <cell r="CY13">
            <v>0</v>
          </cell>
          <cell r="CZ13">
            <v>-1186491</v>
          </cell>
          <cell r="DA13">
            <v>0</v>
          </cell>
          <cell r="DB13">
            <v>10934787</v>
          </cell>
          <cell r="DC13">
            <v>4468452</v>
          </cell>
          <cell r="DD13">
            <v>3336185</v>
          </cell>
          <cell r="DE13">
            <v>-1388374</v>
          </cell>
          <cell r="DF13">
            <v>-1731493</v>
          </cell>
          <cell r="DG13">
            <v>0</v>
          </cell>
          <cell r="DH13">
            <v>5050151</v>
          </cell>
          <cell r="DI13">
            <v>3881187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458133</v>
          </cell>
          <cell r="DQ13">
            <v>388566</v>
          </cell>
          <cell r="DR13">
            <v>314661</v>
          </cell>
          <cell r="DS13">
            <v>73905</v>
          </cell>
          <cell r="DT13">
            <v>10370</v>
          </cell>
          <cell r="DU13">
            <v>1766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8531200.4629999995</v>
          </cell>
          <cell r="G14">
            <v>2644684.6910000001</v>
          </cell>
          <cell r="H14">
            <v>5282862.0930000003</v>
          </cell>
          <cell r="I14">
            <v>8185414.483</v>
          </cell>
          <cell r="J14">
            <v>1.8553691916167736E-10</v>
          </cell>
          <cell r="K14">
            <v>0</v>
          </cell>
          <cell r="L14">
            <v>0</v>
          </cell>
          <cell r="M14">
            <v>0</v>
          </cell>
          <cell r="N14">
            <v>12176.2</v>
          </cell>
          <cell r="O14">
            <v>5306</v>
          </cell>
          <cell r="P14">
            <v>658508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367193</v>
          </cell>
          <cell r="V14">
            <v>346916</v>
          </cell>
          <cell r="W14">
            <v>19434</v>
          </cell>
          <cell r="X14">
            <v>843</v>
          </cell>
          <cell r="Y14">
            <v>0</v>
          </cell>
          <cell r="Z14">
            <v>0</v>
          </cell>
          <cell r="AA14">
            <v>0</v>
          </cell>
          <cell r="AB14">
            <v>3691</v>
          </cell>
          <cell r="AC14">
            <v>626499</v>
          </cell>
          <cell r="AD14">
            <v>1397822</v>
          </cell>
          <cell r="AE14">
            <v>0</v>
          </cell>
          <cell r="AF14">
            <v>0</v>
          </cell>
          <cell r="AG14">
            <v>7683571</v>
          </cell>
          <cell r="AH14">
            <v>7223635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7923941</v>
          </cell>
          <cell r="AP14">
            <v>0</v>
          </cell>
          <cell r="AQ14">
            <v>0</v>
          </cell>
          <cell r="AR14">
            <v>0</v>
          </cell>
          <cell r="AS14">
            <v>3000</v>
          </cell>
          <cell r="AT14">
            <v>0</v>
          </cell>
          <cell r="AU14">
            <v>0</v>
          </cell>
          <cell r="AV14">
            <v>626499</v>
          </cell>
          <cell r="AW14">
            <v>1316</v>
          </cell>
          <cell r="AX14">
            <v>2367</v>
          </cell>
          <cell r="AY14">
            <v>1200</v>
          </cell>
          <cell r="AZ14">
            <v>4738</v>
          </cell>
          <cell r="BA14">
            <v>0</v>
          </cell>
          <cell r="BB14">
            <v>1374652</v>
          </cell>
          <cell r="BC14">
            <v>0</v>
          </cell>
          <cell r="BD14">
            <v>-14294</v>
          </cell>
          <cell r="BE14">
            <v>0</v>
          </cell>
          <cell r="BF14">
            <v>105629</v>
          </cell>
          <cell r="BG14">
            <v>-1988336</v>
          </cell>
          <cell r="BH14">
            <v>17774158.267000001</v>
          </cell>
          <cell r="BI14">
            <v>15532032</v>
          </cell>
          <cell r="BJ14">
            <v>9929022.4629999995</v>
          </cell>
          <cell r="BK14">
            <v>9298593</v>
          </cell>
          <cell r="BL14">
            <v>2242126.2670000009</v>
          </cell>
          <cell r="BM14">
            <v>630429.46299999952</v>
          </cell>
          <cell r="BN14">
            <v>2978184.7300000004</v>
          </cell>
          <cell r="BO14">
            <v>8197590.6830000002</v>
          </cell>
          <cell r="BP14">
            <v>5282862.0930000003</v>
          </cell>
          <cell r="BQ14">
            <v>2644684.6910000001</v>
          </cell>
          <cell r="BR14">
            <v>8531200.4629999995</v>
          </cell>
          <cell r="BS14">
            <v>24656337.93</v>
          </cell>
          <cell r="BT14">
            <v>0</v>
          </cell>
          <cell r="BU14">
            <v>0</v>
          </cell>
          <cell r="BV14">
            <v>0</v>
          </cell>
          <cell r="BW14">
            <v>1.8553691916167736E-10</v>
          </cell>
          <cell r="BX14">
            <v>1.8553691916167736E-10</v>
          </cell>
          <cell r="BY14">
            <v>12176.2</v>
          </cell>
          <cell r="BZ14">
            <v>0</v>
          </cell>
          <cell r="CA14">
            <v>16112961.267000001</v>
          </cell>
          <cell r="CB14">
            <v>843</v>
          </cell>
          <cell r="CC14">
            <v>14907206</v>
          </cell>
          <cell r="CD14">
            <v>3000</v>
          </cell>
          <cell r="CE14">
            <v>636120</v>
          </cell>
          <cell r="CF14">
            <v>32480</v>
          </cell>
          <cell r="CG14">
            <v>9735689</v>
          </cell>
          <cell r="CH14">
            <v>14060</v>
          </cell>
          <cell r="CI14">
            <v>54801</v>
          </cell>
          <cell r="CJ14">
            <v>0</v>
          </cell>
          <cell r="CK14">
            <v>0</v>
          </cell>
          <cell r="CL14">
            <v>9837030</v>
          </cell>
          <cell r="CM14">
            <v>0</v>
          </cell>
          <cell r="CN14">
            <v>9837030</v>
          </cell>
          <cell r="CO14">
            <v>1083508</v>
          </cell>
          <cell r="CP14">
            <v>2115242</v>
          </cell>
          <cell r="CQ14">
            <v>27715356.93</v>
          </cell>
          <cell r="CR14">
            <v>24830625</v>
          </cell>
          <cell r="CS14">
            <v>27715357</v>
          </cell>
          <cell r="CT14">
            <v>24830626</v>
          </cell>
          <cell r="CU14">
            <v>-7.0000000298023224E-2</v>
          </cell>
          <cell r="CV14">
            <v>-1</v>
          </cell>
          <cell r="CW14">
            <v>0.18699999945238233</v>
          </cell>
          <cell r="CX14">
            <v>-1.0289999917149544</v>
          </cell>
          <cell r="CY14">
            <v>0</v>
          </cell>
          <cell r="CZ14">
            <v>-2566730</v>
          </cell>
          <cell r="DA14">
            <v>0</v>
          </cell>
          <cell r="DB14">
            <v>15546326</v>
          </cell>
          <cell r="DC14">
            <v>5663440</v>
          </cell>
          <cell r="DD14">
            <v>4737653</v>
          </cell>
          <cell r="DE14">
            <v>-2020131</v>
          </cell>
          <cell r="DF14">
            <v>-2485982</v>
          </cell>
          <cell r="DG14">
            <v>0</v>
          </cell>
          <cell r="DH14">
            <v>7075109</v>
          </cell>
          <cell r="DI14">
            <v>4656905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811944</v>
          </cell>
          <cell r="DQ14">
            <v>278689</v>
          </cell>
          <cell r="DR14">
            <v>263861</v>
          </cell>
          <cell r="DS14">
            <v>14828</v>
          </cell>
          <cell r="DT14">
            <v>13084</v>
          </cell>
          <cell r="DU14">
            <v>924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3888739.105</v>
          </cell>
          <cell r="G15">
            <v>2016531.5959999999</v>
          </cell>
          <cell r="H15">
            <v>2691666.2110000001</v>
          </cell>
          <cell r="I15">
            <v>5372277.0870000003</v>
          </cell>
          <cell r="J15">
            <v>-3.7289282772690058E-10</v>
          </cell>
          <cell r="K15">
            <v>0</v>
          </cell>
          <cell r="L15">
            <v>0</v>
          </cell>
          <cell r="M15">
            <v>0</v>
          </cell>
          <cell r="N15">
            <v>11142.6</v>
          </cell>
          <cell r="O15">
            <v>150</v>
          </cell>
          <cell r="P15">
            <v>133676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392283</v>
          </cell>
          <cell r="V15">
            <v>348240</v>
          </cell>
          <cell r="W15">
            <v>0</v>
          </cell>
          <cell r="X15">
            <v>44043</v>
          </cell>
          <cell r="Y15">
            <v>0</v>
          </cell>
          <cell r="Z15">
            <v>4599</v>
          </cell>
          <cell r="AA15">
            <v>0</v>
          </cell>
          <cell r="AB15">
            <v>6545</v>
          </cell>
          <cell r="AC15">
            <v>55726</v>
          </cell>
          <cell r="AD15">
            <v>281021</v>
          </cell>
          <cell r="AE15">
            <v>0</v>
          </cell>
          <cell r="AF15">
            <v>0</v>
          </cell>
          <cell r="AG15">
            <v>4875314</v>
          </cell>
          <cell r="AH15">
            <v>3042225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1566</v>
          </cell>
          <cell r="AO15">
            <v>3712554</v>
          </cell>
          <cell r="AP15">
            <v>0</v>
          </cell>
          <cell r="AQ15">
            <v>0</v>
          </cell>
          <cell r="AR15">
            <v>0</v>
          </cell>
          <cell r="AS15">
            <v>83763</v>
          </cell>
          <cell r="AT15">
            <v>0</v>
          </cell>
          <cell r="AU15">
            <v>0</v>
          </cell>
          <cell r="AV15">
            <v>1978</v>
          </cell>
          <cell r="AW15">
            <v>81089</v>
          </cell>
          <cell r="AX15">
            <v>134216</v>
          </cell>
          <cell r="AY15">
            <v>640</v>
          </cell>
          <cell r="AZ15">
            <v>0</v>
          </cell>
          <cell r="BA15">
            <v>0</v>
          </cell>
          <cell r="BB15">
            <v>231873</v>
          </cell>
          <cell r="BC15">
            <v>0</v>
          </cell>
          <cell r="BD15">
            <v>0</v>
          </cell>
          <cell r="BE15">
            <v>0</v>
          </cell>
          <cell r="BF15">
            <v>-80187</v>
          </cell>
          <cell r="BG15">
            <v>-1789304</v>
          </cell>
          <cell r="BH15">
            <v>10673453.894000001</v>
          </cell>
          <cell r="BI15">
            <v>8220791</v>
          </cell>
          <cell r="BJ15">
            <v>4169760.105</v>
          </cell>
          <cell r="BK15">
            <v>3944427</v>
          </cell>
          <cell r="BL15">
            <v>2452662.8940000013</v>
          </cell>
          <cell r="BM15">
            <v>225333.10499999998</v>
          </cell>
          <cell r="BN15">
            <v>2597808.9990000012</v>
          </cell>
          <cell r="BO15">
            <v>5383419.6869999999</v>
          </cell>
          <cell r="BP15">
            <v>2691666.2110000001</v>
          </cell>
          <cell r="BQ15">
            <v>2016531.5959999999</v>
          </cell>
          <cell r="BR15">
            <v>3888739.105</v>
          </cell>
          <cell r="BS15">
            <v>13980356.598999999</v>
          </cell>
          <cell r="BT15">
            <v>0</v>
          </cell>
          <cell r="BU15">
            <v>0</v>
          </cell>
          <cell r="BV15">
            <v>0</v>
          </cell>
          <cell r="BW15">
            <v>-3.7289282772690058E-10</v>
          </cell>
          <cell r="BX15">
            <v>-3.7289282772690058E-10</v>
          </cell>
          <cell r="BY15">
            <v>11142.6</v>
          </cell>
          <cell r="BZ15">
            <v>0</v>
          </cell>
          <cell r="CA15">
            <v>10080474.894000001</v>
          </cell>
          <cell r="CB15">
            <v>48642</v>
          </cell>
          <cell r="CC15">
            <v>7917539</v>
          </cell>
          <cell r="CD15">
            <v>85329</v>
          </cell>
          <cell r="CE15">
            <v>217923</v>
          </cell>
          <cell r="CF15">
            <v>0</v>
          </cell>
          <cell r="CG15">
            <v>6435899</v>
          </cell>
          <cell r="CH15">
            <v>251415</v>
          </cell>
          <cell r="CI15">
            <v>0</v>
          </cell>
          <cell r="CJ15">
            <v>0</v>
          </cell>
          <cell r="CK15">
            <v>0</v>
          </cell>
          <cell r="CL15">
            <v>6687314</v>
          </cell>
          <cell r="CM15">
            <v>259</v>
          </cell>
          <cell r="CN15">
            <v>6687573</v>
          </cell>
          <cell r="CO15">
            <v>1843447</v>
          </cell>
          <cell r="CP15">
            <v>1677063</v>
          </cell>
          <cell r="CQ15">
            <v>14854356.599000001</v>
          </cell>
          <cell r="CR15">
            <v>12165218</v>
          </cell>
          <cell r="CS15">
            <v>14854357</v>
          </cell>
          <cell r="CT15">
            <v>12165217</v>
          </cell>
          <cell r="CU15">
            <v>-0.40099999867379665</v>
          </cell>
          <cell r="CV15">
            <v>1</v>
          </cell>
          <cell r="CW15">
            <v>0.15100000030361116</v>
          </cell>
          <cell r="CX15">
            <v>0.51400000043213367</v>
          </cell>
          <cell r="CY15">
            <v>0</v>
          </cell>
          <cell r="CZ15">
            <v>-441814</v>
          </cell>
          <cell r="DA15">
            <v>0</v>
          </cell>
          <cell r="DB15">
            <v>8220791</v>
          </cell>
          <cell r="DC15">
            <v>3651065</v>
          </cell>
          <cell r="DD15">
            <v>2368513</v>
          </cell>
          <cell r="DE15">
            <v>-1224249</v>
          </cell>
          <cell r="DF15">
            <v>-673712</v>
          </cell>
          <cell r="DG15">
            <v>0</v>
          </cell>
          <cell r="DH15">
            <v>4162408</v>
          </cell>
          <cell r="DI15">
            <v>2600411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123325</v>
          </cell>
          <cell r="DQ15">
            <v>268448</v>
          </cell>
          <cell r="DR15">
            <v>129128</v>
          </cell>
          <cell r="DS15">
            <v>139320</v>
          </cell>
          <cell r="DT15">
            <v>18800</v>
          </cell>
          <cell r="DU15">
            <v>343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3882199.716</v>
          </cell>
          <cell r="G16">
            <v>1039817.319</v>
          </cell>
          <cell r="H16">
            <v>5682902.6670000004</v>
          </cell>
          <cell r="I16">
            <v>6508897.3459999999</v>
          </cell>
          <cell r="J16">
            <v>3.7243808037601411E-10</v>
          </cell>
          <cell r="K16">
            <v>95298</v>
          </cell>
          <cell r="L16">
            <v>0</v>
          </cell>
          <cell r="M16">
            <v>0</v>
          </cell>
          <cell r="N16">
            <v>1154.4000000000001</v>
          </cell>
          <cell r="O16">
            <v>0</v>
          </cell>
          <cell r="P16">
            <v>304675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241950</v>
          </cell>
          <cell r="V16">
            <v>166517</v>
          </cell>
          <cell r="W16">
            <v>33145</v>
          </cell>
          <cell r="X16">
            <v>42288</v>
          </cell>
          <cell r="Y16">
            <v>0</v>
          </cell>
          <cell r="Z16">
            <v>0</v>
          </cell>
          <cell r="AA16">
            <v>0</v>
          </cell>
          <cell r="AB16">
            <v>68561</v>
          </cell>
          <cell r="AC16">
            <v>0</v>
          </cell>
          <cell r="AD16">
            <v>127694</v>
          </cell>
          <cell r="AE16">
            <v>0</v>
          </cell>
          <cell r="AF16">
            <v>0</v>
          </cell>
          <cell r="AG16">
            <v>7800727</v>
          </cell>
          <cell r="AH16">
            <v>5866175</v>
          </cell>
          <cell r="AI16">
            <v>0</v>
          </cell>
          <cell r="AJ16">
            <v>38241</v>
          </cell>
          <cell r="AK16">
            <v>0</v>
          </cell>
          <cell r="AL16">
            <v>0</v>
          </cell>
          <cell r="AM16">
            <v>0</v>
          </cell>
          <cell r="AN16">
            <v>5105</v>
          </cell>
          <cell r="AO16">
            <v>3765909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14985</v>
          </cell>
          <cell r="AX16">
            <v>64556</v>
          </cell>
          <cell r="AY16">
            <v>0</v>
          </cell>
          <cell r="AZ16">
            <v>0</v>
          </cell>
          <cell r="BA16">
            <v>0</v>
          </cell>
          <cell r="BB16">
            <v>245806</v>
          </cell>
          <cell r="BC16">
            <v>0</v>
          </cell>
          <cell r="BD16">
            <v>-2341</v>
          </cell>
          <cell r="BE16">
            <v>0</v>
          </cell>
          <cell r="BF16">
            <v>104975</v>
          </cell>
          <cell r="BG16">
            <v>31706</v>
          </cell>
          <cell r="BH16">
            <v>13942101.332</v>
          </cell>
          <cell r="BI16">
            <v>13787448</v>
          </cell>
          <cell r="BJ16">
            <v>4009893.716</v>
          </cell>
          <cell r="BK16">
            <v>4011715</v>
          </cell>
          <cell r="BL16">
            <v>154653.3320000004</v>
          </cell>
          <cell r="BM16">
            <v>-1821.2839999999851</v>
          </cell>
          <cell r="BN16">
            <v>257807.0480000008</v>
          </cell>
          <cell r="BO16">
            <v>6510051.7460000003</v>
          </cell>
          <cell r="BP16">
            <v>5682902.6670000004</v>
          </cell>
          <cell r="BQ16">
            <v>1039817.319</v>
          </cell>
          <cell r="BR16">
            <v>3882199.716</v>
          </cell>
          <cell r="BS16">
            <v>17114971.447999999</v>
          </cell>
          <cell r="BT16">
            <v>0</v>
          </cell>
          <cell r="BU16">
            <v>0</v>
          </cell>
          <cell r="BV16">
            <v>0</v>
          </cell>
          <cell r="BW16">
            <v>3.7243808037601411E-10</v>
          </cell>
          <cell r="BX16">
            <v>3.7243808037601411E-10</v>
          </cell>
          <cell r="BY16">
            <v>1154.4000000000001</v>
          </cell>
          <cell r="BZ16">
            <v>0</v>
          </cell>
          <cell r="CA16">
            <v>13231617.332</v>
          </cell>
          <cell r="CB16">
            <v>137586</v>
          </cell>
          <cell r="CC16">
            <v>13666902</v>
          </cell>
          <cell r="CD16">
            <v>43346</v>
          </cell>
          <cell r="CE16">
            <v>79541</v>
          </cell>
          <cell r="CF16">
            <v>0</v>
          </cell>
          <cell r="CG16">
            <v>18392193</v>
          </cell>
          <cell r="CH16">
            <v>191179</v>
          </cell>
          <cell r="CI16">
            <v>6237</v>
          </cell>
          <cell r="CJ16">
            <v>0</v>
          </cell>
          <cell r="CK16">
            <v>0</v>
          </cell>
          <cell r="CL16">
            <v>18589609</v>
          </cell>
          <cell r="CM16">
            <v>321303</v>
          </cell>
          <cell r="CN16">
            <v>18910912</v>
          </cell>
          <cell r="CO16">
            <v>2564994</v>
          </cell>
          <cell r="CP16">
            <v>5138635</v>
          </cell>
          <cell r="CQ16">
            <v>17953149.447999999</v>
          </cell>
          <cell r="CR16">
            <v>17799163</v>
          </cell>
          <cell r="CS16">
            <v>17953149</v>
          </cell>
          <cell r="CT16">
            <v>17799163</v>
          </cell>
          <cell r="CU16">
            <v>0.44799999892711639</v>
          </cell>
          <cell r="CV16">
            <v>0</v>
          </cell>
          <cell r="CW16">
            <v>1.0320000015199184</v>
          </cell>
          <cell r="CX16">
            <v>1.4839999973773956</v>
          </cell>
          <cell r="CY16">
            <v>0</v>
          </cell>
          <cell r="CZ16">
            <v>-243947</v>
          </cell>
          <cell r="DA16">
            <v>0</v>
          </cell>
          <cell r="DB16">
            <v>13789789</v>
          </cell>
          <cell r="DC16">
            <v>6028448</v>
          </cell>
          <cell r="DD16">
            <v>3612208</v>
          </cell>
          <cell r="DE16">
            <v>-1772279</v>
          </cell>
          <cell r="DF16">
            <v>-2253967</v>
          </cell>
          <cell r="DG16">
            <v>0</v>
          </cell>
          <cell r="DH16">
            <v>6693092</v>
          </cell>
          <cell r="DI16">
            <v>5622228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243657</v>
          </cell>
          <cell r="DQ16">
            <v>339360</v>
          </cell>
          <cell r="DR16">
            <v>311376</v>
          </cell>
          <cell r="DS16">
            <v>27984</v>
          </cell>
          <cell r="DT16">
            <v>0</v>
          </cell>
          <cell r="DU16">
            <v>4537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2934444.466</v>
          </cell>
          <cell r="G17">
            <v>380299.93099999998</v>
          </cell>
          <cell r="H17">
            <v>2705736.2790000001</v>
          </cell>
          <cell r="I17">
            <v>4430126.16</v>
          </cell>
          <cell r="J17">
            <v>0</v>
          </cell>
          <cell r="K17">
            <v>33903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150528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299197</v>
          </cell>
          <cell r="V17">
            <v>264437</v>
          </cell>
          <cell r="W17">
            <v>0</v>
          </cell>
          <cell r="X17">
            <v>34760</v>
          </cell>
          <cell r="Y17">
            <v>0</v>
          </cell>
          <cell r="Z17">
            <v>0</v>
          </cell>
          <cell r="AA17">
            <v>0</v>
          </cell>
          <cell r="AB17">
            <v>79725</v>
          </cell>
          <cell r="AC17">
            <v>19952</v>
          </cell>
          <cell r="AD17">
            <v>1424638</v>
          </cell>
          <cell r="AE17">
            <v>0</v>
          </cell>
          <cell r="AF17">
            <v>0</v>
          </cell>
          <cell r="AG17">
            <v>3898459</v>
          </cell>
          <cell r="AH17">
            <v>3084184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2994447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3759</v>
          </cell>
          <cell r="AX17">
            <v>20241</v>
          </cell>
          <cell r="AY17">
            <v>3233</v>
          </cell>
          <cell r="AZ17">
            <v>0</v>
          </cell>
          <cell r="BA17">
            <v>0</v>
          </cell>
          <cell r="BB17">
            <v>1418629</v>
          </cell>
          <cell r="BC17">
            <v>0</v>
          </cell>
          <cell r="BD17">
            <v>0</v>
          </cell>
          <cell r="BE17">
            <v>0</v>
          </cell>
          <cell r="BF17">
            <v>-80160</v>
          </cell>
          <cell r="BG17">
            <v>-921006</v>
          </cell>
          <cell r="BH17">
            <v>8099467.3700000001</v>
          </cell>
          <cell r="BI17">
            <v>7009876</v>
          </cell>
          <cell r="BJ17">
            <v>4359082.466</v>
          </cell>
          <cell r="BK17">
            <v>4413076</v>
          </cell>
          <cell r="BL17">
            <v>1089591.3700000001</v>
          </cell>
          <cell r="BM17">
            <v>-53993.533999999985</v>
          </cell>
          <cell r="BN17">
            <v>955437.8359999992</v>
          </cell>
          <cell r="BO17">
            <v>4430126.16</v>
          </cell>
          <cell r="BP17">
            <v>2705736.2790000001</v>
          </cell>
          <cell r="BQ17">
            <v>380299.93099999998</v>
          </cell>
          <cell r="BR17">
            <v>2934444.466</v>
          </cell>
          <cell r="BS17">
            <v>10450606.835999999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7516162.3700000001</v>
          </cell>
          <cell r="CB17">
            <v>68663</v>
          </cell>
          <cell r="CC17">
            <v>6982643</v>
          </cell>
          <cell r="CD17">
            <v>0</v>
          </cell>
          <cell r="CE17">
            <v>27233</v>
          </cell>
          <cell r="CF17">
            <v>0</v>
          </cell>
          <cell r="CG17">
            <v>4235741</v>
          </cell>
          <cell r="CH17">
            <v>28866</v>
          </cell>
          <cell r="CI17">
            <v>0</v>
          </cell>
          <cell r="CJ17">
            <v>0</v>
          </cell>
          <cell r="CK17">
            <v>0</v>
          </cell>
          <cell r="CL17">
            <v>4264607</v>
          </cell>
          <cell r="CM17">
            <v>0</v>
          </cell>
          <cell r="CN17">
            <v>4264607</v>
          </cell>
          <cell r="CO17">
            <v>674772</v>
          </cell>
          <cell r="CP17">
            <v>2165851</v>
          </cell>
          <cell r="CQ17">
            <v>12458549.835999999</v>
          </cell>
          <cell r="CR17">
            <v>11422952</v>
          </cell>
          <cell r="CS17">
            <v>12458550</v>
          </cell>
          <cell r="CT17">
            <v>11422952</v>
          </cell>
          <cell r="CU17">
            <v>-0.1640000008046627</v>
          </cell>
          <cell r="CV17">
            <v>0</v>
          </cell>
          <cell r="CW17">
            <v>1.2110000005923212</v>
          </cell>
          <cell r="CX17">
            <v>0.12500000279396772</v>
          </cell>
          <cell r="CY17">
            <v>0</v>
          </cell>
          <cell r="CZ17">
            <v>-632075</v>
          </cell>
          <cell r="DA17">
            <v>0</v>
          </cell>
          <cell r="DB17">
            <v>7009876</v>
          </cell>
          <cell r="DC17">
            <v>2962601</v>
          </cell>
          <cell r="DD17">
            <v>2450636</v>
          </cell>
          <cell r="DE17">
            <v>-935858</v>
          </cell>
          <cell r="DF17">
            <v>-633548</v>
          </cell>
          <cell r="DG17">
            <v>0</v>
          </cell>
          <cell r="DH17">
            <v>3555232</v>
          </cell>
          <cell r="DI17">
            <v>2452109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194999</v>
          </cell>
          <cell r="DQ17">
            <v>201205</v>
          </cell>
          <cell r="DR17">
            <v>199011</v>
          </cell>
          <cell r="DS17">
            <v>2194</v>
          </cell>
          <cell r="DT17">
            <v>34463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3748622.5950000002</v>
          </cell>
          <cell r="G18">
            <v>1627377.689</v>
          </cell>
          <cell r="H18">
            <v>2857618.1770000001</v>
          </cell>
          <cell r="I18">
            <v>5068407.9570000004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53</v>
          </cell>
          <cell r="P18">
            <v>245352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267459</v>
          </cell>
          <cell r="V18">
            <v>265531</v>
          </cell>
          <cell r="W18">
            <v>474</v>
          </cell>
          <cell r="X18">
            <v>1454</v>
          </cell>
          <cell r="Y18">
            <v>0</v>
          </cell>
          <cell r="Z18">
            <v>0</v>
          </cell>
          <cell r="AA18">
            <v>0</v>
          </cell>
          <cell r="AB18">
            <v>7251</v>
          </cell>
          <cell r="AC18">
            <v>0</v>
          </cell>
          <cell r="AD18">
            <v>923347</v>
          </cell>
          <cell r="AE18">
            <v>0</v>
          </cell>
          <cell r="AF18">
            <v>0</v>
          </cell>
          <cell r="AG18">
            <v>4351043</v>
          </cell>
          <cell r="AH18">
            <v>3072200</v>
          </cell>
          <cell r="AI18">
            <v>0</v>
          </cell>
          <cell r="AJ18">
            <v>51972</v>
          </cell>
          <cell r="AK18">
            <v>0</v>
          </cell>
          <cell r="AL18">
            <v>0</v>
          </cell>
          <cell r="AM18">
            <v>0</v>
          </cell>
          <cell r="AN18">
            <v>500</v>
          </cell>
          <cell r="AO18">
            <v>3405289</v>
          </cell>
          <cell r="AP18">
            <v>0</v>
          </cell>
          <cell r="AQ18">
            <v>0</v>
          </cell>
          <cell r="AR18">
            <v>0</v>
          </cell>
          <cell r="AS18">
            <v>25000</v>
          </cell>
          <cell r="AT18">
            <v>0</v>
          </cell>
          <cell r="AU18">
            <v>0</v>
          </cell>
          <cell r="AV18">
            <v>0</v>
          </cell>
          <cell r="AW18">
            <v>5779</v>
          </cell>
          <cell r="AX18">
            <v>1529</v>
          </cell>
          <cell r="AY18">
            <v>1569</v>
          </cell>
          <cell r="AZ18">
            <v>0</v>
          </cell>
          <cell r="BA18">
            <v>0</v>
          </cell>
          <cell r="BB18">
            <v>921815</v>
          </cell>
          <cell r="BC18">
            <v>0</v>
          </cell>
          <cell r="BD18">
            <v>0</v>
          </cell>
          <cell r="BE18">
            <v>0</v>
          </cell>
          <cell r="BF18">
            <v>-132900</v>
          </cell>
          <cell r="BG18">
            <v>-2355584</v>
          </cell>
          <cell r="BH18">
            <v>10073518.823000001</v>
          </cell>
          <cell r="BI18">
            <v>7509592</v>
          </cell>
          <cell r="BJ18">
            <v>4671969.5950000007</v>
          </cell>
          <cell r="BK18">
            <v>4327104</v>
          </cell>
          <cell r="BL18">
            <v>2563926.8230000008</v>
          </cell>
          <cell r="BM18">
            <v>344865.59500000067</v>
          </cell>
          <cell r="BN18">
            <v>2775892.4180000015</v>
          </cell>
          <cell r="BO18">
            <v>5068407.9570000004</v>
          </cell>
          <cell r="BP18">
            <v>2857618.1770000001</v>
          </cell>
          <cell r="BQ18">
            <v>1627377.689</v>
          </cell>
          <cell r="BR18">
            <v>3748622.5950000002</v>
          </cell>
          <cell r="BS18">
            <v>13302026.418000001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9553403.8230000008</v>
          </cell>
          <cell r="CB18">
            <v>1454</v>
          </cell>
          <cell r="CC18">
            <v>7423243</v>
          </cell>
          <cell r="CD18">
            <v>77472</v>
          </cell>
          <cell r="CE18">
            <v>8877</v>
          </cell>
          <cell r="CF18">
            <v>0</v>
          </cell>
          <cell r="CG18">
            <v>4187068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4187068</v>
          </cell>
          <cell r="CM18">
            <v>0</v>
          </cell>
          <cell r="CN18">
            <v>4187068</v>
          </cell>
          <cell r="CO18">
            <v>1739559</v>
          </cell>
          <cell r="CP18">
            <v>1304000</v>
          </cell>
          <cell r="CQ18">
            <v>14745488.418000001</v>
          </cell>
          <cell r="CR18">
            <v>11836696</v>
          </cell>
          <cell r="CS18">
            <v>14745487</v>
          </cell>
          <cell r="CT18">
            <v>11836695</v>
          </cell>
          <cell r="CU18">
            <v>1.4180000014603138</v>
          </cell>
          <cell r="CV18">
            <v>1</v>
          </cell>
          <cell r="CW18">
            <v>-1.1199999989476055</v>
          </cell>
          <cell r="CX18">
            <v>-1.1230000033974648</v>
          </cell>
          <cell r="CY18">
            <v>0</v>
          </cell>
          <cell r="CZ18">
            <v>-181268</v>
          </cell>
          <cell r="DA18">
            <v>0</v>
          </cell>
          <cell r="DB18">
            <v>7509592</v>
          </cell>
          <cell r="DC18">
            <v>3375973</v>
          </cell>
          <cell r="DD18">
            <v>2637112</v>
          </cell>
          <cell r="DE18">
            <v>-975070</v>
          </cell>
          <cell r="DF18">
            <v>-435088</v>
          </cell>
          <cell r="DG18">
            <v>0</v>
          </cell>
          <cell r="DH18">
            <v>3855184</v>
          </cell>
          <cell r="DI18">
            <v>2890932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237136</v>
          </cell>
          <cell r="DQ18">
            <v>145899</v>
          </cell>
          <cell r="DR18">
            <v>155738</v>
          </cell>
          <cell r="DS18">
            <v>-9839</v>
          </cell>
          <cell r="DT18">
            <v>10663</v>
          </cell>
          <cell r="DU18">
            <v>48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1244053.7849999999</v>
          </cell>
          <cell r="G19">
            <v>506067.978</v>
          </cell>
          <cell r="H19">
            <v>572490.85900000005</v>
          </cell>
          <cell r="I19">
            <v>3116394.1660000002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246</v>
          </cell>
          <cell r="P19">
            <v>32115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133839</v>
          </cell>
          <cell r="V19">
            <v>121852</v>
          </cell>
          <cell r="W19">
            <v>0</v>
          </cell>
          <cell r="X19">
            <v>11987</v>
          </cell>
          <cell r="Y19">
            <v>0</v>
          </cell>
          <cell r="Z19">
            <v>0</v>
          </cell>
          <cell r="AA19">
            <v>0</v>
          </cell>
          <cell r="AB19">
            <v>867</v>
          </cell>
          <cell r="AC19">
            <v>0</v>
          </cell>
          <cell r="AD19">
            <v>14157</v>
          </cell>
          <cell r="AE19">
            <v>0</v>
          </cell>
          <cell r="AF19">
            <v>0</v>
          </cell>
          <cell r="AG19">
            <v>2605001</v>
          </cell>
          <cell r="AH19">
            <v>1348111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1009430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580</v>
          </cell>
          <cell r="AX19">
            <v>111344</v>
          </cell>
          <cell r="AY19">
            <v>0</v>
          </cell>
          <cell r="AZ19">
            <v>0</v>
          </cell>
          <cell r="BA19">
            <v>0</v>
          </cell>
          <cell r="BB19">
            <v>14157</v>
          </cell>
          <cell r="BC19">
            <v>0</v>
          </cell>
          <cell r="BD19">
            <v>0</v>
          </cell>
          <cell r="BE19">
            <v>0</v>
          </cell>
          <cell r="BF19">
            <v>-36176</v>
          </cell>
          <cell r="BG19">
            <v>-153949</v>
          </cell>
          <cell r="BH19">
            <v>4362020.0030000005</v>
          </cell>
          <cell r="BI19">
            <v>4065036</v>
          </cell>
          <cell r="BJ19">
            <v>1258210.7849999999</v>
          </cell>
          <cell r="BK19">
            <v>1023587</v>
          </cell>
          <cell r="BL19">
            <v>296984.00300000049</v>
          </cell>
          <cell r="BM19">
            <v>234623.78499999992</v>
          </cell>
          <cell r="BN19">
            <v>495431.78800000064</v>
          </cell>
          <cell r="BO19">
            <v>3116394.1660000002</v>
          </cell>
          <cell r="BP19">
            <v>572490.85900000005</v>
          </cell>
          <cell r="BQ19">
            <v>506067.978</v>
          </cell>
          <cell r="BR19">
            <v>1244053.7849999999</v>
          </cell>
          <cell r="BS19">
            <v>5439006.7880000006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4194953.0030000005</v>
          </cell>
          <cell r="CB19">
            <v>11987</v>
          </cell>
          <cell r="CC19">
            <v>3953112</v>
          </cell>
          <cell r="CD19">
            <v>0</v>
          </cell>
          <cell r="CE19">
            <v>111924</v>
          </cell>
          <cell r="CF19">
            <v>0</v>
          </cell>
          <cell r="CG19">
            <v>3012405</v>
          </cell>
          <cell r="CH19">
            <v>5083</v>
          </cell>
          <cell r="CI19">
            <v>0</v>
          </cell>
          <cell r="CJ19">
            <v>0</v>
          </cell>
          <cell r="CK19">
            <v>0</v>
          </cell>
          <cell r="CL19">
            <v>3017488</v>
          </cell>
          <cell r="CM19">
            <v>0</v>
          </cell>
          <cell r="CN19">
            <v>3017488</v>
          </cell>
          <cell r="CO19">
            <v>1498982</v>
          </cell>
          <cell r="CP19">
            <v>234917</v>
          </cell>
          <cell r="CQ19">
            <v>5620230.7880000006</v>
          </cell>
          <cell r="CR19">
            <v>5088623</v>
          </cell>
          <cell r="CS19">
            <v>5620231</v>
          </cell>
          <cell r="CT19">
            <v>5088624</v>
          </cell>
          <cell r="CU19">
            <v>-0.21199999935925007</v>
          </cell>
          <cell r="CV19">
            <v>-1</v>
          </cell>
          <cell r="CW19">
            <v>-0.79499999980907887</v>
          </cell>
          <cell r="CX19">
            <v>-0.74900000030174851</v>
          </cell>
          <cell r="CY19">
            <v>0</v>
          </cell>
          <cell r="CZ19">
            <v>-819058</v>
          </cell>
          <cell r="DA19">
            <v>0</v>
          </cell>
          <cell r="DB19">
            <v>4065036</v>
          </cell>
          <cell r="DC19">
            <v>1881130</v>
          </cell>
          <cell r="DD19">
            <v>939037</v>
          </cell>
          <cell r="DE19">
            <v>-723871</v>
          </cell>
          <cell r="DF19">
            <v>-409074</v>
          </cell>
          <cell r="DG19">
            <v>0</v>
          </cell>
          <cell r="DH19">
            <v>2139399</v>
          </cell>
          <cell r="DI19">
            <v>529053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20470</v>
          </cell>
          <cell r="DQ19">
            <v>7578</v>
          </cell>
          <cell r="DR19">
            <v>3136</v>
          </cell>
          <cell r="DS19">
            <v>4442</v>
          </cell>
          <cell r="DT19">
            <v>26</v>
          </cell>
          <cell r="DU19">
            <v>173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2213685.7200000002</v>
          </cell>
          <cell r="G20">
            <v>933133.17700000003</v>
          </cell>
          <cell r="H20">
            <v>1417239.5630000001</v>
          </cell>
          <cell r="I20">
            <v>3440421.2390000001</v>
          </cell>
          <cell r="J20">
            <v>0</v>
          </cell>
          <cell r="K20">
            <v>16324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95580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197528</v>
          </cell>
          <cell r="V20">
            <v>77153</v>
          </cell>
          <cell r="W20">
            <v>0</v>
          </cell>
          <cell r="X20">
            <v>120375</v>
          </cell>
          <cell r="Y20">
            <v>0</v>
          </cell>
          <cell r="Z20">
            <v>0</v>
          </cell>
          <cell r="AA20">
            <v>0</v>
          </cell>
          <cell r="AB20">
            <v>47</v>
          </cell>
          <cell r="AC20">
            <v>504244</v>
          </cell>
          <cell r="AD20">
            <v>75374</v>
          </cell>
          <cell r="AE20">
            <v>0</v>
          </cell>
          <cell r="AF20">
            <v>0</v>
          </cell>
          <cell r="AG20">
            <v>3081614</v>
          </cell>
          <cell r="AH20">
            <v>1255294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2178190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262</v>
          </cell>
          <cell r="AX20">
            <v>431221</v>
          </cell>
          <cell r="AY20">
            <v>0</v>
          </cell>
          <cell r="AZ20">
            <v>0</v>
          </cell>
          <cell r="BA20">
            <v>0</v>
          </cell>
          <cell r="BB20">
            <v>31069</v>
          </cell>
          <cell r="BC20">
            <v>0</v>
          </cell>
          <cell r="BD20">
            <v>0</v>
          </cell>
          <cell r="BE20">
            <v>0</v>
          </cell>
          <cell r="BF20">
            <v>54198</v>
          </cell>
          <cell r="BG20">
            <v>-1155036</v>
          </cell>
          <cell r="BH20">
            <v>6604516.9790000003</v>
          </cell>
          <cell r="BI20">
            <v>4768391</v>
          </cell>
          <cell r="BJ20">
            <v>2289059.7200000002</v>
          </cell>
          <cell r="BK20">
            <v>2209259</v>
          </cell>
          <cell r="BL20">
            <v>1836125.9790000003</v>
          </cell>
          <cell r="BM20">
            <v>79800.720000000205</v>
          </cell>
          <cell r="BN20">
            <v>1970124.699000001</v>
          </cell>
          <cell r="BO20">
            <v>3440421.2390000001</v>
          </cell>
          <cell r="BP20">
            <v>1417239.5630000001</v>
          </cell>
          <cell r="BQ20">
            <v>933133.17700000003</v>
          </cell>
          <cell r="BR20">
            <v>2213685.7200000002</v>
          </cell>
          <cell r="BS20">
            <v>8004479.699000001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5790793.9790000003</v>
          </cell>
          <cell r="CB20">
            <v>136699</v>
          </cell>
          <cell r="CC20">
            <v>4336908</v>
          </cell>
          <cell r="CD20">
            <v>0</v>
          </cell>
          <cell r="CE20">
            <v>431483</v>
          </cell>
          <cell r="CF20">
            <v>0</v>
          </cell>
          <cell r="CG20">
            <v>3722139</v>
          </cell>
          <cell r="CH20">
            <v>4801</v>
          </cell>
          <cell r="CI20">
            <v>0</v>
          </cell>
          <cell r="CJ20">
            <v>0</v>
          </cell>
          <cell r="CK20">
            <v>0</v>
          </cell>
          <cell r="CL20">
            <v>3726940</v>
          </cell>
          <cell r="CM20">
            <v>0</v>
          </cell>
          <cell r="CN20">
            <v>3726940</v>
          </cell>
          <cell r="CO20">
            <v>651932</v>
          </cell>
          <cell r="CP20">
            <v>512354</v>
          </cell>
          <cell r="CQ20">
            <v>8893576.699000001</v>
          </cell>
          <cell r="CR20">
            <v>6977650</v>
          </cell>
          <cell r="CS20">
            <v>8893576</v>
          </cell>
          <cell r="CT20">
            <v>6977650</v>
          </cell>
          <cell r="CU20">
            <v>0.69900000095367432</v>
          </cell>
          <cell r="CV20">
            <v>0</v>
          </cell>
          <cell r="CW20">
            <v>-0.24299999937647954</v>
          </cell>
          <cell r="CX20">
            <v>1.2240000003948808</v>
          </cell>
          <cell r="CY20">
            <v>0</v>
          </cell>
          <cell r="CZ20">
            <v>-49080</v>
          </cell>
          <cell r="DA20">
            <v>0</v>
          </cell>
          <cell r="DB20">
            <v>4768391</v>
          </cell>
          <cell r="DC20">
            <v>2174496</v>
          </cell>
          <cell r="DD20">
            <v>1066320</v>
          </cell>
          <cell r="DE20">
            <v>-907118</v>
          </cell>
          <cell r="DF20">
            <v>-188974</v>
          </cell>
          <cell r="DG20">
            <v>0</v>
          </cell>
          <cell r="DH20">
            <v>2726497</v>
          </cell>
          <cell r="DI20">
            <v>1206214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116413</v>
          </cell>
          <cell r="DQ20">
            <v>22922</v>
          </cell>
          <cell r="DR20">
            <v>21191</v>
          </cell>
          <cell r="DS20">
            <v>1731</v>
          </cell>
          <cell r="DT20">
            <v>50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6337211.7920000004</v>
          </cell>
          <cell r="G21">
            <v>2240335.031</v>
          </cell>
          <cell r="H21">
            <v>8929497.9289999995</v>
          </cell>
          <cell r="I21">
            <v>9359256.9849999994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180983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844517</v>
          </cell>
          <cell r="V21">
            <v>232779</v>
          </cell>
          <cell r="W21">
            <v>17241</v>
          </cell>
          <cell r="X21">
            <v>594497</v>
          </cell>
          <cell r="Y21">
            <v>0</v>
          </cell>
          <cell r="Z21">
            <v>44</v>
          </cell>
          <cell r="AA21">
            <v>0</v>
          </cell>
          <cell r="AB21">
            <v>23764</v>
          </cell>
          <cell r="AC21">
            <v>309986</v>
          </cell>
          <cell r="AD21">
            <v>101248</v>
          </cell>
          <cell r="AE21">
            <v>0</v>
          </cell>
          <cell r="AF21">
            <v>0</v>
          </cell>
          <cell r="AG21">
            <v>7135810</v>
          </cell>
          <cell r="AH21">
            <v>6750617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1300</v>
          </cell>
          <cell r="AO21">
            <v>6043178</v>
          </cell>
          <cell r="AP21">
            <v>0</v>
          </cell>
          <cell r="AQ21">
            <v>353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233174</v>
          </cell>
          <cell r="AW21">
            <v>4121</v>
          </cell>
          <cell r="AX21">
            <v>83728</v>
          </cell>
          <cell r="AY21">
            <v>0</v>
          </cell>
          <cell r="AZ21">
            <v>0</v>
          </cell>
          <cell r="BA21">
            <v>0</v>
          </cell>
          <cell r="BB21">
            <v>113720</v>
          </cell>
          <cell r="BC21">
            <v>0</v>
          </cell>
          <cell r="BD21">
            <v>0</v>
          </cell>
          <cell r="BE21">
            <v>0</v>
          </cell>
          <cell r="BF21">
            <v>280344</v>
          </cell>
          <cell r="BG21">
            <v>-6667513</v>
          </cell>
          <cell r="BH21">
            <v>21888383.945</v>
          </cell>
          <cell r="BI21">
            <v>14209103</v>
          </cell>
          <cell r="BJ21">
            <v>6438459.7920000004</v>
          </cell>
          <cell r="BK21">
            <v>6156898</v>
          </cell>
          <cell r="BL21">
            <v>7679280.9450000003</v>
          </cell>
          <cell r="BM21">
            <v>281561.79200000037</v>
          </cell>
          <cell r="BN21">
            <v>8241186.7369999997</v>
          </cell>
          <cell r="BO21">
            <v>9359260.3729999997</v>
          </cell>
          <cell r="BP21">
            <v>8929494.5409999993</v>
          </cell>
          <cell r="BQ21">
            <v>2240335.031</v>
          </cell>
          <cell r="BR21">
            <v>6337211.7920000004</v>
          </cell>
          <cell r="BS21">
            <v>26866301.736999996</v>
          </cell>
          <cell r="BT21">
            <v>0</v>
          </cell>
          <cell r="BU21">
            <v>0</v>
          </cell>
          <cell r="BV21">
            <v>-3.3880000002682209</v>
          </cell>
          <cell r="BW21">
            <v>3.3880000002682209</v>
          </cell>
          <cell r="BX21">
            <v>0</v>
          </cell>
          <cell r="BY21">
            <v>0</v>
          </cell>
          <cell r="BZ21">
            <v>0</v>
          </cell>
          <cell r="CA21">
            <v>20529089.945</v>
          </cell>
          <cell r="CB21">
            <v>594541</v>
          </cell>
          <cell r="CC21">
            <v>13886427</v>
          </cell>
          <cell r="CD21">
            <v>1653</v>
          </cell>
          <cell r="CE21">
            <v>321023</v>
          </cell>
          <cell r="CF21">
            <v>0</v>
          </cell>
          <cell r="CG21">
            <v>6824752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6824752</v>
          </cell>
          <cell r="CM21">
            <v>0</v>
          </cell>
          <cell r="CN21">
            <v>6824752</v>
          </cell>
          <cell r="CO21">
            <v>2174391</v>
          </cell>
          <cell r="CP21">
            <v>1972338</v>
          </cell>
          <cell r="CQ21">
            <v>28326843.737</v>
          </cell>
          <cell r="CR21">
            <v>20366001</v>
          </cell>
          <cell r="CS21">
            <v>28326843</v>
          </cell>
          <cell r="CT21">
            <v>20366001</v>
          </cell>
          <cell r="CU21">
            <v>0.7369999997317791</v>
          </cell>
          <cell r="CV21">
            <v>0</v>
          </cell>
          <cell r="CW21">
            <v>1.5730000017210841</v>
          </cell>
          <cell r="CX21">
            <v>1.0309999994933605</v>
          </cell>
          <cell r="CY21">
            <v>0</v>
          </cell>
          <cell r="CZ21">
            <v>-2066513</v>
          </cell>
          <cell r="DA21">
            <v>0</v>
          </cell>
          <cell r="DB21">
            <v>14209103</v>
          </cell>
          <cell r="DC21">
            <v>5258384</v>
          </cell>
          <cell r="DD21">
            <v>4702901</v>
          </cell>
          <cell r="DE21">
            <v>-1877426</v>
          </cell>
          <cell r="DF21">
            <v>-2047716</v>
          </cell>
          <cell r="DG21">
            <v>0</v>
          </cell>
          <cell r="DH21">
            <v>5926968</v>
          </cell>
          <cell r="DI21">
            <v>4684104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198596</v>
          </cell>
          <cell r="DQ21">
            <v>244285</v>
          </cell>
          <cell r="DR21">
            <v>198193</v>
          </cell>
          <cell r="DS21">
            <v>46092</v>
          </cell>
          <cell r="DT21">
            <v>1905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3468301.7230000002</v>
          </cell>
          <cell r="G22">
            <v>1817643.86</v>
          </cell>
          <cell r="H22">
            <v>2627171.1140000001</v>
          </cell>
          <cell r="I22">
            <v>3761549.3259999999</v>
          </cell>
          <cell r="J22">
            <v>0</v>
          </cell>
          <cell r="K22">
            <v>-204014</v>
          </cell>
          <cell r="L22">
            <v>0</v>
          </cell>
          <cell r="M22">
            <v>67275</v>
          </cell>
          <cell r="N22">
            <v>0</v>
          </cell>
          <cell r="O22">
            <v>16122</v>
          </cell>
          <cell r="P22">
            <v>160646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108146</v>
          </cell>
          <cell r="V22">
            <v>76667</v>
          </cell>
          <cell r="W22">
            <v>4958</v>
          </cell>
          <cell r="X22">
            <v>26521</v>
          </cell>
          <cell r="Y22">
            <v>0</v>
          </cell>
          <cell r="Z22">
            <v>0</v>
          </cell>
          <cell r="AA22">
            <v>0</v>
          </cell>
          <cell r="AB22">
            <v>17684</v>
          </cell>
          <cell r="AC22">
            <v>297869</v>
          </cell>
          <cell r="AD22">
            <v>578422</v>
          </cell>
          <cell r="AE22">
            <v>0</v>
          </cell>
          <cell r="AF22">
            <v>0</v>
          </cell>
          <cell r="AG22">
            <v>4253050</v>
          </cell>
          <cell r="AH22">
            <v>2897421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92091</v>
          </cell>
          <cell r="AN22">
            <v>0</v>
          </cell>
          <cell r="AO22">
            <v>3430680</v>
          </cell>
          <cell r="AP22">
            <v>0</v>
          </cell>
          <cell r="AQ22">
            <v>1197</v>
          </cell>
          <cell r="AR22">
            <v>0</v>
          </cell>
          <cell r="AS22">
            <v>11000</v>
          </cell>
          <cell r="AT22">
            <v>0</v>
          </cell>
          <cell r="AU22">
            <v>0</v>
          </cell>
          <cell r="AV22">
            <v>0</v>
          </cell>
          <cell r="AW22">
            <v>3148</v>
          </cell>
          <cell r="AX22">
            <v>109450</v>
          </cell>
          <cell r="AY22">
            <v>0</v>
          </cell>
          <cell r="AZ22">
            <v>0</v>
          </cell>
          <cell r="BA22">
            <v>0</v>
          </cell>
          <cell r="BB22">
            <v>640374</v>
          </cell>
          <cell r="BC22">
            <v>0</v>
          </cell>
          <cell r="BD22">
            <v>0</v>
          </cell>
          <cell r="BE22">
            <v>0</v>
          </cell>
          <cell r="BF22">
            <v>69819</v>
          </cell>
          <cell r="BG22">
            <v>-511248</v>
          </cell>
          <cell r="BH22">
            <v>8602817.3000000007</v>
          </cell>
          <cell r="BI22">
            <v>7367357</v>
          </cell>
          <cell r="BJ22">
            <v>4113998.7230000002</v>
          </cell>
          <cell r="BK22">
            <v>4071054</v>
          </cell>
          <cell r="BL22">
            <v>1235460.3000000007</v>
          </cell>
          <cell r="BM22">
            <v>42944.723000000231</v>
          </cell>
          <cell r="BN22">
            <v>1348224.0230000019</v>
          </cell>
          <cell r="BO22">
            <v>3761549.3259999999</v>
          </cell>
          <cell r="BP22">
            <v>2627171.1140000001</v>
          </cell>
          <cell r="BQ22">
            <v>1817643.86</v>
          </cell>
          <cell r="BR22">
            <v>3468301.7230000002</v>
          </cell>
          <cell r="BS22">
            <v>11674666.023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8206364.3000000007</v>
          </cell>
          <cell r="CB22">
            <v>-177493</v>
          </cell>
          <cell r="CC22">
            <v>7150471</v>
          </cell>
          <cell r="CD22">
            <v>104288</v>
          </cell>
          <cell r="CE22">
            <v>112598</v>
          </cell>
          <cell r="CF22">
            <v>0</v>
          </cell>
          <cell r="CG22">
            <v>5566129</v>
          </cell>
          <cell r="CH22">
            <v>4623</v>
          </cell>
          <cell r="CI22">
            <v>0</v>
          </cell>
          <cell r="CJ22">
            <v>0</v>
          </cell>
          <cell r="CK22">
            <v>0</v>
          </cell>
          <cell r="CL22">
            <v>5570752</v>
          </cell>
          <cell r="CM22">
            <v>0</v>
          </cell>
          <cell r="CN22">
            <v>5570752</v>
          </cell>
          <cell r="CO22">
            <v>2191751</v>
          </cell>
          <cell r="CP22">
            <v>1452544</v>
          </cell>
          <cell r="CQ22">
            <v>12716816.023</v>
          </cell>
          <cell r="CR22">
            <v>11438411</v>
          </cell>
          <cell r="CS22">
            <v>12716815</v>
          </cell>
          <cell r="CT22">
            <v>11438411</v>
          </cell>
          <cell r="CU22">
            <v>1.0230000000447035</v>
          </cell>
          <cell r="CV22">
            <v>0</v>
          </cell>
          <cell r="CW22">
            <v>-1.3549999995157123</v>
          </cell>
          <cell r="CX22">
            <v>2.909999999217689</v>
          </cell>
          <cell r="CY22">
            <v>0</v>
          </cell>
          <cell r="CZ22">
            <v>-233917</v>
          </cell>
          <cell r="DA22">
            <v>0</v>
          </cell>
          <cell r="DB22">
            <v>7367357</v>
          </cell>
          <cell r="DC22">
            <v>3166526</v>
          </cell>
          <cell r="DD22">
            <v>2473270</v>
          </cell>
          <cell r="DE22">
            <v>-1086524</v>
          </cell>
          <cell r="DF22">
            <v>-424151</v>
          </cell>
          <cell r="DG22">
            <v>0</v>
          </cell>
          <cell r="DH22">
            <v>3726067</v>
          </cell>
          <cell r="DI22">
            <v>2663504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189568</v>
          </cell>
          <cell r="DQ22">
            <v>128417</v>
          </cell>
          <cell r="DR22">
            <v>85470</v>
          </cell>
          <cell r="DS22">
            <v>42947</v>
          </cell>
          <cell r="DT22">
            <v>1811</v>
          </cell>
          <cell r="DU22">
            <v>4279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2397842.1490000002</v>
          </cell>
          <cell r="G23">
            <v>493624.34600000002</v>
          </cell>
          <cell r="H23">
            <v>1685749.4620000001</v>
          </cell>
          <cell r="I23">
            <v>3295686.3569999998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625</v>
          </cell>
          <cell r="P23">
            <v>139246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145110</v>
          </cell>
          <cell r="V23">
            <v>126164</v>
          </cell>
          <cell r="W23">
            <v>0</v>
          </cell>
          <cell r="X23">
            <v>18946</v>
          </cell>
          <cell r="Y23">
            <v>0</v>
          </cell>
          <cell r="Z23">
            <v>0</v>
          </cell>
          <cell r="AA23">
            <v>0</v>
          </cell>
          <cell r="AB23">
            <v>8859</v>
          </cell>
          <cell r="AC23">
            <v>67961</v>
          </cell>
          <cell r="AD23">
            <v>31000</v>
          </cell>
          <cell r="AE23">
            <v>0</v>
          </cell>
          <cell r="AF23">
            <v>0</v>
          </cell>
          <cell r="AG23">
            <v>3280937</v>
          </cell>
          <cell r="AH23">
            <v>1968527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15487</v>
          </cell>
          <cell r="AN23">
            <v>362</v>
          </cell>
          <cell r="AO23">
            <v>2279430</v>
          </cell>
          <cell r="AP23">
            <v>0</v>
          </cell>
          <cell r="AQ23">
            <v>0</v>
          </cell>
          <cell r="AR23">
            <v>0</v>
          </cell>
          <cell r="AS23">
            <v>2500</v>
          </cell>
          <cell r="AT23">
            <v>0</v>
          </cell>
          <cell r="AU23">
            <v>0</v>
          </cell>
          <cell r="AV23">
            <v>21194</v>
          </cell>
          <cell r="AW23">
            <v>543</v>
          </cell>
          <cell r="AX23">
            <v>47099</v>
          </cell>
          <cell r="AY23">
            <v>0</v>
          </cell>
          <cell r="AZ23">
            <v>0</v>
          </cell>
          <cell r="BA23">
            <v>0</v>
          </cell>
          <cell r="BB23">
            <v>31000</v>
          </cell>
          <cell r="BC23">
            <v>0</v>
          </cell>
          <cell r="BD23">
            <v>0</v>
          </cell>
          <cell r="BE23">
            <v>0</v>
          </cell>
          <cell r="BF23">
            <v>88478</v>
          </cell>
          <cell r="BG23">
            <v>-513764</v>
          </cell>
          <cell r="BH23">
            <v>5836861.165</v>
          </cell>
          <cell r="BI23">
            <v>5336649</v>
          </cell>
          <cell r="BJ23">
            <v>2428842.1490000002</v>
          </cell>
          <cell r="BK23">
            <v>2310430</v>
          </cell>
          <cell r="BL23">
            <v>500212.16500000004</v>
          </cell>
          <cell r="BM23">
            <v>118412.14900000021</v>
          </cell>
          <cell r="BN23">
            <v>707102.31400000025</v>
          </cell>
          <cell r="BO23">
            <v>3295686.3569999998</v>
          </cell>
          <cell r="BP23">
            <v>1685749.4620000001</v>
          </cell>
          <cell r="BQ23">
            <v>493624.34600000002</v>
          </cell>
          <cell r="BR23">
            <v>2397842.1490000002</v>
          </cell>
          <cell r="BS23">
            <v>7872902.3140000002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5475060.165</v>
          </cell>
          <cell r="CB23">
            <v>18946</v>
          </cell>
          <cell r="CC23">
            <v>5249464</v>
          </cell>
          <cell r="CD23">
            <v>18349</v>
          </cell>
          <cell r="CE23">
            <v>68836</v>
          </cell>
          <cell r="CF23">
            <v>0</v>
          </cell>
          <cell r="CG23">
            <v>4944154</v>
          </cell>
          <cell r="CH23">
            <v>8945</v>
          </cell>
          <cell r="CI23">
            <v>0</v>
          </cell>
          <cell r="CJ23">
            <v>0</v>
          </cell>
          <cell r="CK23">
            <v>0</v>
          </cell>
          <cell r="CL23">
            <v>4953099</v>
          </cell>
          <cell r="CM23">
            <v>0</v>
          </cell>
          <cell r="CN23">
            <v>4953099</v>
          </cell>
          <cell r="CO23">
            <v>306732</v>
          </cell>
          <cell r="CP23">
            <v>573666</v>
          </cell>
          <cell r="CQ23">
            <v>8265703.3140000002</v>
          </cell>
          <cell r="CR23">
            <v>7647079</v>
          </cell>
          <cell r="CS23">
            <v>8265703</v>
          </cell>
          <cell r="CT23">
            <v>7647078</v>
          </cell>
          <cell r="CU23">
            <v>0.31400000024586916</v>
          </cell>
          <cell r="CV23">
            <v>1</v>
          </cell>
          <cell r="CW23">
            <v>0.12699999939650297</v>
          </cell>
          <cell r="CX23">
            <v>0.41899999976158142</v>
          </cell>
          <cell r="CY23">
            <v>0</v>
          </cell>
          <cell r="CZ23">
            <v>-467748</v>
          </cell>
          <cell r="DA23">
            <v>0</v>
          </cell>
          <cell r="DB23">
            <v>5336649</v>
          </cell>
          <cell r="DC23">
            <v>2527908</v>
          </cell>
          <cell r="DD23">
            <v>1450405</v>
          </cell>
          <cell r="DE23">
            <v>-753029</v>
          </cell>
          <cell r="DF23">
            <v>-518122</v>
          </cell>
          <cell r="DG23">
            <v>0</v>
          </cell>
          <cell r="DH23">
            <v>2840454</v>
          </cell>
          <cell r="DI23">
            <v>1500779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101232</v>
          </cell>
          <cell r="DQ23">
            <v>89319</v>
          </cell>
          <cell r="DR23">
            <v>77896</v>
          </cell>
          <cell r="DS23">
            <v>11423</v>
          </cell>
          <cell r="DT23">
            <v>654</v>
          </cell>
          <cell r="DU23">
            <v>606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3090221.5269999998</v>
          </cell>
          <cell r="G24">
            <v>1294031.5789999999</v>
          </cell>
          <cell r="H24">
            <v>2236867.5499999998</v>
          </cell>
          <cell r="I24">
            <v>5436091.176</v>
          </cell>
          <cell r="J24">
            <v>0</v>
          </cell>
          <cell r="K24">
            <v>18978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95606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107702</v>
          </cell>
          <cell r="V24">
            <v>87361</v>
          </cell>
          <cell r="W24">
            <v>2718</v>
          </cell>
          <cell r="X24">
            <v>17623</v>
          </cell>
          <cell r="Y24">
            <v>0</v>
          </cell>
          <cell r="Z24">
            <v>0</v>
          </cell>
          <cell r="AA24">
            <v>0</v>
          </cell>
          <cell r="AB24">
            <v>7794</v>
          </cell>
          <cell r="AC24">
            <v>0</v>
          </cell>
          <cell r="AD24">
            <v>168874</v>
          </cell>
          <cell r="AE24">
            <v>0</v>
          </cell>
          <cell r="AF24">
            <v>0</v>
          </cell>
          <cell r="AG24">
            <v>4591724</v>
          </cell>
          <cell r="AH24">
            <v>4268757</v>
          </cell>
          <cell r="AI24">
            <v>112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2761</v>
          </cell>
          <cell r="AO24">
            <v>2381368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692</v>
          </cell>
          <cell r="AX24">
            <v>2446</v>
          </cell>
          <cell r="AY24">
            <v>0</v>
          </cell>
          <cell r="AZ24">
            <v>0</v>
          </cell>
          <cell r="BA24">
            <v>0</v>
          </cell>
          <cell r="BB24">
            <v>416101</v>
          </cell>
          <cell r="BC24">
            <v>0</v>
          </cell>
          <cell r="BD24">
            <v>0</v>
          </cell>
          <cell r="BE24">
            <v>0</v>
          </cell>
          <cell r="BF24">
            <v>61397</v>
          </cell>
          <cell r="BG24">
            <v>-565977</v>
          </cell>
          <cell r="BH24">
            <v>9197070.3049999997</v>
          </cell>
          <cell r="BI24">
            <v>8866492</v>
          </cell>
          <cell r="BJ24">
            <v>3259095.5269999998</v>
          </cell>
          <cell r="BK24">
            <v>2797469</v>
          </cell>
          <cell r="BL24">
            <v>330578.3049999997</v>
          </cell>
          <cell r="BM24">
            <v>461626.52699999977</v>
          </cell>
          <cell r="BN24">
            <v>853601.83199999854</v>
          </cell>
          <cell r="BO24">
            <v>5436091.176</v>
          </cell>
          <cell r="BP24">
            <v>2236867.5499999998</v>
          </cell>
          <cell r="BQ24">
            <v>1294031.5789999999</v>
          </cell>
          <cell r="BR24">
            <v>3090221.5269999998</v>
          </cell>
          <cell r="BS24">
            <v>12057211.831999999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8966990.3049999997</v>
          </cell>
          <cell r="CB24">
            <v>36601</v>
          </cell>
          <cell r="CC24">
            <v>8860481</v>
          </cell>
          <cell r="CD24">
            <v>2873</v>
          </cell>
          <cell r="CE24">
            <v>3138</v>
          </cell>
          <cell r="CF24">
            <v>907118</v>
          </cell>
          <cell r="CG24">
            <v>8000582</v>
          </cell>
          <cell r="CH24">
            <v>606</v>
          </cell>
          <cell r="CI24">
            <v>0</v>
          </cell>
          <cell r="CJ24">
            <v>0</v>
          </cell>
          <cell r="CK24">
            <v>7556</v>
          </cell>
          <cell r="CL24">
            <v>8908306</v>
          </cell>
          <cell r="CM24">
            <v>291149</v>
          </cell>
          <cell r="CN24">
            <v>9207011</v>
          </cell>
          <cell r="CO24">
            <v>2039198</v>
          </cell>
          <cell r="CP24">
            <v>2173881</v>
          </cell>
          <cell r="CQ24">
            <v>12456165.831999999</v>
          </cell>
          <cell r="CR24">
            <v>11663961</v>
          </cell>
          <cell r="CS24">
            <v>12456164</v>
          </cell>
          <cell r="CT24">
            <v>11663961</v>
          </cell>
          <cell r="CU24">
            <v>1.8319999985396862</v>
          </cell>
          <cell r="CV24">
            <v>0</v>
          </cell>
          <cell r="CW24">
            <v>0.25999999977648258</v>
          </cell>
          <cell r="CX24">
            <v>0.46600000374019146</v>
          </cell>
          <cell r="CY24">
            <v>0</v>
          </cell>
          <cell r="CZ24">
            <v>-929935</v>
          </cell>
          <cell r="DA24">
            <v>0</v>
          </cell>
          <cell r="DB24">
            <v>8866492</v>
          </cell>
          <cell r="DC24">
            <v>2954329</v>
          </cell>
          <cell r="DD24">
            <v>2251514</v>
          </cell>
          <cell r="DE24">
            <v>-1637395</v>
          </cell>
          <cell r="DF24">
            <v>-2017243</v>
          </cell>
          <cell r="DG24">
            <v>0</v>
          </cell>
          <cell r="DH24">
            <v>3568456</v>
          </cell>
          <cell r="DI24">
            <v>3338822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67887</v>
          </cell>
          <cell r="DQ24">
            <v>131116</v>
          </cell>
          <cell r="DR24">
            <v>122336</v>
          </cell>
          <cell r="DS24">
            <v>8780</v>
          </cell>
          <cell r="DT24">
            <v>11292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258.11599999999999</v>
          </cell>
          <cell r="G25">
            <v>1145469.7390000001</v>
          </cell>
          <cell r="H25">
            <v>1081892.7620000001</v>
          </cell>
          <cell r="I25">
            <v>3533238.9470000002</v>
          </cell>
          <cell r="J25">
            <v>0</v>
          </cell>
          <cell r="K25">
            <v>63377</v>
          </cell>
          <cell r="L25">
            <v>0</v>
          </cell>
          <cell r="M25">
            <v>0</v>
          </cell>
          <cell r="N25">
            <v>0</v>
          </cell>
          <cell r="O25">
            <v>463</v>
          </cell>
          <cell r="P25">
            <v>109698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63763</v>
          </cell>
          <cell r="V25">
            <v>61935</v>
          </cell>
          <cell r="W25">
            <v>0</v>
          </cell>
          <cell r="X25">
            <v>1828</v>
          </cell>
          <cell r="Y25">
            <v>0</v>
          </cell>
          <cell r="Z25">
            <v>0</v>
          </cell>
          <cell r="AA25">
            <v>0</v>
          </cell>
          <cell r="AB25">
            <v>8503</v>
          </cell>
          <cell r="AC25">
            <v>0</v>
          </cell>
          <cell r="AD25">
            <v>1553118</v>
          </cell>
          <cell r="AE25">
            <v>0</v>
          </cell>
          <cell r="AF25">
            <v>0</v>
          </cell>
          <cell r="AG25">
            <v>3627893</v>
          </cell>
          <cell r="AH25">
            <v>1442807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10266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5896</v>
          </cell>
          <cell r="AX25">
            <v>205128</v>
          </cell>
          <cell r="AY25">
            <v>0</v>
          </cell>
          <cell r="AZ25">
            <v>0</v>
          </cell>
          <cell r="BA25">
            <v>0</v>
          </cell>
          <cell r="BB25">
            <v>1384081</v>
          </cell>
          <cell r="BC25">
            <v>0</v>
          </cell>
          <cell r="BD25">
            <v>0</v>
          </cell>
          <cell r="BE25">
            <v>0</v>
          </cell>
          <cell r="BF25">
            <v>78032</v>
          </cell>
          <cell r="BG25">
            <v>-905921</v>
          </cell>
          <cell r="BH25">
            <v>6006405.4480000008</v>
          </cell>
          <cell r="BI25">
            <v>5281724</v>
          </cell>
          <cell r="BJ25">
            <v>1553376.1159999999</v>
          </cell>
          <cell r="BK25">
            <v>1394347</v>
          </cell>
          <cell r="BL25">
            <v>724681.44800000079</v>
          </cell>
          <cell r="BM25">
            <v>159029.11599999992</v>
          </cell>
          <cell r="BN25">
            <v>961742.56400000118</v>
          </cell>
          <cell r="BO25">
            <v>3533238.9470000002</v>
          </cell>
          <cell r="BP25">
            <v>1081892.7620000001</v>
          </cell>
          <cell r="BQ25">
            <v>1145469.7390000001</v>
          </cell>
          <cell r="BR25">
            <v>258.11599999999999</v>
          </cell>
          <cell r="BS25">
            <v>5760859.5640000012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5760601.4480000008</v>
          </cell>
          <cell r="CB25">
            <v>65205</v>
          </cell>
          <cell r="CC25">
            <v>5070700</v>
          </cell>
          <cell r="CD25">
            <v>0</v>
          </cell>
          <cell r="CE25">
            <v>211024</v>
          </cell>
          <cell r="CF25">
            <v>359921</v>
          </cell>
          <cell r="CG25">
            <v>3438984</v>
          </cell>
          <cell r="CH25">
            <v>839</v>
          </cell>
          <cell r="CI25">
            <v>0</v>
          </cell>
          <cell r="CJ25">
            <v>0</v>
          </cell>
          <cell r="CK25">
            <v>0</v>
          </cell>
          <cell r="CL25">
            <v>3799744</v>
          </cell>
          <cell r="CM25">
            <v>0</v>
          </cell>
          <cell r="CN25">
            <v>3799744</v>
          </cell>
          <cell r="CO25">
            <v>948651</v>
          </cell>
          <cell r="CP25">
            <v>1010754</v>
          </cell>
          <cell r="CQ25">
            <v>7559781.5640000002</v>
          </cell>
          <cell r="CR25">
            <v>6676071</v>
          </cell>
          <cell r="CS25">
            <v>7559780</v>
          </cell>
          <cell r="CT25">
            <v>6676071</v>
          </cell>
          <cell r="CU25">
            <v>1.5640000002458692</v>
          </cell>
          <cell r="CV25">
            <v>0</v>
          </cell>
          <cell r="CW25">
            <v>-0.62199999974109232</v>
          </cell>
          <cell r="CX25">
            <v>-0.15500000026077032</v>
          </cell>
          <cell r="CY25">
            <v>0</v>
          </cell>
          <cell r="CZ25">
            <v>-242508</v>
          </cell>
          <cell r="DA25">
            <v>0</v>
          </cell>
          <cell r="DB25">
            <v>5281724</v>
          </cell>
          <cell r="DC25">
            <v>2660180</v>
          </cell>
          <cell r="DD25">
            <v>1337960</v>
          </cell>
          <cell r="DE25">
            <v>-967713</v>
          </cell>
          <cell r="DF25">
            <v>-104847</v>
          </cell>
          <cell r="DG25">
            <v>0</v>
          </cell>
          <cell r="DH25">
            <v>3301804</v>
          </cell>
          <cell r="DI25">
            <v>1200299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159999</v>
          </cell>
          <cell r="DQ25">
            <v>35116</v>
          </cell>
          <cell r="DR25">
            <v>33830</v>
          </cell>
          <cell r="DS25">
            <v>1286</v>
          </cell>
          <cell r="DT25">
            <v>1504</v>
          </cell>
          <cell r="DU25">
            <v>349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1220673.574</v>
          </cell>
          <cell r="G26">
            <v>257101.576</v>
          </cell>
          <cell r="H26">
            <v>1968690.9779999999</v>
          </cell>
          <cell r="I26">
            <v>3251960.6529999999</v>
          </cell>
          <cell r="J26">
            <v>0</v>
          </cell>
          <cell r="K26">
            <v>125365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283460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110518</v>
          </cell>
          <cell r="V26">
            <v>61545</v>
          </cell>
          <cell r="W26">
            <v>929</v>
          </cell>
          <cell r="X26">
            <v>48044</v>
          </cell>
          <cell r="Y26">
            <v>0</v>
          </cell>
          <cell r="Z26">
            <v>0</v>
          </cell>
          <cell r="AA26">
            <v>0</v>
          </cell>
          <cell r="AB26">
            <v>24526</v>
          </cell>
          <cell r="AC26">
            <v>0</v>
          </cell>
          <cell r="AD26">
            <v>877018</v>
          </cell>
          <cell r="AE26">
            <v>0</v>
          </cell>
          <cell r="AF26">
            <v>0</v>
          </cell>
          <cell r="AG26">
            <v>2726707</v>
          </cell>
          <cell r="AH26">
            <v>1798992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11200</v>
          </cell>
          <cell r="AN26">
            <v>0</v>
          </cell>
          <cell r="AO26">
            <v>1112320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5699</v>
          </cell>
          <cell r="AX26">
            <v>1503</v>
          </cell>
          <cell r="AY26">
            <v>157</v>
          </cell>
          <cell r="AZ26">
            <v>0</v>
          </cell>
          <cell r="BA26">
            <v>0</v>
          </cell>
          <cell r="BB26">
            <v>872000</v>
          </cell>
          <cell r="BC26">
            <v>0</v>
          </cell>
          <cell r="BD26">
            <v>0</v>
          </cell>
          <cell r="BE26">
            <v>0</v>
          </cell>
          <cell r="BF26">
            <v>-49831</v>
          </cell>
          <cell r="BG26">
            <v>-1237936</v>
          </cell>
          <cell r="BH26">
            <v>6021622.2070000004</v>
          </cell>
          <cell r="BI26">
            <v>4544258</v>
          </cell>
          <cell r="BJ26">
            <v>2097691.574</v>
          </cell>
          <cell r="BK26">
            <v>1984320</v>
          </cell>
          <cell r="BL26">
            <v>1477364.2070000004</v>
          </cell>
          <cell r="BM26">
            <v>113371.57400000002</v>
          </cell>
          <cell r="BN26">
            <v>1540904.7810000004</v>
          </cell>
          <cell r="BO26">
            <v>3251960.6529999999</v>
          </cell>
          <cell r="BP26">
            <v>1968690.9779999999</v>
          </cell>
          <cell r="BQ26">
            <v>257101.576</v>
          </cell>
          <cell r="BR26">
            <v>1220673.574</v>
          </cell>
          <cell r="BS26">
            <v>6698426.7810000004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5477753.2070000004</v>
          </cell>
          <cell r="CB26">
            <v>173409</v>
          </cell>
          <cell r="CC26">
            <v>4525699</v>
          </cell>
          <cell r="CD26">
            <v>11200</v>
          </cell>
          <cell r="CE26">
            <v>7359</v>
          </cell>
          <cell r="CF26">
            <v>452293</v>
          </cell>
          <cell r="CG26">
            <v>725966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1178259</v>
          </cell>
          <cell r="CM26">
            <v>0</v>
          </cell>
          <cell r="CN26">
            <v>1178259</v>
          </cell>
          <cell r="CO26">
            <v>1026872</v>
          </cell>
          <cell r="CP26">
            <v>1262774</v>
          </cell>
          <cell r="CQ26">
            <v>8119313.7809999995</v>
          </cell>
          <cell r="CR26">
            <v>6528578</v>
          </cell>
          <cell r="CS26">
            <v>8119314</v>
          </cell>
          <cell r="CT26">
            <v>6528579</v>
          </cell>
          <cell r="CU26">
            <v>-0.21900000050663948</v>
          </cell>
          <cell r="CV26">
            <v>-1</v>
          </cell>
          <cell r="CW26">
            <v>-1.9879999994300306</v>
          </cell>
          <cell r="CX26">
            <v>0.54899999964982271</v>
          </cell>
          <cell r="CY26">
            <v>0</v>
          </cell>
          <cell r="CZ26">
            <v>-96323</v>
          </cell>
          <cell r="DA26">
            <v>0</v>
          </cell>
          <cell r="DB26">
            <v>4544258</v>
          </cell>
          <cell r="DC26">
            <v>2169307</v>
          </cell>
          <cell r="DD26">
            <v>1326730</v>
          </cell>
          <cell r="DE26">
            <v>-557400</v>
          </cell>
          <cell r="DF26">
            <v>-472262</v>
          </cell>
          <cell r="DG26">
            <v>0</v>
          </cell>
          <cell r="DH26">
            <v>2432369</v>
          </cell>
          <cell r="DI26">
            <v>1702669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157509</v>
          </cell>
          <cell r="DQ26">
            <v>82409</v>
          </cell>
          <cell r="DR26">
            <v>82355</v>
          </cell>
          <cell r="DS26">
            <v>54</v>
          </cell>
          <cell r="DT26">
            <v>9306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4595153.5010000002</v>
          </cell>
          <cell r="G27">
            <v>284819.02100000001</v>
          </cell>
          <cell r="H27">
            <v>8458173.2479999997</v>
          </cell>
          <cell r="I27">
            <v>7360394.1380000003</v>
          </cell>
          <cell r="J27">
            <v>129896.66799999832</v>
          </cell>
          <cell r="K27">
            <v>-887</v>
          </cell>
          <cell r="L27">
            <v>0</v>
          </cell>
          <cell r="M27">
            <v>130783</v>
          </cell>
          <cell r="N27">
            <v>0</v>
          </cell>
          <cell r="O27">
            <v>4589</v>
          </cell>
          <cell r="P27">
            <v>454598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207107</v>
          </cell>
          <cell r="V27">
            <v>147416</v>
          </cell>
          <cell r="W27">
            <v>0</v>
          </cell>
          <cell r="X27">
            <v>59691</v>
          </cell>
          <cell r="Y27">
            <v>0</v>
          </cell>
          <cell r="Z27">
            <v>0</v>
          </cell>
          <cell r="AA27">
            <v>0</v>
          </cell>
          <cell r="AB27">
            <v>39845</v>
          </cell>
          <cell r="AC27">
            <v>72922</v>
          </cell>
          <cell r="AD27">
            <v>374998</v>
          </cell>
          <cell r="AE27">
            <v>0</v>
          </cell>
          <cell r="AF27">
            <v>0</v>
          </cell>
          <cell r="AG27">
            <v>7656343</v>
          </cell>
          <cell r="AH27">
            <v>9757563</v>
          </cell>
          <cell r="AI27">
            <v>6475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4494837</v>
          </cell>
          <cell r="AP27">
            <v>0</v>
          </cell>
          <cell r="AQ27">
            <v>0</v>
          </cell>
          <cell r="AR27">
            <v>0</v>
          </cell>
          <cell r="AS27">
            <v>115000</v>
          </cell>
          <cell r="AT27">
            <v>0</v>
          </cell>
          <cell r="AU27">
            <v>0</v>
          </cell>
          <cell r="AV27">
            <v>0</v>
          </cell>
          <cell r="AW27">
            <v>1795</v>
          </cell>
          <cell r="AX27">
            <v>73897</v>
          </cell>
          <cell r="AY27">
            <v>2803</v>
          </cell>
          <cell r="AZ27">
            <v>0</v>
          </cell>
          <cell r="BA27">
            <v>0</v>
          </cell>
          <cell r="BB27">
            <v>429505</v>
          </cell>
          <cell r="BC27">
            <v>0</v>
          </cell>
          <cell r="BD27">
            <v>0</v>
          </cell>
          <cell r="BE27">
            <v>0</v>
          </cell>
          <cell r="BF27">
            <v>71869</v>
          </cell>
          <cell r="BG27">
            <v>604445</v>
          </cell>
          <cell r="BH27">
            <v>16881560.406999998</v>
          </cell>
          <cell r="BI27">
            <v>17613876</v>
          </cell>
          <cell r="BJ27">
            <v>5100934.5010000002</v>
          </cell>
          <cell r="BK27">
            <v>4924342</v>
          </cell>
          <cell r="BL27">
            <v>-732315.59300000221</v>
          </cell>
          <cell r="BM27">
            <v>176592.50100000016</v>
          </cell>
          <cell r="BN27">
            <v>-353957.42400000186</v>
          </cell>
          <cell r="BO27">
            <v>7381230.8049999997</v>
          </cell>
          <cell r="BP27">
            <v>8469699.9149999991</v>
          </cell>
          <cell r="BQ27">
            <v>289695.68800000002</v>
          </cell>
          <cell r="BR27">
            <v>4687810.1679999996</v>
          </cell>
          <cell r="BS27">
            <v>20828436.575999998</v>
          </cell>
          <cell r="BT27">
            <v>92656.666999999434</v>
          </cell>
          <cell r="BU27">
            <v>4876.6670000000158</v>
          </cell>
          <cell r="BV27">
            <v>11526.666999999434</v>
          </cell>
          <cell r="BW27">
            <v>20836.666999999434</v>
          </cell>
          <cell r="BX27">
            <v>129896.66799999832</v>
          </cell>
          <cell r="BY27">
            <v>0</v>
          </cell>
          <cell r="BZ27">
            <v>0</v>
          </cell>
          <cell r="CA27">
            <v>16103386.407</v>
          </cell>
          <cell r="CB27">
            <v>58804</v>
          </cell>
          <cell r="CC27">
            <v>17413906</v>
          </cell>
          <cell r="CD27">
            <v>121475</v>
          </cell>
          <cell r="CE27">
            <v>78495</v>
          </cell>
          <cell r="CF27">
            <v>0</v>
          </cell>
          <cell r="CG27">
            <v>17286018</v>
          </cell>
          <cell r="CH27">
            <v>41002</v>
          </cell>
          <cell r="CI27">
            <v>0</v>
          </cell>
          <cell r="CJ27">
            <v>0</v>
          </cell>
          <cell r="CK27">
            <v>0</v>
          </cell>
          <cell r="CL27">
            <v>17327020</v>
          </cell>
          <cell r="CM27">
            <v>0</v>
          </cell>
          <cell r="CN27">
            <v>17327020</v>
          </cell>
          <cell r="CO27">
            <v>2354715</v>
          </cell>
          <cell r="CP27">
            <v>4045815</v>
          </cell>
          <cell r="CQ27">
            <v>22112391.575999998</v>
          </cell>
          <cell r="CR27">
            <v>22538218</v>
          </cell>
          <cell r="CS27">
            <v>21982495</v>
          </cell>
          <cell r="CT27">
            <v>22538217</v>
          </cell>
          <cell r="CU27">
            <v>129896.57599999756</v>
          </cell>
          <cell r="CV27">
            <v>1</v>
          </cell>
          <cell r="CW27">
            <v>-9.4999994616955519E-2</v>
          </cell>
          <cell r="CX27">
            <v>-8.999999612569809E-2</v>
          </cell>
          <cell r="CY27">
            <v>0</v>
          </cell>
          <cell r="CZ27">
            <v>-1198076</v>
          </cell>
          <cell r="DA27">
            <v>0</v>
          </cell>
          <cell r="DB27">
            <v>17613876</v>
          </cell>
          <cell r="DC27">
            <v>6452110</v>
          </cell>
          <cell r="DD27">
            <v>7849641</v>
          </cell>
          <cell r="DE27">
            <v>-1204233</v>
          </cell>
          <cell r="DF27">
            <v>-1907922</v>
          </cell>
          <cell r="DG27">
            <v>0</v>
          </cell>
          <cell r="DH27">
            <v>6834819</v>
          </cell>
          <cell r="DI27">
            <v>8559487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357889</v>
          </cell>
          <cell r="DQ27">
            <v>480786</v>
          </cell>
          <cell r="DR27">
            <v>402562</v>
          </cell>
          <cell r="DS27">
            <v>78224</v>
          </cell>
          <cell r="DT27">
            <v>26709</v>
          </cell>
          <cell r="DU27">
            <v>9310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1937245.1580000001</v>
          </cell>
          <cell r="G28">
            <v>4979284.1310000001</v>
          </cell>
          <cell r="H28">
            <v>6181939.5899999999</v>
          </cell>
          <cell r="I28">
            <v>8748156.9930000007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20664</v>
          </cell>
          <cell r="P28">
            <v>195258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377149</v>
          </cell>
          <cell r="V28">
            <v>366483</v>
          </cell>
          <cell r="W28">
            <v>0</v>
          </cell>
          <cell r="X28">
            <v>10666</v>
          </cell>
          <cell r="Y28">
            <v>0</v>
          </cell>
          <cell r="Z28">
            <v>0</v>
          </cell>
          <cell r="AA28">
            <v>0</v>
          </cell>
          <cell r="AB28">
            <v>22861</v>
          </cell>
          <cell r="AC28">
            <v>0</v>
          </cell>
          <cell r="AD28">
            <v>161282</v>
          </cell>
          <cell r="AE28">
            <v>0</v>
          </cell>
          <cell r="AF28">
            <v>0</v>
          </cell>
          <cell r="AG28">
            <v>10573739</v>
          </cell>
          <cell r="AH28">
            <v>6406462</v>
          </cell>
          <cell r="AI28">
            <v>69</v>
          </cell>
          <cell r="AJ28">
            <v>238619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1528863</v>
          </cell>
          <cell r="AP28">
            <v>0</v>
          </cell>
          <cell r="AQ28">
            <v>0</v>
          </cell>
          <cell r="AR28">
            <v>0</v>
          </cell>
          <cell r="AS28">
            <v>157</v>
          </cell>
          <cell r="AT28">
            <v>0</v>
          </cell>
          <cell r="AU28">
            <v>0</v>
          </cell>
          <cell r="AV28">
            <v>0</v>
          </cell>
          <cell r="AW28">
            <v>16181</v>
          </cell>
          <cell r="AX28">
            <v>1227</v>
          </cell>
          <cell r="AY28">
            <v>1634</v>
          </cell>
          <cell r="AZ28">
            <v>671</v>
          </cell>
          <cell r="BA28">
            <v>0</v>
          </cell>
          <cell r="BB28">
            <v>162004</v>
          </cell>
          <cell r="BC28">
            <v>0</v>
          </cell>
          <cell r="BD28">
            <v>-5327</v>
          </cell>
          <cell r="BE28">
            <v>0</v>
          </cell>
          <cell r="BF28">
            <v>79744</v>
          </cell>
          <cell r="BG28">
            <v>-3607945</v>
          </cell>
          <cell r="BH28">
            <v>20525312.714000002</v>
          </cell>
          <cell r="BI28">
            <v>17233432</v>
          </cell>
          <cell r="BJ28">
            <v>2098527.1579999998</v>
          </cell>
          <cell r="BK28">
            <v>1690867</v>
          </cell>
          <cell r="BL28">
            <v>3291880.7140000015</v>
          </cell>
          <cell r="BM28">
            <v>407660.15799999982</v>
          </cell>
          <cell r="BN28">
            <v>3779284.8720000014</v>
          </cell>
          <cell r="BO28">
            <v>8748156.9930000007</v>
          </cell>
          <cell r="BP28">
            <v>6181939.5899999999</v>
          </cell>
          <cell r="BQ28">
            <v>4979284.1310000001</v>
          </cell>
          <cell r="BR28">
            <v>1937245.1580000001</v>
          </cell>
          <cell r="BS28">
            <v>21846625.872000001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19909380.714000002</v>
          </cell>
          <cell r="CB28">
            <v>10666</v>
          </cell>
          <cell r="CC28">
            <v>16980201</v>
          </cell>
          <cell r="CD28">
            <v>238845</v>
          </cell>
          <cell r="CE28">
            <v>19713</v>
          </cell>
          <cell r="CF28">
            <v>0</v>
          </cell>
          <cell r="CG28">
            <v>11510944</v>
          </cell>
          <cell r="CH28">
            <v>2862</v>
          </cell>
          <cell r="CI28">
            <v>31943</v>
          </cell>
          <cell r="CJ28">
            <v>0</v>
          </cell>
          <cell r="CK28">
            <v>0</v>
          </cell>
          <cell r="CL28">
            <v>11545749</v>
          </cell>
          <cell r="CM28">
            <v>0</v>
          </cell>
          <cell r="CN28">
            <v>11545749</v>
          </cell>
          <cell r="CO28">
            <v>4549200</v>
          </cell>
          <cell r="CP28">
            <v>3264579</v>
          </cell>
          <cell r="CQ28">
            <v>22623839.872000001</v>
          </cell>
          <cell r="CR28">
            <v>18924299</v>
          </cell>
          <cell r="CS28">
            <v>22623840</v>
          </cell>
          <cell r="CT28">
            <v>18924300</v>
          </cell>
          <cell r="CU28">
            <v>-0.12799999862909317</v>
          </cell>
          <cell r="CV28">
            <v>-1</v>
          </cell>
          <cell r="CW28">
            <v>4.0999999735504389E-2</v>
          </cell>
          <cell r="CX28">
            <v>1.5309999994933605</v>
          </cell>
          <cell r="CY28">
            <v>0</v>
          </cell>
          <cell r="CZ28">
            <v>1390072</v>
          </cell>
          <cell r="DA28">
            <v>0</v>
          </cell>
          <cell r="DB28">
            <v>17238759</v>
          </cell>
          <cell r="DC28">
            <v>6761846</v>
          </cell>
          <cell r="DD28">
            <v>5681709</v>
          </cell>
          <cell r="DE28">
            <v>-3811893</v>
          </cell>
          <cell r="DF28">
            <v>-724753</v>
          </cell>
          <cell r="DG28">
            <v>0</v>
          </cell>
          <cell r="DH28">
            <v>8784699</v>
          </cell>
          <cell r="DI28">
            <v>7796534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239409</v>
          </cell>
          <cell r="DQ28">
            <v>362414</v>
          </cell>
          <cell r="DR28">
            <v>310474</v>
          </cell>
          <cell r="DS28">
            <v>51940</v>
          </cell>
          <cell r="DT28">
            <v>3188</v>
          </cell>
          <cell r="DU28">
            <v>18773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8843714.5270000007</v>
          </cell>
          <cell r="G29">
            <v>516715.34399999998</v>
          </cell>
          <cell r="H29">
            <v>9441248.4509999994</v>
          </cell>
          <cell r="I29">
            <v>7473121.5610000007</v>
          </cell>
          <cell r="J29">
            <v>-3.7107383832335472E-10</v>
          </cell>
          <cell r="K29">
            <v>74253</v>
          </cell>
          <cell r="L29">
            <v>0</v>
          </cell>
          <cell r="M29">
            <v>0</v>
          </cell>
          <cell r="N29">
            <v>33704.6</v>
          </cell>
          <cell r="O29">
            <v>0</v>
          </cell>
          <cell r="P29">
            <v>495842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219007</v>
          </cell>
          <cell r="V29">
            <v>212847</v>
          </cell>
          <cell r="W29">
            <v>4166</v>
          </cell>
          <cell r="X29">
            <v>1994</v>
          </cell>
          <cell r="Y29">
            <v>0</v>
          </cell>
          <cell r="Z29">
            <v>0</v>
          </cell>
          <cell r="AA29">
            <v>0</v>
          </cell>
          <cell r="AB29">
            <v>360</v>
          </cell>
          <cell r="AC29">
            <v>0</v>
          </cell>
          <cell r="AD29">
            <v>2777586</v>
          </cell>
          <cell r="AE29">
            <v>0</v>
          </cell>
          <cell r="AF29">
            <v>0</v>
          </cell>
          <cell r="AG29">
            <v>7961670</v>
          </cell>
          <cell r="AH29">
            <v>8177291</v>
          </cell>
          <cell r="AI29">
            <v>3300</v>
          </cell>
          <cell r="AJ29">
            <v>0</v>
          </cell>
          <cell r="AK29">
            <v>0</v>
          </cell>
          <cell r="AL29">
            <v>0</v>
          </cell>
          <cell r="AM29">
            <v>42440</v>
          </cell>
          <cell r="AN29">
            <v>0</v>
          </cell>
          <cell r="AO29">
            <v>7427425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7626</v>
          </cell>
          <cell r="AX29">
            <v>28472</v>
          </cell>
          <cell r="AY29">
            <v>4141</v>
          </cell>
          <cell r="AZ29">
            <v>575</v>
          </cell>
          <cell r="BA29">
            <v>0</v>
          </cell>
          <cell r="BB29">
            <v>2706870</v>
          </cell>
          <cell r="BC29">
            <v>0</v>
          </cell>
          <cell r="BD29">
            <v>0</v>
          </cell>
          <cell r="BE29">
            <v>0</v>
          </cell>
          <cell r="BF29">
            <v>-50085</v>
          </cell>
          <cell r="BG29">
            <v>-1535945</v>
          </cell>
          <cell r="BH29">
            <v>18220547.355999999</v>
          </cell>
          <cell r="BI29">
            <v>16225515</v>
          </cell>
          <cell r="BJ29">
            <v>11621300.527000001</v>
          </cell>
          <cell r="BK29">
            <v>10134295</v>
          </cell>
          <cell r="BL29">
            <v>1995032.3559999987</v>
          </cell>
          <cell r="BM29">
            <v>1487005.5270000007</v>
          </cell>
          <cell r="BN29">
            <v>3431952.8830000008</v>
          </cell>
          <cell r="BO29">
            <v>7506826.1610000003</v>
          </cell>
          <cell r="BP29">
            <v>9441248.4509999994</v>
          </cell>
          <cell r="BQ29">
            <v>516715.34399999998</v>
          </cell>
          <cell r="BR29">
            <v>8843714.5270000007</v>
          </cell>
          <cell r="BS29">
            <v>26308504.483000003</v>
          </cell>
          <cell r="BT29">
            <v>0</v>
          </cell>
          <cell r="BU29">
            <v>0</v>
          </cell>
          <cell r="BV29">
            <v>0</v>
          </cell>
          <cell r="BW29">
            <v>-3.7107383832335472E-10</v>
          </cell>
          <cell r="BX29">
            <v>-3.7107383832335472E-10</v>
          </cell>
          <cell r="BY29">
            <v>33704.6</v>
          </cell>
          <cell r="BZ29">
            <v>0</v>
          </cell>
          <cell r="CA29">
            <v>17431085.355999999</v>
          </cell>
          <cell r="CB29">
            <v>76247</v>
          </cell>
          <cell r="CC29">
            <v>16138961</v>
          </cell>
          <cell r="CD29">
            <v>45740</v>
          </cell>
          <cell r="CE29">
            <v>40814</v>
          </cell>
          <cell r="CF29">
            <v>0</v>
          </cell>
          <cell r="CG29">
            <v>7579843</v>
          </cell>
          <cell r="CH29">
            <v>14242</v>
          </cell>
          <cell r="CI29">
            <v>0</v>
          </cell>
          <cell r="CJ29">
            <v>0</v>
          </cell>
          <cell r="CK29">
            <v>0</v>
          </cell>
          <cell r="CL29">
            <v>7594085</v>
          </cell>
          <cell r="CM29">
            <v>0</v>
          </cell>
          <cell r="CN29">
            <v>7594085</v>
          </cell>
          <cell r="CO29">
            <v>3594908</v>
          </cell>
          <cell r="CP29">
            <v>1284281</v>
          </cell>
          <cell r="CQ29">
            <v>29875552.483000003</v>
          </cell>
          <cell r="CR29">
            <v>26359810</v>
          </cell>
          <cell r="CS29">
            <v>29875552</v>
          </cell>
          <cell r="CT29">
            <v>26359811</v>
          </cell>
          <cell r="CU29">
            <v>0.4830000028014183</v>
          </cell>
          <cell r="CV29">
            <v>-1</v>
          </cell>
          <cell r="CW29">
            <v>-1.0400000035297126</v>
          </cell>
          <cell r="CX29">
            <v>0.72000000067055225</v>
          </cell>
          <cell r="CY29">
            <v>0</v>
          </cell>
          <cell r="CZ29">
            <v>-1259168</v>
          </cell>
          <cell r="DA29">
            <v>0</v>
          </cell>
          <cell r="DB29">
            <v>16225515</v>
          </cell>
          <cell r="DC29">
            <v>6421385</v>
          </cell>
          <cell r="DD29">
            <v>6983983</v>
          </cell>
          <cell r="DE29">
            <v>-1540285</v>
          </cell>
          <cell r="DF29">
            <v>-1193308</v>
          </cell>
          <cell r="DG29">
            <v>0</v>
          </cell>
          <cell r="DH29">
            <v>7219479</v>
          </cell>
          <cell r="DI29">
            <v>6918123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460495</v>
          </cell>
          <cell r="DQ29">
            <v>488683</v>
          </cell>
          <cell r="DR29">
            <v>349559</v>
          </cell>
          <cell r="DS29">
            <v>139124</v>
          </cell>
          <cell r="DT29">
            <v>-2496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5060642.6310000001</v>
          </cell>
          <cell r="G30">
            <v>736123.527</v>
          </cell>
          <cell r="H30">
            <v>7025916.8660000004</v>
          </cell>
          <cell r="I30">
            <v>6636712.4009999996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230444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246349</v>
          </cell>
          <cell r="V30">
            <v>211563</v>
          </cell>
          <cell r="W30">
            <v>0</v>
          </cell>
          <cell r="X30">
            <v>34786</v>
          </cell>
          <cell r="Y30">
            <v>0</v>
          </cell>
          <cell r="Z30">
            <v>0</v>
          </cell>
          <cell r="AA30">
            <v>0</v>
          </cell>
          <cell r="AB30">
            <v>8411</v>
          </cell>
          <cell r="AC30">
            <v>10471</v>
          </cell>
          <cell r="AD30">
            <v>7492</v>
          </cell>
          <cell r="AE30">
            <v>0</v>
          </cell>
          <cell r="AF30">
            <v>0</v>
          </cell>
          <cell r="AG30">
            <v>7769295</v>
          </cell>
          <cell r="AH30">
            <v>6090213</v>
          </cell>
          <cell r="AI30">
            <v>78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3664202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81318</v>
          </cell>
          <cell r="AW30">
            <v>7038</v>
          </cell>
          <cell r="AX30">
            <v>15618</v>
          </cell>
          <cell r="AY30">
            <v>0</v>
          </cell>
          <cell r="AZ30">
            <v>0</v>
          </cell>
          <cell r="BA30">
            <v>0</v>
          </cell>
          <cell r="BB30">
            <v>4337</v>
          </cell>
          <cell r="BC30">
            <v>0</v>
          </cell>
          <cell r="BD30">
            <v>-12457</v>
          </cell>
          <cell r="BE30">
            <v>0</v>
          </cell>
          <cell r="BF30">
            <v>25611</v>
          </cell>
          <cell r="BG30">
            <v>-1014982</v>
          </cell>
          <cell r="BH30">
            <v>14894427.794</v>
          </cell>
          <cell r="BI30">
            <v>13951103</v>
          </cell>
          <cell r="BJ30">
            <v>5068134.6310000001</v>
          </cell>
          <cell r="BK30">
            <v>3668539</v>
          </cell>
          <cell r="BL30">
            <v>943324.79399999976</v>
          </cell>
          <cell r="BM30">
            <v>1399595.6310000001</v>
          </cell>
          <cell r="BN30">
            <v>2368531.4250000007</v>
          </cell>
          <cell r="BO30">
            <v>6636712.4009999996</v>
          </cell>
          <cell r="BP30">
            <v>7025916.8660000004</v>
          </cell>
          <cell r="BQ30">
            <v>736123.527</v>
          </cell>
          <cell r="BR30">
            <v>5060642.6310000001</v>
          </cell>
          <cell r="BS30">
            <v>19459395.425000001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14398752.794</v>
          </cell>
          <cell r="CB30">
            <v>34786</v>
          </cell>
          <cell r="CC30">
            <v>13859508</v>
          </cell>
          <cell r="CD30">
            <v>78</v>
          </cell>
          <cell r="CE30">
            <v>103974</v>
          </cell>
          <cell r="CF30">
            <v>0</v>
          </cell>
          <cell r="CG30">
            <v>16234413</v>
          </cell>
          <cell r="CH30">
            <v>54308</v>
          </cell>
          <cell r="CI30">
            <v>0</v>
          </cell>
          <cell r="CJ30">
            <v>0</v>
          </cell>
          <cell r="CK30">
            <v>0</v>
          </cell>
          <cell r="CL30">
            <v>16288721</v>
          </cell>
          <cell r="CM30">
            <v>0</v>
          </cell>
          <cell r="CN30">
            <v>16288721</v>
          </cell>
          <cell r="CO30">
            <v>1980086</v>
          </cell>
          <cell r="CP30">
            <v>2971782</v>
          </cell>
          <cell r="CQ30">
            <v>19962562.425000001</v>
          </cell>
          <cell r="CR30">
            <v>17619642</v>
          </cell>
          <cell r="CS30">
            <v>19962562</v>
          </cell>
          <cell r="CT30">
            <v>17619641</v>
          </cell>
          <cell r="CU30">
            <v>0.42500000074505806</v>
          </cell>
          <cell r="CV30">
            <v>1</v>
          </cell>
          <cell r="CW30">
            <v>1.9840000001713634</v>
          </cell>
          <cell r="CX30">
            <v>-0.58799999952316284</v>
          </cell>
          <cell r="CY30">
            <v>0</v>
          </cell>
          <cell r="CZ30">
            <v>238532</v>
          </cell>
          <cell r="DA30">
            <v>0</v>
          </cell>
          <cell r="DB30">
            <v>13963560</v>
          </cell>
          <cell r="DC30">
            <v>5619832</v>
          </cell>
          <cell r="DD30">
            <v>5023088</v>
          </cell>
          <cell r="DE30">
            <v>-2149463</v>
          </cell>
          <cell r="DF30">
            <v>-1067125</v>
          </cell>
          <cell r="DG30">
            <v>0</v>
          </cell>
          <cell r="DH30">
            <v>7373037</v>
          </cell>
          <cell r="DI30">
            <v>6328745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176243</v>
          </cell>
          <cell r="DQ30">
            <v>146268</v>
          </cell>
          <cell r="DR30">
            <v>140601</v>
          </cell>
          <cell r="DS30">
            <v>5667</v>
          </cell>
          <cell r="DT30">
            <v>22442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8420541.2149999999</v>
          </cell>
          <cell r="G31">
            <v>802973.36600000004</v>
          </cell>
          <cell r="H31">
            <v>6578307.1109999996</v>
          </cell>
          <cell r="I31">
            <v>9011159.682</v>
          </cell>
          <cell r="J31">
            <v>0</v>
          </cell>
          <cell r="K31">
            <v>501044</v>
          </cell>
          <cell r="L31">
            <v>0</v>
          </cell>
          <cell r="M31">
            <v>0</v>
          </cell>
          <cell r="N31">
            <v>0</v>
          </cell>
          <cell r="O31">
            <v>231</v>
          </cell>
          <cell r="P31">
            <v>335755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286149</v>
          </cell>
          <cell r="V31">
            <v>244232</v>
          </cell>
          <cell r="W31">
            <v>12332</v>
          </cell>
          <cell r="X31">
            <v>29585</v>
          </cell>
          <cell r="Y31">
            <v>0</v>
          </cell>
          <cell r="Z31">
            <v>0</v>
          </cell>
          <cell r="AA31">
            <v>0</v>
          </cell>
          <cell r="AB31">
            <v>13634</v>
          </cell>
          <cell r="AC31">
            <v>589844</v>
          </cell>
          <cell r="AD31">
            <v>96065</v>
          </cell>
          <cell r="AE31">
            <v>0</v>
          </cell>
          <cell r="AF31">
            <v>0</v>
          </cell>
          <cell r="AG31">
            <v>8809202</v>
          </cell>
          <cell r="AH31">
            <v>8531184</v>
          </cell>
          <cell r="AI31">
            <v>0</v>
          </cell>
          <cell r="AJ31">
            <v>820605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7312819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296548</v>
          </cell>
          <cell r="AW31">
            <v>32259</v>
          </cell>
          <cell r="AX31">
            <v>86419</v>
          </cell>
          <cell r="AY31">
            <v>0</v>
          </cell>
          <cell r="AZ31">
            <v>0</v>
          </cell>
          <cell r="BA31">
            <v>0</v>
          </cell>
          <cell r="BB31">
            <v>130966</v>
          </cell>
          <cell r="BC31">
            <v>0</v>
          </cell>
          <cell r="BD31">
            <v>0</v>
          </cell>
          <cell r="BE31">
            <v>0</v>
          </cell>
          <cell r="BF31">
            <v>109848</v>
          </cell>
          <cell r="BG31">
            <v>218260</v>
          </cell>
          <cell r="BH31">
            <v>18119097.159000002</v>
          </cell>
          <cell r="BI31">
            <v>18576217</v>
          </cell>
          <cell r="BJ31">
            <v>8516606.2149999999</v>
          </cell>
          <cell r="BK31">
            <v>7443785</v>
          </cell>
          <cell r="BL31">
            <v>-457119.84099999815</v>
          </cell>
          <cell r="BM31">
            <v>1072821.2149999999</v>
          </cell>
          <cell r="BN31">
            <v>725549.3740000017</v>
          </cell>
          <cell r="BO31">
            <v>9011159.682</v>
          </cell>
          <cell r="BP31">
            <v>6578307.1109999996</v>
          </cell>
          <cell r="BQ31">
            <v>802973.36600000004</v>
          </cell>
          <cell r="BR31">
            <v>8420541.2149999999</v>
          </cell>
          <cell r="BS31">
            <v>24812981.373999998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16392440.159</v>
          </cell>
          <cell r="CB31">
            <v>530629</v>
          </cell>
          <cell r="CC31">
            <v>17340386</v>
          </cell>
          <cell r="CD31">
            <v>820605</v>
          </cell>
          <cell r="CE31">
            <v>415226</v>
          </cell>
          <cell r="CF31">
            <v>0</v>
          </cell>
          <cell r="CG31">
            <v>27542821</v>
          </cell>
          <cell r="CH31">
            <v>620323</v>
          </cell>
          <cell r="CI31">
            <v>1509246</v>
          </cell>
          <cell r="CJ31">
            <v>0</v>
          </cell>
          <cell r="CK31">
            <v>0</v>
          </cell>
          <cell r="CL31">
            <v>29672390</v>
          </cell>
          <cell r="CM31">
            <v>2907</v>
          </cell>
          <cell r="CN31">
            <v>29675297</v>
          </cell>
          <cell r="CO31">
            <v>5040981</v>
          </cell>
          <cell r="CP31">
            <v>1945389</v>
          </cell>
          <cell r="CQ31">
            <v>26635703.373999998</v>
          </cell>
          <cell r="CR31">
            <v>26020002</v>
          </cell>
          <cell r="CS31">
            <v>26635704</v>
          </cell>
          <cell r="CT31">
            <v>26020002</v>
          </cell>
          <cell r="CU31">
            <v>-0.62600000202655792</v>
          </cell>
          <cell r="CV31">
            <v>0</v>
          </cell>
          <cell r="CW31">
            <v>-1.5950000032316893</v>
          </cell>
          <cell r="CX31">
            <v>-2.0940000042319298</v>
          </cell>
          <cell r="CY31">
            <v>0</v>
          </cell>
          <cell r="CZ31">
            <v>146023</v>
          </cell>
          <cell r="DA31">
            <v>0</v>
          </cell>
          <cell r="DB31">
            <v>18576217</v>
          </cell>
          <cell r="DC31">
            <v>6283968</v>
          </cell>
          <cell r="DD31">
            <v>6468496</v>
          </cell>
          <cell r="DE31">
            <v>-2525234</v>
          </cell>
          <cell r="DF31">
            <v>-2062688</v>
          </cell>
          <cell r="DG31">
            <v>0</v>
          </cell>
          <cell r="DH31">
            <v>7287990</v>
          </cell>
          <cell r="DI31">
            <v>8677207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386453</v>
          </cell>
          <cell r="DQ31">
            <v>394423</v>
          </cell>
          <cell r="DR31">
            <v>250098</v>
          </cell>
          <cell r="DS31">
            <v>144325</v>
          </cell>
          <cell r="DT31">
            <v>8364</v>
          </cell>
          <cell r="DU31">
            <v>590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8611071.7219999991</v>
          </cell>
          <cell r="G32">
            <v>4825534.2010000004</v>
          </cell>
          <cell r="H32">
            <v>6108758.8600000003</v>
          </cell>
          <cell r="I32">
            <v>9969015.9800000004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3007</v>
          </cell>
          <cell r="P32">
            <v>195798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348261</v>
          </cell>
          <cell r="V32">
            <v>232687</v>
          </cell>
          <cell r="W32">
            <v>19626</v>
          </cell>
          <cell r="X32">
            <v>95948</v>
          </cell>
          <cell r="Y32">
            <v>0</v>
          </cell>
          <cell r="Z32">
            <v>0</v>
          </cell>
          <cell r="AA32">
            <v>0</v>
          </cell>
          <cell r="AB32">
            <v>46848</v>
          </cell>
          <cell r="AC32">
            <v>0</v>
          </cell>
          <cell r="AD32">
            <v>1911601</v>
          </cell>
          <cell r="AE32">
            <v>0</v>
          </cell>
          <cell r="AF32">
            <v>0</v>
          </cell>
          <cell r="AG32">
            <v>9381395</v>
          </cell>
          <cell r="AH32">
            <v>10903180</v>
          </cell>
          <cell r="AI32">
            <v>78</v>
          </cell>
          <cell r="AJ32">
            <v>22899</v>
          </cell>
          <cell r="AK32">
            <v>0</v>
          </cell>
          <cell r="AL32">
            <v>0</v>
          </cell>
          <cell r="AM32">
            <v>88795</v>
          </cell>
          <cell r="AN32">
            <v>7850</v>
          </cell>
          <cell r="AO32">
            <v>6832704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64260</v>
          </cell>
          <cell r="AW32">
            <v>87097</v>
          </cell>
          <cell r="AX32">
            <v>314005</v>
          </cell>
          <cell r="AY32">
            <v>2851</v>
          </cell>
          <cell r="AZ32">
            <v>0</v>
          </cell>
          <cell r="BA32">
            <v>0</v>
          </cell>
          <cell r="BB32">
            <v>1947406</v>
          </cell>
          <cell r="BC32">
            <v>0</v>
          </cell>
          <cell r="BD32">
            <v>0</v>
          </cell>
          <cell r="BE32">
            <v>0</v>
          </cell>
          <cell r="BF32">
            <v>217406</v>
          </cell>
          <cell r="BG32">
            <v>2607511</v>
          </cell>
          <cell r="BH32">
            <v>21497223.041000001</v>
          </cell>
          <cell r="BI32">
            <v>20872410</v>
          </cell>
          <cell r="BJ32">
            <v>10522672.721999999</v>
          </cell>
          <cell r="BK32">
            <v>8780110</v>
          </cell>
          <cell r="BL32">
            <v>624813.04100000113</v>
          </cell>
          <cell r="BM32">
            <v>1742562.7219999991</v>
          </cell>
          <cell r="BN32">
            <v>2584781.7630000003</v>
          </cell>
          <cell r="BO32">
            <v>9969015.9800000004</v>
          </cell>
          <cell r="BP32">
            <v>6108758.8600000003</v>
          </cell>
          <cell r="BQ32">
            <v>4825534.2010000004</v>
          </cell>
          <cell r="BR32">
            <v>8611071.7219999991</v>
          </cell>
          <cell r="BS32">
            <v>29514380.763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20903309.041000001</v>
          </cell>
          <cell r="CB32">
            <v>95948</v>
          </cell>
          <cell r="CC32">
            <v>20284575</v>
          </cell>
          <cell r="CD32">
            <v>119622</v>
          </cell>
          <cell r="CE32">
            <v>468213</v>
          </cell>
          <cell r="CF32">
            <v>0</v>
          </cell>
          <cell r="CG32">
            <v>13640871</v>
          </cell>
          <cell r="CH32">
            <v>482280</v>
          </cell>
          <cell r="CI32">
            <v>0</v>
          </cell>
          <cell r="CJ32">
            <v>0</v>
          </cell>
          <cell r="CK32">
            <v>0</v>
          </cell>
          <cell r="CL32">
            <v>14123151</v>
          </cell>
          <cell r="CM32">
            <v>113001</v>
          </cell>
          <cell r="CN32">
            <v>14236152</v>
          </cell>
          <cell r="CO32">
            <v>5295743</v>
          </cell>
          <cell r="CP32">
            <v>4992788</v>
          </cell>
          <cell r="CQ32">
            <v>32019895.763</v>
          </cell>
          <cell r="CR32">
            <v>29652520</v>
          </cell>
          <cell r="CS32">
            <v>32019897</v>
          </cell>
          <cell r="CT32">
            <v>29652521</v>
          </cell>
          <cell r="CU32">
            <v>-1.2369999997317791</v>
          </cell>
          <cell r="CV32">
            <v>-1</v>
          </cell>
          <cell r="CW32">
            <v>-0.77799999713897705</v>
          </cell>
          <cell r="CX32">
            <v>-1.6849999949336052</v>
          </cell>
          <cell r="CY32">
            <v>0</v>
          </cell>
          <cell r="CZ32">
            <v>-1570663</v>
          </cell>
          <cell r="DA32">
            <v>0</v>
          </cell>
          <cell r="DB32">
            <v>20872410</v>
          </cell>
          <cell r="DC32">
            <v>5905249</v>
          </cell>
          <cell r="DD32">
            <v>5525241</v>
          </cell>
          <cell r="DE32">
            <v>-3476146</v>
          </cell>
          <cell r="DF32">
            <v>-5377939</v>
          </cell>
          <cell r="DG32">
            <v>0</v>
          </cell>
          <cell r="DH32">
            <v>7643227</v>
          </cell>
          <cell r="DI32">
            <v>9332517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201554</v>
          </cell>
          <cell r="DQ32">
            <v>402987</v>
          </cell>
          <cell r="DR32">
            <v>198174</v>
          </cell>
          <cell r="DS32">
            <v>204813</v>
          </cell>
          <cell r="DT32">
            <v>810</v>
          </cell>
          <cell r="DU32">
            <v>7580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</row>
        <row r="33">
          <cell r="A33">
            <v>29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</row>
        <row r="34">
          <cell r="A34">
            <v>30</v>
          </cell>
          <cell r="B34" t="str">
            <v xml:space="preserve">HOSP.P.HURTADO 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1673917.8030000001</v>
          </cell>
          <cell r="I34">
            <v>1751694.2509999999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2035</v>
          </cell>
          <cell r="P34">
            <v>51914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58263</v>
          </cell>
          <cell r="V34">
            <v>58263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2765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2245061</v>
          </cell>
          <cell r="AH34">
            <v>1412779</v>
          </cell>
          <cell r="AI34">
            <v>0</v>
          </cell>
          <cell r="AJ34">
            <v>38951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6102</v>
          </cell>
          <cell r="AX34">
            <v>47786</v>
          </cell>
          <cell r="AY34">
            <v>1028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153926</v>
          </cell>
          <cell r="BG34">
            <v>-169275</v>
          </cell>
          <cell r="BH34">
            <v>3540589.054</v>
          </cell>
          <cell r="BI34">
            <v>3751707</v>
          </cell>
          <cell r="BJ34">
            <v>0</v>
          </cell>
          <cell r="BK34">
            <v>0</v>
          </cell>
          <cell r="BL34">
            <v>-211117.946</v>
          </cell>
          <cell r="BM34">
            <v>0</v>
          </cell>
          <cell r="BN34">
            <v>-57191.945999999996</v>
          </cell>
          <cell r="BO34">
            <v>1751694.2509999999</v>
          </cell>
          <cell r="BP34">
            <v>1673917.8030000001</v>
          </cell>
          <cell r="BQ34">
            <v>0</v>
          </cell>
          <cell r="BR34">
            <v>0</v>
          </cell>
          <cell r="BS34">
            <v>3425612.054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3425612.054</v>
          </cell>
          <cell r="CB34">
            <v>0</v>
          </cell>
          <cell r="CC34">
            <v>3657840</v>
          </cell>
          <cell r="CD34">
            <v>38951</v>
          </cell>
          <cell r="CE34">
            <v>54916</v>
          </cell>
          <cell r="CF34">
            <v>0</v>
          </cell>
          <cell r="CG34">
            <v>3031797</v>
          </cell>
          <cell r="CH34">
            <v>59837</v>
          </cell>
          <cell r="CI34">
            <v>3338</v>
          </cell>
          <cell r="CJ34">
            <v>0</v>
          </cell>
          <cell r="CK34">
            <v>0</v>
          </cell>
          <cell r="CL34">
            <v>3094972</v>
          </cell>
          <cell r="CM34">
            <v>0</v>
          </cell>
          <cell r="CN34">
            <v>3094972</v>
          </cell>
          <cell r="CO34">
            <v>47474</v>
          </cell>
          <cell r="CP34">
            <v>1374623</v>
          </cell>
          <cell r="CQ34">
            <v>3540589.054</v>
          </cell>
          <cell r="CR34">
            <v>3751707</v>
          </cell>
          <cell r="CS34">
            <v>3540589</v>
          </cell>
          <cell r="CT34">
            <v>3751708</v>
          </cell>
          <cell r="CU34">
            <v>5.400000000372529E-2</v>
          </cell>
          <cell r="CV34">
            <v>-1</v>
          </cell>
          <cell r="CW34">
            <v>1.1030000001192093</v>
          </cell>
          <cell r="CX34">
            <v>0.71399999968707561</v>
          </cell>
          <cell r="CY34">
            <v>0</v>
          </cell>
          <cell r="CZ34">
            <v>247161</v>
          </cell>
          <cell r="DA34">
            <v>0</v>
          </cell>
          <cell r="DB34">
            <v>3751707</v>
          </cell>
          <cell r="DC34">
            <v>1940401</v>
          </cell>
          <cell r="DD34">
            <v>1380175</v>
          </cell>
          <cell r="DE34">
            <v>-304660</v>
          </cell>
          <cell r="DF34">
            <v>-32604</v>
          </cell>
          <cell r="DG34">
            <v>0</v>
          </cell>
          <cell r="DH34">
            <v>2018357</v>
          </cell>
          <cell r="DI34">
            <v>1659940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34911</v>
          </cell>
          <cell r="DQ34">
            <v>190932</v>
          </cell>
          <cell r="DR34">
            <v>190932</v>
          </cell>
          <cell r="DS34">
            <v>0</v>
          </cell>
          <cell r="DT34">
            <v>136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</row>
        <row r="35">
          <cell r="A35">
            <v>31</v>
          </cell>
          <cell r="B35" t="str">
            <v xml:space="preserve">CRS MAIPÚ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20200.708999999999</v>
          </cell>
          <cell r="I35">
            <v>498000.56599999999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40149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3628</v>
          </cell>
          <cell r="V35">
            <v>3628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213112</v>
          </cell>
          <cell r="AH35">
            <v>276071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29126</v>
          </cell>
          <cell r="BG35">
            <v>-70853</v>
          </cell>
          <cell r="BH35">
            <v>561978.27499999991</v>
          </cell>
          <cell r="BI35">
            <v>489183</v>
          </cell>
          <cell r="BJ35">
            <v>0</v>
          </cell>
          <cell r="BK35">
            <v>0</v>
          </cell>
          <cell r="BL35">
            <v>72795.274999999907</v>
          </cell>
          <cell r="BM35">
            <v>0</v>
          </cell>
          <cell r="BN35">
            <v>101921.27499999991</v>
          </cell>
          <cell r="BO35">
            <v>498000.56599999999</v>
          </cell>
          <cell r="BP35">
            <v>20200.708999999999</v>
          </cell>
          <cell r="BQ35">
            <v>0</v>
          </cell>
          <cell r="BR35">
            <v>0</v>
          </cell>
          <cell r="BS35">
            <v>518201.27499999997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518201.27499999997</v>
          </cell>
          <cell r="CB35">
            <v>0</v>
          </cell>
          <cell r="CC35">
            <v>489183</v>
          </cell>
          <cell r="CD35">
            <v>0</v>
          </cell>
          <cell r="CE35">
            <v>0</v>
          </cell>
          <cell r="CF35">
            <v>20117</v>
          </cell>
          <cell r="CG35">
            <v>377525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397642</v>
          </cell>
          <cell r="CM35">
            <v>0</v>
          </cell>
          <cell r="CN35">
            <v>397642</v>
          </cell>
          <cell r="CO35">
            <v>1738</v>
          </cell>
          <cell r="CP35">
            <v>328316</v>
          </cell>
          <cell r="CQ35">
            <v>561978.27499999991</v>
          </cell>
          <cell r="CR35">
            <v>489183</v>
          </cell>
          <cell r="CS35">
            <v>561978</v>
          </cell>
          <cell r="CT35">
            <v>489183</v>
          </cell>
          <cell r="CU35">
            <v>0.27499999990686774</v>
          </cell>
          <cell r="CV35">
            <v>0</v>
          </cell>
          <cell r="CW35">
            <v>0.19400000001769513</v>
          </cell>
          <cell r="CX35">
            <v>-0.95199999999022111</v>
          </cell>
          <cell r="CY35">
            <v>0</v>
          </cell>
          <cell r="CZ35">
            <v>272403</v>
          </cell>
          <cell r="DA35">
            <v>0</v>
          </cell>
          <cell r="DB35">
            <v>489183</v>
          </cell>
          <cell r="DC35">
            <v>205000</v>
          </cell>
          <cell r="DD35">
            <v>480000</v>
          </cell>
          <cell r="DE35">
            <v>-8112</v>
          </cell>
          <cell r="DF35">
            <v>203929</v>
          </cell>
          <cell r="DG35">
            <v>0</v>
          </cell>
          <cell r="DH35">
            <v>204772</v>
          </cell>
          <cell r="DI35">
            <v>548474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55542</v>
          </cell>
          <cell r="DQ35">
            <v>3012</v>
          </cell>
          <cell r="DR35">
            <v>3012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354702.03899999999</v>
          </cell>
          <cell r="I36">
            <v>275503.033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2890</v>
          </cell>
          <cell r="P36">
            <v>238272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19577</v>
          </cell>
          <cell r="V36">
            <v>11776</v>
          </cell>
          <cell r="W36">
            <v>3820</v>
          </cell>
          <cell r="X36">
            <v>3981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277977</v>
          </cell>
          <cell r="AH36">
            <v>390732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-123997</v>
          </cell>
          <cell r="BG36">
            <v>-112698</v>
          </cell>
          <cell r="BH36">
            <v>890944.07199999993</v>
          </cell>
          <cell r="BI36">
            <v>668709</v>
          </cell>
          <cell r="BJ36">
            <v>0</v>
          </cell>
          <cell r="BK36">
            <v>0</v>
          </cell>
          <cell r="BL36">
            <v>222235.07199999993</v>
          </cell>
          <cell r="BM36">
            <v>0</v>
          </cell>
          <cell r="BN36">
            <v>98238.071999999927</v>
          </cell>
          <cell r="BO36">
            <v>275503.033</v>
          </cell>
          <cell r="BP36">
            <v>354702.03899999999</v>
          </cell>
          <cell r="BQ36">
            <v>0</v>
          </cell>
          <cell r="BR36">
            <v>0</v>
          </cell>
          <cell r="BS36">
            <v>630205.07199999993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630205.07199999993</v>
          </cell>
          <cell r="CB36">
            <v>3981</v>
          </cell>
          <cell r="CC36">
            <v>668709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81814</v>
          </cell>
          <cell r="CP36">
            <v>653979</v>
          </cell>
          <cell r="CQ36">
            <v>890944.07199999993</v>
          </cell>
          <cell r="CR36">
            <v>668709</v>
          </cell>
          <cell r="CS36">
            <v>890944</v>
          </cell>
          <cell r="CT36">
            <v>668709</v>
          </cell>
          <cell r="CU36">
            <v>7.1999999927356839E-2</v>
          </cell>
          <cell r="CV36">
            <v>0</v>
          </cell>
          <cell r="CW36">
            <v>-2.8000000000465661</v>
          </cell>
          <cell r="CX36">
            <v>-1</v>
          </cell>
          <cell r="CY36">
            <v>0</v>
          </cell>
          <cell r="CZ36">
            <v>-27824</v>
          </cell>
          <cell r="DA36">
            <v>0</v>
          </cell>
          <cell r="DB36">
            <v>668709</v>
          </cell>
          <cell r="DC36">
            <v>241563</v>
          </cell>
          <cell r="DD36">
            <v>304167</v>
          </cell>
          <cell r="DE36">
            <v>-36414</v>
          </cell>
          <cell r="DF36">
            <v>-86565</v>
          </cell>
          <cell r="DG36">
            <v>0</v>
          </cell>
          <cell r="DH36">
            <v>280771</v>
          </cell>
          <cell r="DI36">
            <v>362908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18355</v>
          </cell>
          <cell r="DQ36">
            <v>11358</v>
          </cell>
          <cell r="DR36">
            <v>8125</v>
          </cell>
          <cell r="DS36">
            <v>3233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2157029.3629999999</v>
          </cell>
          <cell r="G37">
            <v>598880.09699999995</v>
          </cell>
          <cell r="H37">
            <v>807703.55599999998</v>
          </cell>
          <cell r="I37">
            <v>2906806.87</v>
          </cell>
          <cell r="J37">
            <v>3.4924596548080444E-10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102382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59838</v>
          </cell>
          <cell r="V37">
            <v>53232</v>
          </cell>
          <cell r="W37">
            <v>292</v>
          </cell>
          <cell r="X37">
            <v>6314</v>
          </cell>
          <cell r="Y37">
            <v>0</v>
          </cell>
          <cell r="Z37">
            <v>0</v>
          </cell>
          <cell r="AA37">
            <v>0</v>
          </cell>
          <cell r="AB37">
            <v>1134</v>
          </cell>
          <cell r="AC37">
            <v>229702</v>
          </cell>
          <cell r="AD37">
            <v>122388</v>
          </cell>
          <cell r="AE37">
            <v>0</v>
          </cell>
          <cell r="AF37">
            <v>0</v>
          </cell>
          <cell r="AG37">
            <v>2490565</v>
          </cell>
          <cell r="AH37">
            <v>1161933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1677868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3032</v>
          </cell>
          <cell r="AX37">
            <v>18109</v>
          </cell>
          <cell r="AY37">
            <v>0</v>
          </cell>
          <cell r="AZ37">
            <v>0</v>
          </cell>
          <cell r="BA37">
            <v>0</v>
          </cell>
          <cell r="BB37">
            <v>123997</v>
          </cell>
          <cell r="BC37">
            <v>0</v>
          </cell>
          <cell r="BD37">
            <v>0</v>
          </cell>
          <cell r="BE37">
            <v>0</v>
          </cell>
          <cell r="BF37">
            <v>-241653</v>
          </cell>
          <cell r="BG37">
            <v>-1133576</v>
          </cell>
          <cell r="BH37">
            <v>4706446.523</v>
          </cell>
          <cell r="BI37">
            <v>3673639</v>
          </cell>
          <cell r="BJ37">
            <v>2279417.3629999999</v>
          </cell>
          <cell r="BK37">
            <v>1801865</v>
          </cell>
          <cell r="BL37">
            <v>1032807.523</v>
          </cell>
          <cell r="BM37">
            <v>477552.3629999999</v>
          </cell>
          <cell r="BN37">
            <v>1268706.8860000004</v>
          </cell>
          <cell r="BO37">
            <v>2906806.87</v>
          </cell>
          <cell r="BP37">
            <v>807703.55599999998</v>
          </cell>
          <cell r="BQ37">
            <v>530342.82799999998</v>
          </cell>
          <cell r="BR37">
            <v>2225566.6320000002</v>
          </cell>
          <cell r="BS37">
            <v>6470419.8859999999</v>
          </cell>
          <cell r="BT37">
            <v>68537.26900000032</v>
          </cell>
          <cell r="BU37">
            <v>-68537.268999999971</v>
          </cell>
          <cell r="BV37">
            <v>0</v>
          </cell>
          <cell r="BW37">
            <v>0</v>
          </cell>
          <cell r="BX37">
            <v>3.4924596548080444E-10</v>
          </cell>
          <cell r="BY37">
            <v>0</v>
          </cell>
          <cell r="BZ37">
            <v>0</v>
          </cell>
          <cell r="CA37">
            <v>4313390.523</v>
          </cell>
          <cell r="CB37">
            <v>6314</v>
          </cell>
          <cell r="CC37">
            <v>3652498</v>
          </cell>
          <cell r="CD37">
            <v>0</v>
          </cell>
          <cell r="CE37">
            <v>21141</v>
          </cell>
          <cell r="CF37">
            <v>555342</v>
          </cell>
          <cell r="CG37">
            <v>1224145</v>
          </cell>
          <cell r="CH37">
            <v>75673</v>
          </cell>
          <cell r="CI37">
            <v>0</v>
          </cell>
          <cell r="CJ37">
            <v>0</v>
          </cell>
          <cell r="CK37">
            <v>0</v>
          </cell>
          <cell r="CL37">
            <v>1855160</v>
          </cell>
          <cell r="CM37">
            <v>3335</v>
          </cell>
          <cell r="CN37">
            <v>1858495</v>
          </cell>
          <cell r="CO37">
            <v>2584566</v>
          </cell>
          <cell r="CP37">
            <v>308005</v>
          </cell>
          <cell r="CQ37">
            <v>6985863.8859999999</v>
          </cell>
          <cell r="CR37">
            <v>5475504</v>
          </cell>
          <cell r="CS37">
            <v>6985863</v>
          </cell>
          <cell r="CT37">
            <v>5475503</v>
          </cell>
          <cell r="CU37">
            <v>0.88599999994039536</v>
          </cell>
          <cell r="CV37">
            <v>1</v>
          </cell>
          <cell r="CW37">
            <v>0.63200000044889748</v>
          </cell>
          <cell r="CX37">
            <v>-0.42000000178813934</v>
          </cell>
          <cell r="CY37">
            <v>0</v>
          </cell>
          <cell r="CZ37">
            <v>-418254</v>
          </cell>
          <cell r="DA37">
            <v>0</v>
          </cell>
          <cell r="DB37">
            <v>3673639</v>
          </cell>
          <cell r="DC37">
            <v>1915393</v>
          </cell>
          <cell r="DD37">
            <v>886091</v>
          </cell>
          <cell r="DE37">
            <v>-575172</v>
          </cell>
          <cell r="DF37">
            <v>-275842</v>
          </cell>
          <cell r="DG37">
            <v>0</v>
          </cell>
          <cell r="DH37">
            <v>2238992</v>
          </cell>
          <cell r="DI37">
            <v>743679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128317</v>
          </cell>
          <cell r="DQ37">
            <v>60823</v>
          </cell>
          <cell r="DR37">
            <v>54904</v>
          </cell>
          <cell r="DS37">
            <v>5919</v>
          </cell>
          <cell r="DT37">
            <v>246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111124621.25399999</v>
          </cell>
          <cell r="G38">
            <v>37410432.703000009</v>
          </cell>
          <cell r="H38">
            <v>112453293.69100001</v>
          </cell>
          <cell r="I38">
            <v>161076570.34399998</v>
          </cell>
          <cell r="J38">
            <v>129896.6679999991</v>
          </cell>
          <cell r="K38">
            <v>921069</v>
          </cell>
          <cell r="L38">
            <v>0</v>
          </cell>
          <cell r="M38">
            <v>198058</v>
          </cell>
          <cell r="N38">
            <v>92107.4</v>
          </cell>
          <cell r="O38">
            <v>62546</v>
          </cell>
          <cell r="P38">
            <v>7124717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7174442</v>
          </cell>
          <cell r="V38">
            <v>5601684</v>
          </cell>
          <cell r="W38">
            <v>126779</v>
          </cell>
          <cell r="X38">
            <v>1445979</v>
          </cell>
          <cell r="Y38">
            <v>0</v>
          </cell>
          <cell r="Z38">
            <v>5748</v>
          </cell>
          <cell r="AA38">
            <v>0</v>
          </cell>
          <cell r="AB38">
            <v>594064</v>
          </cell>
          <cell r="AC38">
            <v>2785176</v>
          </cell>
          <cell r="AD38">
            <v>17535557</v>
          </cell>
          <cell r="AE38">
            <v>0</v>
          </cell>
          <cell r="AF38">
            <v>0</v>
          </cell>
          <cell r="AG38">
            <v>156902055</v>
          </cell>
          <cell r="AH38">
            <v>127065054</v>
          </cell>
          <cell r="AI38">
            <v>21697</v>
          </cell>
          <cell r="AJ38">
            <v>1211287</v>
          </cell>
          <cell r="AK38">
            <v>0</v>
          </cell>
          <cell r="AL38">
            <v>9431</v>
          </cell>
          <cell r="AM38">
            <v>250013</v>
          </cell>
          <cell r="AN38">
            <v>25219</v>
          </cell>
          <cell r="AO38">
            <v>99524796</v>
          </cell>
          <cell r="AP38">
            <v>0</v>
          </cell>
          <cell r="AQ38">
            <v>1550</v>
          </cell>
          <cell r="AR38">
            <v>0</v>
          </cell>
          <cell r="AS38">
            <v>857511</v>
          </cell>
          <cell r="AT38">
            <v>0</v>
          </cell>
          <cell r="AU38">
            <v>0</v>
          </cell>
          <cell r="AV38">
            <v>1371738</v>
          </cell>
          <cell r="AW38">
            <v>333003</v>
          </cell>
          <cell r="AX38">
            <v>2284618</v>
          </cell>
          <cell r="AY38">
            <v>32400</v>
          </cell>
          <cell r="AZ38">
            <v>13457</v>
          </cell>
          <cell r="BA38">
            <v>0</v>
          </cell>
          <cell r="BB38">
            <v>16758257</v>
          </cell>
          <cell r="BC38">
            <v>0</v>
          </cell>
          <cell r="BD38">
            <v>-58987</v>
          </cell>
          <cell r="BE38">
            <v>0</v>
          </cell>
          <cell r="BF38">
            <v>923327</v>
          </cell>
          <cell r="BG38">
            <v>-28922479</v>
          </cell>
          <cell r="BH38">
            <v>329608058.73800009</v>
          </cell>
          <cell r="BI38">
            <v>290320046</v>
          </cell>
          <cell r="BJ38">
            <v>128858236.25400001</v>
          </cell>
          <cell r="BK38">
            <v>116283053</v>
          </cell>
          <cell r="BL38">
            <v>39288012.738000005</v>
          </cell>
          <cell r="BM38">
            <v>12575183.254000001</v>
          </cell>
          <cell r="BN38">
            <v>52916419.660000004</v>
          </cell>
          <cell r="BO38">
            <v>161189517.79899999</v>
          </cell>
          <cell r="BP38">
            <v>112464816.97000001</v>
          </cell>
          <cell r="BQ38">
            <v>37256666.470000006</v>
          </cell>
          <cell r="BR38">
            <v>111375920.82099998</v>
          </cell>
          <cell r="BS38">
            <v>422286922.06</v>
          </cell>
          <cell r="BT38">
            <v>251299.56699999981</v>
          </cell>
          <cell r="BU38">
            <v>-153766.23299999995</v>
          </cell>
          <cell r="BV38">
            <v>11523.278999999166</v>
          </cell>
          <cell r="BW38">
            <v>20840.055000000077</v>
          </cell>
          <cell r="BX38">
            <v>129896.6679999991</v>
          </cell>
          <cell r="BY38">
            <v>92107.4</v>
          </cell>
          <cell r="BZ38">
            <v>0</v>
          </cell>
          <cell r="CA38">
            <v>307777001.76700008</v>
          </cell>
          <cell r="CB38">
            <v>2372796</v>
          </cell>
          <cell r="CC38">
            <v>283967109</v>
          </cell>
          <cell r="CD38">
            <v>2376708</v>
          </cell>
          <cell r="CE38">
            <v>4035216</v>
          </cell>
          <cell r="CF38">
            <v>2612063</v>
          </cell>
          <cell r="CG38">
            <v>218879805</v>
          </cell>
          <cell r="CH38">
            <v>2097133</v>
          </cell>
          <cell r="CI38">
            <v>1800742</v>
          </cell>
          <cell r="CJ38">
            <v>78735</v>
          </cell>
          <cell r="CK38">
            <v>7556</v>
          </cell>
          <cell r="CL38">
            <v>225468478</v>
          </cell>
          <cell r="CM38">
            <v>732359</v>
          </cell>
          <cell r="CN38">
            <v>226208393</v>
          </cell>
          <cell r="CO38">
            <v>60959268</v>
          </cell>
          <cell r="CP38">
            <v>65569501</v>
          </cell>
          <cell r="CQ38">
            <v>458688299.06</v>
          </cell>
          <cell r="CR38">
            <v>406603099</v>
          </cell>
          <cell r="CS38">
            <v>458558396</v>
          </cell>
          <cell r="CT38">
            <v>406603102</v>
          </cell>
          <cell r="CU38">
            <v>129903.0599999961</v>
          </cell>
          <cell r="CV38">
            <v>-3</v>
          </cell>
          <cell r="CW38">
            <v>-3.7519999871728942</v>
          </cell>
          <cell r="CX38">
            <v>-3.6419999894569628</v>
          </cell>
          <cell r="CY38">
            <v>0</v>
          </cell>
          <cell r="CZ38">
            <v>-14548377</v>
          </cell>
          <cell r="DA38">
            <v>0</v>
          </cell>
          <cell r="DB38">
            <v>290379033</v>
          </cell>
          <cell r="DC38">
            <v>117128609</v>
          </cell>
          <cell r="DD38">
            <v>93258636</v>
          </cell>
          <cell r="DE38">
            <v>-39773446</v>
          </cell>
          <cell r="DF38">
            <v>-33806418</v>
          </cell>
          <cell r="DG38">
            <v>0</v>
          </cell>
          <cell r="DH38">
            <v>137171328</v>
          </cell>
          <cell r="DI38">
            <v>112516677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7213643</v>
          </cell>
          <cell r="DQ38">
            <v>6204771</v>
          </cell>
          <cell r="DR38">
            <v>5029004</v>
          </cell>
          <cell r="DS38">
            <v>1175767</v>
          </cell>
          <cell r="DT38">
            <v>241159</v>
          </cell>
          <cell r="DU38">
            <v>60765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</row>
      </sheetData>
      <sheetData sheetId="18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1329731</v>
          </cell>
          <cell r="DA5">
            <v>0</v>
          </cell>
          <cell r="DB5">
            <v>1907262</v>
          </cell>
          <cell r="DC5">
            <v>991769</v>
          </cell>
          <cell r="DD5">
            <v>1907262</v>
          </cell>
          <cell r="DE5">
            <v>991769</v>
          </cell>
          <cell r="DF5">
            <v>0</v>
          </cell>
          <cell r="DG5">
            <v>0</v>
          </cell>
          <cell r="DH5">
            <v>2165653</v>
          </cell>
          <cell r="DI5">
            <v>1329731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114550</v>
          </cell>
          <cell r="DQ5">
            <v>269991</v>
          </cell>
          <cell r="DR5">
            <v>100194</v>
          </cell>
          <cell r="DS5">
            <v>169797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1649446</v>
          </cell>
          <cell r="DA6">
            <v>0</v>
          </cell>
          <cell r="DB6">
            <v>2592312</v>
          </cell>
          <cell r="DC6">
            <v>1519724</v>
          </cell>
          <cell r="DD6">
            <v>2592312</v>
          </cell>
          <cell r="DE6">
            <v>1519724</v>
          </cell>
          <cell r="DF6">
            <v>0</v>
          </cell>
          <cell r="DG6">
            <v>0</v>
          </cell>
          <cell r="DH6">
            <v>3022878</v>
          </cell>
          <cell r="DI6">
            <v>1649446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141306</v>
          </cell>
          <cell r="DQ6">
            <v>70382</v>
          </cell>
          <cell r="DR6">
            <v>61888</v>
          </cell>
          <cell r="DS6">
            <v>8494</v>
          </cell>
          <cell r="DT6">
            <v>516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2568834</v>
          </cell>
          <cell r="DA7">
            <v>0</v>
          </cell>
          <cell r="DB7">
            <v>3904211</v>
          </cell>
          <cell r="DC7">
            <v>2461662</v>
          </cell>
          <cell r="DD7">
            <v>3904211</v>
          </cell>
          <cell r="DE7">
            <v>2461662</v>
          </cell>
          <cell r="DF7">
            <v>0</v>
          </cell>
          <cell r="DG7">
            <v>0</v>
          </cell>
          <cell r="DH7">
            <v>4485051</v>
          </cell>
          <cell r="DI7">
            <v>2568834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176550</v>
          </cell>
          <cell r="DQ7">
            <v>170141</v>
          </cell>
          <cell r="DR7">
            <v>152044</v>
          </cell>
          <cell r="DS7">
            <v>18097</v>
          </cell>
          <cell r="DT7">
            <v>4628</v>
          </cell>
          <cell r="DU7">
            <v>1529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1740710</v>
          </cell>
          <cell r="DA8">
            <v>0</v>
          </cell>
          <cell r="DB8">
            <v>2652416</v>
          </cell>
          <cell r="DC8">
            <v>1294154</v>
          </cell>
          <cell r="DD8">
            <v>2652416</v>
          </cell>
          <cell r="DE8">
            <v>1294154</v>
          </cell>
          <cell r="DF8">
            <v>0</v>
          </cell>
          <cell r="DG8">
            <v>0</v>
          </cell>
          <cell r="DH8">
            <v>2964962</v>
          </cell>
          <cell r="DI8">
            <v>1740710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233590</v>
          </cell>
          <cell r="DQ8">
            <v>242190</v>
          </cell>
          <cell r="DR8">
            <v>221374</v>
          </cell>
          <cell r="DS8">
            <v>20816</v>
          </cell>
          <cell r="DT8">
            <v>1912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4075264</v>
          </cell>
          <cell r="DA9">
            <v>0</v>
          </cell>
          <cell r="DB9">
            <v>5002039</v>
          </cell>
          <cell r="DC9">
            <v>4569576</v>
          </cell>
          <cell r="DD9">
            <v>5002039</v>
          </cell>
          <cell r="DE9">
            <v>4569576</v>
          </cell>
          <cell r="DF9">
            <v>0</v>
          </cell>
          <cell r="DG9">
            <v>0</v>
          </cell>
          <cell r="DH9">
            <v>5614513</v>
          </cell>
          <cell r="DI9">
            <v>4075264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558218</v>
          </cell>
          <cell r="DQ9">
            <v>130572</v>
          </cell>
          <cell r="DR9">
            <v>115789</v>
          </cell>
          <cell r="DS9">
            <v>14783</v>
          </cell>
          <cell r="DT9">
            <v>24262</v>
          </cell>
          <cell r="DU9">
            <v>635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3115218</v>
          </cell>
          <cell r="DA10">
            <v>0</v>
          </cell>
          <cell r="DB10">
            <v>4742828</v>
          </cell>
          <cell r="DC10">
            <v>2956252</v>
          </cell>
          <cell r="DD10">
            <v>4742828</v>
          </cell>
          <cell r="DE10">
            <v>2956252</v>
          </cell>
          <cell r="DF10">
            <v>0</v>
          </cell>
          <cell r="DG10">
            <v>0</v>
          </cell>
          <cell r="DH10">
            <v>5129049</v>
          </cell>
          <cell r="DI10">
            <v>3115218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197431</v>
          </cell>
          <cell r="DQ10">
            <v>108486</v>
          </cell>
          <cell r="DR10">
            <v>97912</v>
          </cell>
          <cell r="DS10">
            <v>10574</v>
          </cell>
          <cell r="DT10">
            <v>8686</v>
          </cell>
          <cell r="DU10">
            <v>1804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5209110</v>
          </cell>
          <cell r="DA11">
            <v>0</v>
          </cell>
          <cell r="DB11">
            <v>6064653</v>
          </cell>
          <cell r="DC11">
            <v>3550544</v>
          </cell>
          <cell r="DD11">
            <v>6064653</v>
          </cell>
          <cell r="DE11">
            <v>3550544</v>
          </cell>
          <cell r="DF11">
            <v>0</v>
          </cell>
          <cell r="DG11">
            <v>0</v>
          </cell>
          <cell r="DH11">
            <v>6941668</v>
          </cell>
          <cell r="DI11">
            <v>5209110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255041</v>
          </cell>
          <cell r="DQ11">
            <v>347654</v>
          </cell>
          <cell r="DR11">
            <v>337837</v>
          </cell>
          <cell r="DS11">
            <v>9817</v>
          </cell>
          <cell r="DT11">
            <v>10921</v>
          </cell>
          <cell r="DU11">
            <v>377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1564312</v>
          </cell>
          <cell r="DA12">
            <v>0</v>
          </cell>
          <cell r="DB12">
            <v>2663715</v>
          </cell>
          <cell r="DC12">
            <v>1521519</v>
          </cell>
          <cell r="DD12">
            <v>2663715</v>
          </cell>
          <cell r="DE12">
            <v>1521519</v>
          </cell>
          <cell r="DF12">
            <v>0</v>
          </cell>
          <cell r="DG12">
            <v>0</v>
          </cell>
          <cell r="DH12">
            <v>3139523</v>
          </cell>
          <cell r="DI12">
            <v>1564312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221183</v>
          </cell>
          <cell r="DQ12">
            <v>94131</v>
          </cell>
          <cell r="DR12">
            <v>92257</v>
          </cell>
          <cell r="DS12">
            <v>1874</v>
          </cell>
          <cell r="DT12">
            <v>1722</v>
          </cell>
          <cell r="DU12">
            <v>2087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4386526</v>
          </cell>
          <cell r="DA13">
            <v>0</v>
          </cell>
          <cell r="DB13">
            <v>5106244</v>
          </cell>
          <cell r="DC13">
            <v>3340094</v>
          </cell>
          <cell r="DD13">
            <v>5106244</v>
          </cell>
          <cell r="DE13">
            <v>3340094</v>
          </cell>
          <cell r="DF13">
            <v>0</v>
          </cell>
          <cell r="DG13">
            <v>0</v>
          </cell>
          <cell r="DH13">
            <v>5892383</v>
          </cell>
          <cell r="DI13">
            <v>4386526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346952</v>
          </cell>
          <cell r="DQ13">
            <v>511368</v>
          </cell>
          <cell r="DR13">
            <v>288193</v>
          </cell>
          <cell r="DS13">
            <v>223175</v>
          </cell>
          <cell r="DT13">
            <v>10084</v>
          </cell>
          <cell r="DU13">
            <v>3289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4625385</v>
          </cell>
          <cell r="DA14">
            <v>0</v>
          </cell>
          <cell r="DB14">
            <v>6733111</v>
          </cell>
          <cell r="DC14">
            <v>4153656</v>
          </cell>
          <cell r="DD14">
            <v>6733111</v>
          </cell>
          <cell r="DE14">
            <v>4153656</v>
          </cell>
          <cell r="DF14">
            <v>0</v>
          </cell>
          <cell r="DG14">
            <v>0</v>
          </cell>
          <cell r="DH14">
            <v>7846205</v>
          </cell>
          <cell r="DI14">
            <v>4625385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611483</v>
          </cell>
          <cell r="DQ14">
            <v>237482</v>
          </cell>
          <cell r="DR14">
            <v>236173</v>
          </cell>
          <cell r="DS14">
            <v>1309</v>
          </cell>
          <cell r="DT14">
            <v>3532</v>
          </cell>
          <cell r="DU14">
            <v>5885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2780020</v>
          </cell>
          <cell r="DA15">
            <v>0</v>
          </cell>
          <cell r="DB15">
            <v>4254096</v>
          </cell>
          <cell r="DC15">
            <v>2244127</v>
          </cell>
          <cell r="DD15">
            <v>4254096</v>
          </cell>
          <cell r="DE15">
            <v>2244127</v>
          </cell>
          <cell r="DF15">
            <v>0</v>
          </cell>
          <cell r="DG15">
            <v>0</v>
          </cell>
          <cell r="DH15">
            <v>4796191</v>
          </cell>
          <cell r="DI15">
            <v>2780020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146668</v>
          </cell>
          <cell r="DQ15">
            <v>187540</v>
          </cell>
          <cell r="DR15">
            <v>50861</v>
          </cell>
          <cell r="DS15">
            <v>136679</v>
          </cell>
          <cell r="DT15">
            <v>2231</v>
          </cell>
          <cell r="DU15">
            <v>343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6075170</v>
          </cell>
          <cell r="DA16">
            <v>0</v>
          </cell>
          <cell r="DB16">
            <v>6973903</v>
          </cell>
          <cell r="DC16">
            <v>5028754</v>
          </cell>
          <cell r="DD16">
            <v>6973903</v>
          </cell>
          <cell r="DE16">
            <v>5028754</v>
          </cell>
          <cell r="DF16">
            <v>0</v>
          </cell>
          <cell r="DG16">
            <v>0</v>
          </cell>
          <cell r="DH16">
            <v>7413938</v>
          </cell>
          <cell r="DI16">
            <v>6075170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345441</v>
          </cell>
          <cell r="DQ16">
            <v>246643</v>
          </cell>
          <cell r="DR16">
            <v>163596</v>
          </cell>
          <cell r="DS16">
            <v>83047</v>
          </cell>
          <cell r="DT16">
            <v>4427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2509774</v>
          </cell>
          <cell r="DA17">
            <v>0</v>
          </cell>
          <cell r="DB17">
            <v>3244614</v>
          </cell>
          <cell r="DC17">
            <v>2336592</v>
          </cell>
          <cell r="DD17">
            <v>3244614</v>
          </cell>
          <cell r="DE17">
            <v>2336592</v>
          </cell>
          <cell r="DF17">
            <v>0</v>
          </cell>
          <cell r="DG17">
            <v>0</v>
          </cell>
          <cell r="DH17">
            <v>3799839</v>
          </cell>
          <cell r="DI17">
            <v>2509774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177167</v>
          </cell>
          <cell r="DQ17">
            <v>148412</v>
          </cell>
          <cell r="DR17">
            <v>129200</v>
          </cell>
          <cell r="DS17">
            <v>19212</v>
          </cell>
          <cell r="DT17">
            <v>2318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3194514</v>
          </cell>
          <cell r="DA18">
            <v>0</v>
          </cell>
          <cell r="DB18">
            <v>3598493</v>
          </cell>
          <cell r="DC18">
            <v>2466049</v>
          </cell>
          <cell r="DD18">
            <v>3598493</v>
          </cell>
          <cell r="DE18">
            <v>2466049</v>
          </cell>
          <cell r="DF18">
            <v>0</v>
          </cell>
          <cell r="DG18">
            <v>0</v>
          </cell>
          <cell r="DH18">
            <v>4385804</v>
          </cell>
          <cell r="DI18">
            <v>3194514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255485</v>
          </cell>
          <cell r="DQ18">
            <v>61784</v>
          </cell>
          <cell r="DR18">
            <v>55021</v>
          </cell>
          <cell r="DS18">
            <v>6763</v>
          </cell>
          <cell r="DT18">
            <v>519</v>
          </cell>
          <cell r="DU18">
            <v>48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1631109</v>
          </cell>
          <cell r="DA19">
            <v>0</v>
          </cell>
          <cell r="DB19">
            <v>2076768</v>
          </cell>
          <cell r="DC19">
            <v>930759</v>
          </cell>
          <cell r="DD19">
            <v>2076768</v>
          </cell>
          <cell r="DE19">
            <v>930759</v>
          </cell>
          <cell r="DF19">
            <v>0</v>
          </cell>
          <cell r="DG19">
            <v>0</v>
          </cell>
          <cell r="DH19">
            <v>2345333</v>
          </cell>
          <cell r="DI19">
            <v>1631109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15328</v>
          </cell>
          <cell r="DQ19">
            <v>20149</v>
          </cell>
          <cell r="DR19">
            <v>18149</v>
          </cell>
          <cell r="DS19">
            <v>2000</v>
          </cell>
          <cell r="DT19">
            <v>0</v>
          </cell>
          <cell r="DU19">
            <v>73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1059427</v>
          </cell>
          <cell r="DA20">
            <v>0</v>
          </cell>
          <cell r="DB20">
            <v>2586094</v>
          </cell>
          <cell r="DC20">
            <v>909647</v>
          </cell>
          <cell r="DD20">
            <v>2586094</v>
          </cell>
          <cell r="DE20">
            <v>909647</v>
          </cell>
          <cell r="DF20">
            <v>0</v>
          </cell>
          <cell r="DG20">
            <v>0</v>
          </cell>
          <cell r="DH20">
            <v>2970331</v>
          </cell>
          <cell r="DI20">
            <v>1059427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147367</v>
          </cell>
          <cell r="DQ20">
            <v>98384</v>
          </cell>
          <cell r="DR20">
            <v>97585</v>
          </cell>
          <cell r="DS20">
            <v>799</v>
          </cell>
          <cell r="DT20">
            <v>77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4803702</v>
          </cell>
          <cell r="DA21">
            <v>0</v>
          </cell>
          <cell r="DB21">
            <v>5931387</v>
          </cell>
          <cell r="DC21">
            <v>3826166</v>
          </cell>
          <cell r="DD21">
            <v>5931387</v>
          </cell>
          <cell r="DE21">
            <v>3826166</v>
          </cell>
          <cell r="DF21">
            <v>0</v>
          </cell>
          <cell r="DG21">
            <v>0</v>
          </cell>
          <cell r="DH21">
            <v>6523871</v>
          </cell>
          <cell r="DI21">
            <v>4803702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189915</v>
          </cell>
          <cell r="DQ21">
            <v>173660</v>
          </cell>
          <cell r="DR21">
            <v>172137</v>
          </cell>
          <cell r="DS21">
            <v>1523</v>
          </cell>
          <cell r="DT21">
            <v>637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2725035</v>
          </cell>
          <cell r="DA22">
            <v>0</v>
          </cell>
          <cell r="DB22">
            <v>3770358</v>
          </cell>
          <cell r="DC22">
            <v>2215923</v>
          </cell>
          <cell r="DD22">
            <v>3770358</v>
          </cell>
          <cell r="DE22">
            <v>2215923</v>
          </cell>
          <cell r="DF22">
            <v>0</v>
          </cell>
          <cell r="DG22">
            <v>0</v>
          </cell>
          <cell r="DH22">
            <v>4048340</v>
          </cell>
          <cell r="DI22">
            <v>2725035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122087</v>
          </cell>
          <cell r="DQ22">
            <v>99109</v>
          </cell>
          <cell r="DR22">
            <v>61161</v>
          </cell>
          <cell r="DS22">
            <v>37948</v>
          </cell>
          <cell r="DT22">
            <v>9222</v>
          </cell>
          <cell r="DU22">
            <v>15271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1745697</v>
          </cell>
          <cell r="DA23">
            <v>0</v>
          </cell>
          <cell r="DB23">
            <v>2773415</v>
          </cell>
          <cell r="DC23">
            <v>1349591</v>
          </cell>
          <cell r="DD23">
            <v>2773415</v>
          </cell>
          <cell r="DE23">
            <v>1349591</v>
          </cell>
          <cell r="DF23">
            <v>0</v>
          </cell>
          <cell r="DG23">
            <v>0</v>
          </cell>
          <cell r="DH23">
            <v>3262302</v>
          </cell>
          <cell r="DI23">
            <v>1745697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131717</v>
          </cell>
          <cell r="DQ23">
            <v>113137</v>
          </cell>
          <cell r="DR23">
            <v>111584</v>
          </cell>
          <cell r="DS23">
            <v>1553</v>
          </cell>
          <cell r="DT23">
            <v>0</v>
          </cell>
          <cell r="DU23">
            <v>237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2995697</v>
          </cell>
          <cell r="DA24">
            <v>0</v>
          </cell>
          <cell r="DB24">
            <v>3278444</v>
          </cell>
          <cell r="DC24">
            <v>2427251</v>
          </cell>
          <cell r="DD24">
            <v>3278444</v>
          </cell>
          <cell r="DE24">
            <v>2427251</v>
          </cell>
          <cell r="DF24">
            <v>0</v>
          </cell>
          <cell r="DG24">
            <v>0</v>
          </cell>
          <cell r="DH24">
            <v>4018503</v>
          </cell>
          <cell r="DI24">
            <v>2995697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194222</v>
          </cell>
          <cell r="DQ24">
            <v>45820</v>
          </cell>
          <cell r="DR24">
            <v>33181</v>
          </cell>
          <cell r="DS24">
            <v>12639</v>
          </cell>
          <cell r="DT24">
            <v>3523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1198511</v>
          </cell>
          <cell r="DA25">
            <v>0</v>
          </cell>
          <cell r="DB25">
            <v>2730897</v>
          </cell>
          <cell r="DC25">
            <v>1024485</v>
          </cell>
          <cell r="DD25">
            <v>2730897</v>
          </cell>
          <cell r="DE25">
            <v>1024485</v>
          </cell>
          <cell r="DF25">
            <v>0</v>
          </cell>
          <cell r="DG25">
            <v>0</v>
          </cell>
          <cell r="DH25">
            <v>3341254</v>
          </cell>
          <cell r="DI25">
            <v>1198511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203852</v>
          </cell>
          <cell r="DQ25">
            <v>69446</v>
          </cell>
          <cell r="DR25">
            <v>59374</v>
          </cell>
          <cell r="DS25">
            <v>10072</v>
          </cell>
          <cell r="DT25">
            <v>112</v>
          </cell>
          <cell r="DU25">
            <v>375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1872727</v>
          </cell>
          <cell r="DA26">
            <v>0</v>
          </cell>
          <cell r="DB26">
            <v>2315929</v>
          </cell>
          <cell r="DC26">
            <v>1314985</v>
          </cell>
          <cell r="DD26">
            <v>2315929</v>
          </cell>
          <cell r="DE26">
            <v>1314985</v>
          </cell>
          <cell r="DF26">
            <v>0</v>
          </cell>
          <cell r="DG26">
            <v>0</v>
          </cell>
          <cell r="DH26">
            <v>2684837</v>
          </cell>
          <cell r="DI26">
            <v>1872727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303862</v>
          </cell>
          <cell r="DQ26">
            <v>24388</v>
          </cell>
          <cell r="DR26">
            <v>24323</v>
          </cell>
          <cell r="DS26">
            <v>65</v>
          </cell>
          <cell r="DT26">
            <v>1371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8714598</v>
          </cell>
          <cell r="DA27">
            <v>0</v>
          </cell>
          <cell r="DB27">
            <v>6958707</v>
          </cell>
          <cell r="DC27">
            <v>9140896</v>
          </cell>
          <cell r="DD27">
            <v>6958707</v>
          </cell>
          <cell r="DE27">
            <v>9140896</v>
          </cell>
          <cell r="DF27">
            <v>0</v>
          </cell>
          <cell r="DG27">
            <v>0</v>
          </cell>
          <cell r="DH27">
            <v>7622084</v>
          </cell>
          <cell r="DI27">
            <v>8714598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357817</v>
          </cell>
          <cell r="DQ27">
            <v>330443</v>
          </cell>
          <cell r="DR27">
            <v>244729</v>
          </cell>
          <cell r="DS27">
            <v>85714</v>
          </cell>
          <cell r="DT27">
            <v>15342</v>
          </cell>
          <cell r="DU27">
            <v>1397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7007331</v>
          </cell>
          <cell r="DA28">
            <v>0</v>
          </cell>
          <cell r="DB28">
            <v>7534620</v>
          </cell>
          <cell r="DC28">
            <v>6172923</v>
          </cell>
          <cell r="DD28">
            <v>7534620</v>
          </cell>
          <cell r="DE28">
            <v>6172923</v>
          </cell>
          <cell r="DF28">
            <v>0</v>
          </cell>
          <cell r="DG28">
            <v>0</v>
          </cell>
          <cell r="DH28">
            <v>9385272</v>
          </cell>
          <cell r="DI28">
            <v>7007331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172847</v>
          </cell>
          <cell r="DQ28">
            <v>539965</v>
          </cell>
          <cell r="DR28">
            <v>508191</v>
          </cell>
          <cell r="DS28">
            <v>31774</v>
          </cell>
          <cell r="DT28">
            <v>7730</v>
          </cell>
          <cell r="DU28">
            <v>13630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8484689</v>
          </cell>
          <cell r="DA29">
            <v>0</v>
          </cell>
          <cell r="DB29">
            <v>7248794</v>
          </cell>
          <cell r="DC29">
            <v>8173295</v>
          </cell>
          <cell r="DD29">
            <v>7248794</v>
          </cell>
          <cell r="DE29">
            <v>8173295</v>
          </cell>
          <cell r="DF29">
            <v>0</v>
          </cell>
          <cell r="DG29">
            <v>0</v>
          </cell>
          <cell r="DH29">
            <v>8036510</v>
          </cell>
          <cell r="DI29">
            <v>8484689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383118</v>
          </cell>
          <cell r="DQ29">
            <v>316473</v>
          </cell>
          <cell r="DR29">
            <v>209389</v>
          </cell>
          <cell r="DS29">
            <v>107084</v>
          </cell>
          <cell r="DT29">
            <v>44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7599089</v>
          </cell>
          <cell r="DA30">
            <v>0</v>
          </cell>
          <cell r="DB30">
            <v>6058152</v>
          </cell>
          <cell r="DC30">
            <v>6775623</v>
          </cell>
          <cell r="DD30">
            <v>6058152</v>
          </cell>
          <cell r="DE30">
            <v>6775623</v>
          </cell>
          <cell r="DF30">
            <v>0</v>
          </cell>
          <cell r="DG30">
            <v>0</v>
          </cell>
          <cell r="DH30">
            <v>7212972</v>
          </cell>
          <cell r="DI30">
            <v>7599089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251120</v>
          </cell>
          <cell r="DQ30">
            <v>143371</v>
          </cell>
          <cell r="DR30">
            <v>93734</v>
          </cell>
          <cell r="DS30">
            <v>49637</v>
          </cell>
          <cell r="DT30">
            <v>8191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6583229</v>
          </cell>
          <cell r="DA31">
            <v>0</v>
          </cell>
          <cell r="DB31">
            <v>7052487</v>
          </cell>
          <cell r="DC31">
            <v>5739168</v>
          </cell>
          <cell r="DD31">
            <v>7052487</v>
          </cell>
          <cell r="DE31">
            <v>5739168</v>
          </cell>
          <cell r="DF31">
            <v>0</v>
          </cell>
          <cell r="DG31">
            <v>0</v>
          </cell>
          <cell r="DH31">
            <v>8094322</v>
          </cell>
          <cell r="DI31">
            <v>6583229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326122</v>
          </cell>
          <cell r="DQ31">
            <v>382212</v>
          </cell>
          <cell r="DR31">
            <v>345946</v>
          </cell>
          <cell r="DS31">
            <v>36266</v>
          </cell>
          <cell r="DT31">
            <v>4293</v>
          </cell>
          <cell r="DU31">
            <v>513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7458234</v>
          </cell>
          <cell r="DA32">
            <v>0</v>
          </cell>
          <cell r="DB32">
            <v>6274934</v>
          </cell>
          <cell r="DC32">
            <v>7344796</v>
          </cell>
          <cell r="DD32">
            <v>6274934</v>
          </cell>
          <cell r="DE32">
            <v>7344796</v>
          </cell>
          <cell r="DF32">
            <v>0</v>
          </cell>
          <cell r="DG32">
            <v>0</v>
          </cell>
          <cell r="DH32">
            <v>8148567</v>
          </cell>
          <cell r="DI32">
            <v>7458234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189760</v>
          </cell>
          <cell r="DQ32">
            <v>140246</v>
          </cell>
          <cell r="DR32">
            <v>99769</v>
          </cell>
          <cell r="DS32">
            <v>40477</v>
          </cell>
          <cell r="DT32">
            <v>348</v>
          </cell>
          <cell r="DU32">
            <v>4477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1716873</v>
          </cell>
          <cell r="DA34">
            <v>0</v>
          </cell>
          <cell r="DB34">
            <v>1856219</v>
          </cell>
          <cell r="DC34">
            <v>1385151</v>
          </cell>
          <cell r="DD34">
            <v>1856219</v>
          </cell>
          <cell r="DE34">
            <v>1385151</v>
          </cell>
          <cell r="DF34">
            <v>0</v>
          </cell>
          <cell r="DG34">
            <v>0</v>
          </cell>
          <cell r="DH34">
            <v>2113733</v>
          </cell>
          <cell r="DI34">
            <v>1716873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168483</v>
          </cell>
          <cell r="DQ34">
            <v>45285</v>
          </cell>
          <cell r="DR34">
            <v>45285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</row>
        <row r="35">
          <cell r="A35">
            <v>31</v>
          </cell>
          <cell r="B35" t="str">
            <v>CRS MAIPÚ SSMC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429253</v>
          </cell>
          <cell r="DA35">
            <v>0</v>
          </cell>
          <cell r="DB35">
            <v>200761</v>
          </cell>
          <cell r="DC35">
            <v>418840</v>
          </cell>
          <cell r="DD35">
            <v>200761</v>
          </cell>
          <cell r="DE35">
            <v>418840</v>
          </cell>
          <cell r="DF35">
            <v>0</v>
          </cell>
          <cell r="DG35">
            <v>0</v>
          </cell>
          <cell r="DH35">
            <v>199569</v>
          </cell>
          <cell r="DI35">
            <v>429253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20883</v>
          </cell>
          <cell r="DQ35">
            <v>10643</v>
          </cell>
          <cell r="DR35">
            <v>10643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378884</v>
          </cell>
          <cell r="DA36">
            <v>0</v>
          </cell>
          <cell r="DB36">
            <v>285476</v>
          </cell>
          <cell r="DC36">
            <v>280222</v>
          </cell>
          <cell r="DD36">
            <v>285476</v>
          </cell>
          <cell r="DE36">
            <v>280222</v>
          </cell>
          <cell r="DF36">
            <v>0</v>
          </cell>
          <cell r="DG36">
            <v>0</v>
          </cell>
          <cell r="DH36">
            <v>275421</v>
          </cell>
          <cell r="DI36">
            <v>378884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351226</v>
          </cell>
          <cell r="DQ36">
            <v>16161</v>
          </cell>
          <cell r="DR36">
            <v>11631</v>
          </cell>
          <cell r="DS36">
            <v>4530</v>
          </cell>
          <cell r="DT36">
            <v>0</v>
          </cell>
          <cell r="DU36">
            <v>243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927365</v>
          </cell>
          <cell r="DA37">
            <v>0</v>
          </cell>
          <cell r="DB37">
            <v>2087034</v>
          </cell>
          <cell r="DC37">
            <v>647407</v>
          </cell>
          <cell r="DD37">
            <v>2087034</v>
          </cell>
          <cell r="DE37">
            <v>647407</v>
          </cell>
          <cell r="DF37">
            <v>0</v>
          </cell>
          <cell r="DG37">
            <v>0</v>
          </cell>
          <cell r="DH37">
            <v>2406817</v>
          </cell>
          <cell r="DI37">
            <v>927365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111657</v>
          </cell>
          <cell r="DQ37">
            <v>48209</v>
          </cell>
          <cell r="DR37">
            <v>42457</v>
          </cell>
          <cell r="DS37">
            <v>5752</v>
          </cell>
          <cell r="DT37">
            <v>1856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112155464</v>
          </cell>
          <cell r="DA38">
            <v>0</v>
          </cell>
          <cell r="DB38">
            <v>130460373</v>
          </cell>
          <cell r="DC38">
            <v>98511600</v>
          </cell>
          <cell r="DD38">
            <v>130460373</v>
          </cell>
          <cell r="DE38">
            <v>98511600</v>
          </cell>
          <cell r="DF38">
            <v>0</v>
          </cell>
          <cell r="DG38">
            <v>0</v>
          </cell>
          <cell r="DH38">
            <v>150287695</v>
          </cell>
          <cell r="DI38">
            <v>112155464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7422448</v>
          </cell>
          <cell r="DQ38">
            <v>5443877</v>
          </cell>
          <cell r="DR38">
            <v>4291607</v>
          </cell>
          <cell r="DS38">
            <v>1152270</v>
          </cell>
          <cell r="DT38">
            <v>128504</v>
          </cell>
          <cell r="DU38">
            <v>52213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</row>
      </sheetData>
      <sheetData sheetId="19">
        <row r="5">
          <cell r="A5">
            <v>1</v>
          </cell>
          <cell r="B5" t="str">
            <v>ARICA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2514213</v>
          </cell>
          <cell r="DI5">
            <v>1437177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213880</v>
          </cell>
          <cell r="DQ5">
            <v>116406</v>
          </cell>
          <cell r="DR5">
            <v>108344</v>
          </cell>
          <cell r="DS5">
            <v>8062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</row>
        <row r="6">
          <cell r="A6">
            <v>2</v>
          </cell>
          <cell r="B6" t="str">
            <v>IQUIQUE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4226953</v>
          </cell>
          <cell r="DI6">
            <v>3410432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135244</v>
          </cell>
          <cell r="DQ6">
            <v>93430</v>
          </cell>
          <cell r="DR6">
            <v>84927</v>
          </cell>
          <cell r="DS6">
            <v>8503</v>
          </cell>
          <cell r="DT6">
            <v>1919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</row>
        <row r="7">
          <cell r="A7">
            <v>3</v>
          </cell>
          <cell r="B7" t="str">
            <v>ANTOFAGASTA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6545441</v>
          </cell>
          <cell r="DI7">
            <v>4158094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231364</v>
          </cell>
          <cell r="DQ7">
            <v>200094</v>
          </cell>
          <cell r="DR7">
            <v>194351</v>
          </cell>
          <cell r="DS7">
            <v>5743</v>
          </cell>
          <cell r="DT7">
            <v>9612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</row>
        <row r="8">
          <cell r="A8">
            <v>4</v>
          </cell>
          <cell r="B8" t="str">
            <v>ATACAMA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3933213</v>
          </cell>
          <cell r="DI8">
            <v>2960040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311216</v>
          </cell>
          <cell r="DQ8">
            <v>154915</v>
          </cell>
          <cell r="DR8">
            <v>98583</v>
          </cell>
          <cell r="DS8">
            <v>56332</v>
          </cell>
          <cell r="DT8">
            <v>747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</row>
        <row r="9">
          <cell r="A9">
            <v>5</v>
          </cell>
          <cell r="B9" t="str">
            <v>COQUIMBO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7797626</v>
          </cell>
          <cell r="DI9">
            <v>7535178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544686</v>
          </cell>
          <cell r="DQ9">
            <v>170762</v>
          </cell>
          <cell r="DR9">
            <v>168492</v>
          </cell>
          <cell r="DS9">
            <v>2270</v>
          </cell>
          <cell r="DT9">
            <v>12935</v>
          </cell>
          <cell r="DU9">
            <v>23593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</row>
        <row r="10">
          <cell r="A10">
            <v>6</v>
          </cell>
          <cell r="B10" t="str">
            <v>VALPO-SN.ANTONIO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7657708</v>
          </cell>
          <cell r="DI10">
            <v>5217448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259013</v>
          </cell>
          <cell r="DQ10">
            <v>296675</v>
          </cell>
          <cell r="DR10">
            <v>274853</v>
          </cell>
          <cell r="DS10">
            <v>21822</v>
          </cell>
          <cell r="DT10">
            <v>33746</v>
          </cell>
          <cell r="DU10">
            <v>16232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</row>
        <row r="11">
          <cell r="A11">
            <v>7</v>
          </cell>
          <cell r="B11" t="str">
            <v>VIÑA-QUILLOTA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9897954</v>
          </cell>
          <cell r="DI11">
            <v>6610493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291254</v>
          </cell>
          <cell r="DQ11">
            <v>497809</v>
          </cell>
          <cell r="DR11">
            <v>341525</v>
          </cell>
          <cell r="DS11">
            <v>156284</v>
          </cell>
          <cell r="DT11">
            <v>32531</v>
          </cell>
          <cell r="DU11">
            <v>19542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</row>
        <row r="12">
          <cell r="A12">
            <v>8</v>
          </cell>
          <cell r="B12" t="str">
            <v>ACONCAGUA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4265513</v>
          </cell>
          <cell r="DI12">
            <v>1573148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223361</v>
          </cell>
          <cell r="DQ12">
            <v>155228</v>
          </cell>
          <cell r="DR12">
            <v>149143</v>
          </cell>
          <cell r="DS12">
            <v>6085</v>
          </cell>
          <cell r="DT12">
            <v>943</v>
          </cell>
          <cell r="DU12">
            <v>1232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</row>
        <row r="13">
          <cell r="A13">
            <v>9</v>
          </cell>
          <cell r="B13" t="str">
            <v>LIBERTADOR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7824177</v>
          </cell>
          <cell r="DI13">
            <v>5426315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395663</v>
          </cell>
          <cell r="DQ13">
            <v>342490</v>
          </cell>
          <cell r="DR13">
            <v>155863</v>
          </cell>
          <cell r="DS13">
            <v>186627</v>
          </cell>
          <cell r="DT13">
            <v>2182</v>
          </cell>
          <cell r="DU13">
            <v>2761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</row>
        <row r="14">
          <cell r="A14">
            <v>10</v>
          </cell>
          <cell r="B14" t="str">
            <v>MAULE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10945111</v>
          </cell>
          <cell r="DI14">
            <v>7513464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1168577</v>
          </cell>
          <cell r="DQ14">
            <v>488273</v>
          </cell>
          <cell r="DR14">
            <v>420068</v>
          </cell>
          <cell r="DS14">
            <v>68205</v>
          </cell>
          <cell r="DT14">
            <v>15299</v>
          </cell>
          <cell r="DU14">
            <v>390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</row>
        <row r="15">
          <cell r="A15">
            <v>11</v>
          </cell>
          <cell r="B15" t="str">
            <v>ÑUBLE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7023839</v>
          </cell>
          <cell r="DI15">
            <v>4244154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186225</v>
          </cell>
          <cell r="DQ15">
            <v>365949</v>
          </cell>
          <cell r="DR15">
            <v>238813</v>
          </cell>
          <cell r="DS15">
            <v>127136</v>
          </cell>
          <cell r="DT15">
            <v>42503</v>
          </cell>
          <cell r="DU15">
            <v>364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</row>
        <row r="16">
          <cell r="A16">
            <v>12</v>
          </cell>
          <cell r="B16" t="str">
            <v>CONCEPCIÓN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9990943</v>
          </cell>
          <cell r="DI16">
            <v>7289033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265350</v>
          </cell>
          <cell r="DQ16">
            <v>919929</v>
          </cell>
          <cell r="DR16">
            <v>192084</v>
          </cell>
          <cell r="DS16">
            <v>727845</v>
          </cell>
          <cell r="DT16">
            <v>18002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</row>
        <row r="17">
          <cell r="A17">
            <v>13</v>
          </cell>
          <cell r="B17" t="str">
            <v>TALCAHUANO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5271848</v>
          </cell>
          <cell r="DI17">
            <v>3526638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209810</v>
          </cell>
          <cell r="DQ17">
            <v>146283</v>
          </cell>
          <cell r="DR17">
            <v>55596</v>
          </cell>
          <cell r="DS17">
            <v>90687</v>
          </cell>
          <cell r="DT17">
            <v>6425</v>
          </cell>
          <cell r="DU17">
            <v>53992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</row>
        <row r="18">
          <cell r="A18">
            <v>14</v>
          </cell>
          <cell r="B18" t="str">
            <v>BIOBIO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5752390</v>
          </cell>
          <cell r="DI18">
            <v>3504517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351523</v>
          </cell>
          <cell r="DQ18">
            <v>233508</v>
          </cell>
          <cell r="DR18">
            <v>210111</v>
          </cell>
          <cell r="DS18">
            <v>23397</v>
          </cell>
          <cell r="DT18">
            <v>6873</v>
          </cell>
          <cell r="DU18">
            <v>51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</row>
        <row r="19">
          <cell r="A19">
            <v>15</v>
          </cell>
          <cell r="B19" t="str">
            <v>ARAUCO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3596814</v>
          </cell>
          <cell r="DI19">
            <v>2141778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28401</v>
          </cell>
          <cell r="DQ19">
            <v>1824298</v>
          </cell>
          <cell r="DR19">
            <v>174264</v>
          </cell>
          <cell r="DS19">
            <v>1650034</v>
          </cell>
          <cell r="DT19">
            <v>53</v>
          </cell>
          <cell r="DU19">
            <v>130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</row>
        <row r="20">
          <cell r="A20">
            <v>16</v>
          </cell>
          <cell r="B20" t="str">
            <v>ARAUCANÍA-NORTE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4073069</v>
          </cell>
          <cell r="DI20">
            <v>1934376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122608</v>
          </cell>
          <cell r="DQ20">
            <v>118853.607</v>
          </cell>
          <cell r="DR20">
            <v>118844</v>
          </cell>
          <cell r="DS20">
            <v>9.6069999999999993</v>
          </cell>
          <cell r="DT20">
            <v>1976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</row>
        <row r="21">
          <cell r="A21">
            <v>17</v>
          </cell>
          <cell r="B21" t="str">
            <v>ARAUCANÍA-SUR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8850383</v>
          </cell>
          <cell r="DI21">
            <v>7814285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159367</v>
          </cell>
          <cell r="DQ21">
            <v>297511</v>
          </cell>
          <cell r="DR21">
            <v>244033</v>
          </cell>
          <cell r="DS21">
            <v>53478</v>
          </cell>
          <cell r="DT21">
            <v>-13523</v>
          </cell>
          <cell r="DU21">
            <v>72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</row>
        <row r="22">
          <cell r="A22">
            <v>18</v>
          </cell>
          <cell r="B22" t="str">
            <v>VALDIVIA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5319840</v>
          </cell>
          <cell r="DI22">
            <v>4305123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316634</v>
          </cell>
          <cell r="DQ22">
            <v>100943</v>
          </cell>
          <cell r="DR22">
            <v>83936</v>
          </cell>
          <cell r="DS22">
            <v>17007</v>
          </cell>
          <cell r="DT22">
            <v>23496</v>
          </cell>
          <cell r="DU22">
            <v>10624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</row>
        <row r="23">
          <cell r="A23">
            <v>19</v>
          </cell>
          <cell r="B23" t="str">
            <v>OSORNO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4608626</v>
          </cell>
          <cell r="DI23">
            <v>2282131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105673</v>
          </cell>
          <cell r="DQ23">
            <v>99077</v>
          </cell>
          <cell r="DR23">
            <v>89409</v>
          </cell>
          <cell r="DS23">
            <v>9668</v>
          </cell>
          <cell r="DT23">
            <v>3269</v>
          </cell>
          <cell r="DU23">
            <v>803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</row>
        <row r="24">
          <cell r="A24">
            <v>20</v>
          </cell>
          <cell r="B24" t="str">
            <v>RELONCAVÍ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5879541</v>
          </cell>
          <cell r="DI24">
            <v>4040522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87489</v>
          </cell>
          <cell r="DQ24">
            <v>360286</v>
          </cell>
          <cell r="DR24">
            <v>118833</v>
          </cell>
          <cell r="DS24">
            <v>241453</v>
          </cell>
          <cell r="DT24">
            <v>1706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</row>
        <row r="25">
          <cell r="A25">
            <v>21</v>
          </cell>
          <cell r="B25" t="str">
            <v>AYSÉN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4332629</v>
          </cell>
          <cell r="DI25">
            <v>2125876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173126</v>
          </cell>
          <cell r="DQ25">
            <v>98878</v>
          </cell>
          <cell r="DR25">
            <v>71882</v>
          </cell>
          <cell r="DS25">
            <v>26996</v>
          </cell>
          <cell r="DT25">
            <v>1789</v>
          </cell>
          <cell r="DU25">
            <v>5466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</row>
        <row r="26">
          <cell r="A26">
            <v>22</v>
          </cell>
          <cell r="B26" t="str">
            <v>MAGALLANES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3859232</v>
          </cell>
          <cell r="DI26">
            <v>1951407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291708</v>
          </cell>
          <cell r="DQ26">
            <v>77040</v>
          </cell>
          <cell r="DR26">
            <v>76959</v>
          </cell>
          <cell r="DS26">
            <v>81</v>
          </cell>
          <cell r="DT26">
            <v>1524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</row>
        <row r="27">
          <cell r="A27">
            <v>23</v>
          </cell>
          <cell r="B27" t="str">
            <v>ORIENTE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10523793</v>
          </cell>
          <cell r="DI27">
            <v>15681656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406581</v>
          </cell>
          <cell r="DQ27">
            <v>257499</v>
          </cell>
          <cell r="DR27">
            <v>108523</v>
          </cell>
          <cell r="DS27">
            <v>148976</v>
          </cell>
          <cell r="DT27">
            <v>1203</v>
          </cell>
          <cell r="DU27">
            <v>964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</row>
        <row r="28">
          <cell r="A28">
            <v>24</v>
          </cell>
          <cell r="B28" t="str">
            <v>CENTRAL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13947854</v>
          </cell>
          <cell r="DI28">
            <v>13338910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180366</v>
          </cell>
          <cell r="DQ28">
            <v>472375</v>
          </cell>
          <cell r="DR28">
            <v>381244</v>
          </cell>
          <cell r="DS28">
            <v>91131</v>
          </cell>
          <cell r="DT28">
            <v>5319</v>
          </cell>
          <cell r="DU28">
            <v>16800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</row>
        <row r="29">
          <cell r="A29">
            <v>25</v>
          </cell>
          <cell r="B29" t="str">
            <v>SUR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10486308</v>
          </cell>
          <cell r="DI29">
            <v>10166374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443257</v>
          </cell>
          <cell r="DQ29">
            <v>229457</v>
          </cell>
          <cell r="DR29">
            <v>187112</v>
          </cell>
          <cell r="DS29">
            <v>42345</v>
          </cell>
          <cell r="DT29">
            <v>174</v>
          </cell>
          <cell r="DU29">
            <v>9372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</row>
        <row r="30">
          <cell r="A30">
            <v>26</v>
          </cell>
          <cell r="B30" t="str">
            <v>NORTE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9548943</v>
          </cell>
          <cell r="DI30">
            <v>11549850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271727</v>
          </cell>
          <cell r="DQ30">
            <v>315935</v>
          </cell>
          <cell r="DR30">
            <v>222531</v>
          </cell>
          <cell r="DS30">
            <v>93404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</row>
        <row r="31">
          <cell r="A31">
            <v>27</v>
          </cell>
          <cell r="B31" t="str">
            <v>OCCIDENTE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11301691</v>
          </cell>
          <cell r="DI31">
            <v>10672104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344749</v>
          </cell>
          <cell r="DQ31">
            <v>411945</v>
          </cell>
          <cell r="DR31">
            <v>401901</v>
          </cell>
          <cell r="DS31">
            <v>10044</v>
          </cell>
          <cell r="DT31">
            <v>8359</v>
          </cell>
          <cell r="DU31">
            <v>923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</row>
        <row r="32">
          <cell r="A32">
            <v>28</v>
          </cell>
          <cell r="B32" t="str">
            <v>SUR-ORIENTE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10610726</v>
          </cell>
          <cell r="DI32">
            <v>11020670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198899</v>
          </cell>
          <cell r="DQ32">
            <v>603272</v>
          </cell>
          <cell r="DR32">
            <v>83729</v>
          </cell>
          <cell r="DS32">
            <v>519543</v>
          </cell>
          <cell r="DT32">
            <v>0</v>
          </cell>
          <cell r="DU32">
            <v>5985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</row>
        <row r="34">
          <cell r="A34">
            <v>30</v>
          </cell>
          <cell r="B34" t="str">
            <v>HOSP.P.HURTADO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2640558</v>
          </cell>
          <cell r="DI34">
            <v>2022971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146703</v>
          </cell>
          <cell r="DQ34">
            <v>110117</v>
          </cell>
          <cell r="DR34">
            <v>110117</v>
          </cell>
          <cell r="DS34">
            <v>0</v>
          </cell>
          <cell r="DT34">
            <v>0</v>
          </cell>
          <cell r="DU34">
            <v>3220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</row>
        <row r="35">
          <cell r="A35">
            <v>31</v>
          </cell>
          <cell r="B35" t="str">
            <v>CRS MAIPÚ SSMC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271345</v>
          </cell>
          <cell r="DI35">
            <v>554537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199827</v>
          </cell>
          <cell r="DQ35">
            <v>8531</v>
          </cell>
          <cell r="DR35">
            <v>8531</v>
          </cell>
          <cell r="DS35">
            <v>0</v>
          </cell>
          <cell r="DT35">
            <v>55906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434318</v>
          </cell>
          <cell r="DI36">
            <v>411290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170594</v>
          </cell>
          <cell r="DQ36">
            <v>6771</v>
          </cell>
          <cell r="DR36">
            <v>2259</v>
          </cell>
          <cell r="DS36">
            <v>4512</v>
          </cell>
          <cell r="DT36">
            <v>0</v>
          </cell>
          <cell r="DU36">
            <v>500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</row>
        <row r="37">
          <cell r="A37">
            <v>33</v>
          </cell>
          <cell r="B37" t="str">
            <v>CHILOÉ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3152803</v>
          </cell>
          <cell r="DI37">
            <v>1728408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98362</v>
          </cell>
          <cell r="DQ37">
            <v>65351</v>
          </cell>
          <cell r="DR37">
            <v>50616</v>
          </cell>
          <cell r="DS37">
            <v>14735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</row>
        <row r="38">
          <cell r="A38">
            <v>34</v>
          </cell>
          <cell r="B38" t="str">
            <v>CONSOLIDADO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207085402</v>
          </cell>
          <cell r="DI38">
            <v>168148399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8533237</v>
          </cell>
          <cell r="DQ38">
            <v>9639890.6070000008</v>
          </cell>
          <cell r="DR38">
            <v>5227476</v>
          </cell>
          <cell r="DS38">
            <v>4412414.6069999998</v>
          </cell>
          <cell r="DT38">
            <v>274968</v>
          </cell>
          <cell r="DU38">
            <v>173016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</row>
      </sheetData>
      <sheetData sheetId="20"/>
      <sheetData sheetId="21">
        <row r="5">
          <cell r="A5">
            <v>1</v>
          </cell>
          <cell r="B5" t="str">
            <v>ARICA</v>
          </cell>
          <cell r="C5">
            <v>1671894</v>
          </cell>
          <cell r="D5">
            <v>0</v>
          </cell>
          <cell r="E5">
            <v>0</v>
          </cell>
          <cell r="F5">
            <v>16376888</v>
          </cell>
          <cell r="G5">
            <v>1927063</v>
          </cell>
          <cell r="H5">
            <v>13875438</v>
          </cell>
          <cell r="I5">
            <v>23577162</v>
          </cell>
          <cell r="J5">
            <v>0</v>
          </cell>
          <cell r="K5">
            <v>1411400</v>
          </cell>
          <cell r="L5">
            <v>0</v>
          </cell>
          <cell r="M5">
            <v>35174</v>
          </cell>
          <cell r="N5">
            <v>0</v>
          </cell>
          <cell r="O5">
            <v>706</v>
          </cell>
          <cell r="P5">
            <v>1709820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785788</v>
          </cell>
          <cell r="V5">
            <v>716284</v>
          </cell>
          <cell r="W5">
            <v>0</v>
          </cell>
          <cell r="X5">
            <v>69504</v>
          </cell>
          <cell r="Y5">
            <v>0</v>
          </cell>
          <cell r="Z5">
            <v>0</v>
          </cell>
          <cell r="AA5">
            <v>0</v>
          </cell>
          <cell r="AB5">
            <v>157686</v>
          </cell>
          <cell r="AC5">
            <v>557789</v>
          </cell>
          <cell r="AD5">
            <v>559389</v>
          </cell>
          <cell r="AE5">
            <v>18000</v>
          </cell>
          <cell r="AF5">
            <v>0</v>
          </cell>
          <cell r="AG5">
            <v>28608143</v>
          </cell>
          <cell r="AH5">
            <v>13989093</v>
          </cell>
          <cell r="AI5">
            <v>743</v>
          </cell>
          <cell r="AJ5">
            <v>1364077</v>
          </cell>
          <cell r="AK5">
            <v>0</v>
          </cell>
          <cell r="AL5">
            <v>0</v>
          </cell>
          <cell r="AM5">
            <v>35000</v>
          </cell>
          <cell r="AN5">
            <v>4016</v>
          </cell>
          <cell r="AO5">
            <v>16412062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306960</v>
          </cell>
          <cell r="AW5">
            <v>166698</v>
          </cell>
          <cell r="AX5">
            <v>358071</v>
          </cell>
          <cell r="AY5">
            <v>0</v>
          </cell>
          <cell r="AZ5">
            <v>0</v>
          </cell>
          <cell r="BA5">
            <v>0</v>
          </cell>
          <cell r="BB5">
            <v>559389</v>
          </cell>
          <cell r="BC5">
            <v>0</v>
          </cell>
          <cell r="BD5">
            <v>853109</v>
          </cell>
          <cell r="BE5">
            <v>6836</v>
          </cell>
          <cell r="BF5">
            <v>0</v>
          </cell>
          <cell r="BG5">
            <v>0</v>
          </cell>
          <cell r="BH5" t="str">
            <v>ARICA</v>
          </cell>
          <cell r="BI5">
            <v>62664197</v>
          </cell>
          <cell r="BJ5">
            <v>62664197</v>
          </cell>
          <cell r="BK5">
            <v>0</v>
          </cell>
          <cell r="BL5">
            <v>45692746</v>
          </cell>
          <cell r="BM5">
            <v>45692746</v>
          </cell>
          <cell r="BN5">
            <v>0</v>
          </cell>
          <cell r="BO5">
            <v>16971451</v>
          </cell>
          <cell r="BP5">
            <v>16971451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39379663</v>
          </cell>
          <cell r="CB5">
            <v>1969189</v>
          </cell>
          <cell r="CC5">
            <v>0</v>
          </cell>
          <cell r="CD5">
            <v>39016</v>
          </cell>
          <cell r="CE5">
            <v>831729</v>
          </cell>
          <cell r="CF5">
            <v>0</v>
          </cell>
          <cell r="CG5">
            <v>0</v>
          </cell>
          <cell r="CH5">
            <v>70210</v>
          </cell>
          <cell r="CI5">
            <v>1495008</v>
          </cell>
          <cell r="CJ5">
            <v>-1424798</v>
          </cell>
          <cell r="CK5" t="str">
            <v>ARICA</v>
          </cell>
          <cell r="CL5">
            <v>1671894</v>
          </cell>
          <cell r="CM5">
            <v>0</v>
          </cell>
          <cell r="CN5">
            <v>1671894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</row>
        <row r="6">
          <cell r="A6">
            <v>2</v>
          </cell>
          <cell r="B6" t="str">
            <v>IQUIQUE</v>
          </cell>
          <cell r="C6">
            <v>8141</v>
          </cell>
          <cell r="D6">
            <v>0</v>
          </cell>
          <cell r="E6">
            <v>0</v>
          </cell>
          <cell r="F6">
            <v>23455677</v>
          </cell>
          <cell r="G6">
            <v>1722056</v>
          </cell>
          <cell r="H6">
            <v>19376983</v>
          </cell>
          <cell r="I6">
            <v>35974881</v>
          </cell>
          <cell r="J6">
            <v>0</v>
          </cell>
          <cell r="K6">
            <v>251926</v>
          </cell>
          <cell r="L6">
            <v>39898</v>
          </cell>
          <cell r="M6">
            <v>45032</v>
          </cell>
          <cell r="N6">
            <v>0</v>
          </cell>
          <cell r="O6">
            <v>544</v>
          </cell>
          <cell r="P6">
            <v>2062780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1411473</v>
          </cell>
          <cell r="V6">
            <v>1054960</v>
          </cell>
          <cell r="W6">
            <v>22052</v>
          </cell>
          <cell r="X6">
            <v>334461</v>
          </cell>
          <cell r="Y6">
            <v>0</v>
          </cell>
          <cell r="Z6">
            <v>0</v>
          </cell>
          <cell r="AA6">
            <v>0</v>
          </cell>
          <cell r="AB6">
            <v>462572</v>
          </cell>
          <cell r="AC6">
            <v>298739</v>
          </cell>
          <cell r="AD6">
            <v>25309999</v>
          </cell>
          <cell r="AE6">
            <v>58875</v>
          </cell>
          <cell r="AF6">
            <v>0</v>
          </cell>
          <cell r="AG6">
            <v>39356569</v>
          </cell>
          <cell r="AH6">
            <v>17855455</v>
          </cell>
          <cell r="AI6">
            <v>0</v>
          </cell>
          <cell r="AJ6">
            <v>1021717</v>
          </cell>
          <cell r="AK6">
            <v>0</v>
          </cell>
          <cell r="AL6">
            <v>0</v>
          </cell>
          <cell r="AM6">
            <v>0</v>
          </cell>
          <cell r="AN6">
            <v>4016</v>
          </cell>
          <cell r="AO6">
            <v>23500709</v>
          </cell>
          <cell r="AP6">
            <v>0</v>
          </cell>
          <cell r="AQ6">
            <v>0</v>
          </cell>
          <cell r="AR6">
            <v>0</v>
          </cell>
          <cell r="AS6">
            <v>283213</v>
          </cell>
          <cell r="AT6">
            <v>0</v>
          </cell>
          <cell r="AU6">
            <v>0</v>
          </cell>
          <cell r="AV6">
            <v>206783</v>
          </cell>
          <cell r="AW6">
            <v>225345</v>
          </cell>
          <cell r="AX6">
            <v>164315</v>
          </cell>
          <cell r="AY6">
            <v>1400</v>
          </cell>
          <cell r="AZ6">
            <v>0</v>
          </cell>
          <cell r="BA6">
            <v>0</v>
          </cell>
          <cell r="BB6">
            <v>25309999</v>
          </cell>
          <cell r="BC6">
            <v>0</v>
          </cell>
          <cell r="BD6">
            <v>2541914</v>
          </cell>
          <cell r="BE6">
            <v>8141</v>
          </cell>
          <cell r="BF6">
            <v>0</v>
          </cell>
          <cell r="BG6">
            <v>0</v>
          </cell>
          <cell r="BH6" t="str">
            <v>IQUIQUE</v>
          </cell>
          <cell r="BI6">
            <v>110479576</v>
          </cell>
          <cell r="BJ6">
            <v>110479576</v>
          </cell>
          <cell r="BK6">
            <v>0</v>
          </cell>
          <cell r="BL6">
            <v>61668868</v>
          </cell>
          <cell r="BM6">
            <v>61668868</v>
          </cell>
          <cell r="BN6">
            <v>0</v>
          </cell>
          <cell r="BO6">
            <v>48810708</v>
          </cell>
          <cell r="BP6">
            <v>48810708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57073920</v>
          </cell>
          <cell r="CB6">
            <v>590563</v>
          </cell>
          <cell r="CC6">
            <v>0</v>
          </cell>
          <cell r="CD6">
            <v>4016</v>
          </cell>
          <cell r="CE6">
            <v>597843</v>
          </cell>
          <cell r="CF6">
            <v>0</v>
          </cell>
          <cell r="CG6">
            <v>0</v>
          </cell>
          <cell r="CH6">
            <v>335005</v>
          </cell>
          <cell r="CI6">
            <v>2508697</v>
          </cell>
          <cell r="CJ6">
            <v>-2173692</v>
          </cell>
          <cell r="CK6" t="str">
            <v>IQUIQUE</v>
          </cell>
          <cell r="CL6">
            <v>8141</v>
          </cell>
          <cell r="CM6">
            <v>0</v>
          </cell>
          <cell r="CN6">
            <v>8141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</row>
        <row r="7">
          <cell r="A7">
            <v>3</v>
          </cell>
          <cell r="B7" t="str">
            <v>ANTOFAGASTA</v>
          </cell>
          <cell r="C7">
            <v>826746</v>
          </cell>
          <cell r="D7">
            <v>19893</v>
          </cell>
          <cell r="E7">
            <v>0</v>
          </cell>
          <cell r="F7">
            <v>28680611</v>
          </cell>
          <cell r="G7">
            <v>2786289</v>
          </cell>
          <cell r="H7">
            <v>35609053</v>
          </cell>
          <cell r="I7">
            <v>49048115</v>
          </cell>
          <cell r="J7">
            <v>0</v>
          </cell>
          <cell r="K7">
            <v>360168</v>
          </cell>
          <cell r="L7">
            <v>0</v>
          </cell>
          <cell r="M7">
            <v>45220</v>
          </cell>
          <cell r="N7">
            <v>0</v>
          </cell>
          <cell r="O7">
            <v>18485</v>
          </cell>
          <cell r="P7">
            <v>2100392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1858283</v>
          </cell>
          <cell r="V7">
            <v>1545426</v>
          </cell>
          <cell r="W7">
            <v>30980</v>
          </cell>
          <cell r="X7">
            <v>281877</v>
          </cell>
          <cell r="Y7">
            <v>0</v>
          </cell>
          <cell r="Z7">
            <v>0</v>
          </cell>
          <cell r="AA7">
            <v>0</v>
          </cell>
          <cell r="AB7">
            <v>615108</v>
          </cell>
          <cell r="AC7">
            <v>1175518</v>
          </cell>
          <cell r="AD7">
            <v>18779804</v>
          </cell>
          <cell r="AE7">
            <v>29000</v>
          </cell>
          <cell r="AF7">
            <v>0</v>
          </cell>
          <cell r="AG7">
            <v>57597467</v>
          </cell>
          <cell r="AH7">
            <v>30974800</v>
          </cell>
          <cell r="AI7">
            <v>72</v>
          </cell>
          <cell r="AJ7">
            <v>1874096</v>
          </cell>
          <cell r="AK7">
            <v>0</v>
          </cell>
          <cell r="AL7">
            <v>0</v>
          </cell>
          <cell r="AM7">
            <v>20300</v>
          </cell>
          <cell r="AN7">
            <v>4016</v>
          </cell>
          <cell r="AO7">
            <v>28725831</v>
          </cell>
          <cell r="AP7">
            <v>0</v>
          </cell>
          <cell r="AQ7">
            <v>0</v>
          </cell>
          <cell r="AR7">
            <v>0</v>
          </cell>
          <cell r="AS7">
            <v>178985</v>
          </cell>
          <cell r="AT7">
            <v>0</v>
          </cell>
          <cell r="AU7">
            <v>0</v>
          </cell>
          <cell r="AV7">
            <v>644960</v>
          </cell>
          <cell r="AW7">
            <v>208326</v>
          </cell>
          <cell r="AX7">
            <v>619687</v>
          </cell>
          <cell r="AY7">
            <v>800</v>
          </cell>
          <cell r="AZ7">
            <v>0</v>
          </cell>
          <cell r="BA7">
            <v>0</v>
          </cell>
          <cell r="BB7">
            <v>18799697</v>
          </cell>
          <cell r="BC7">
            <v>0</v>
          </cell>
          <cell r="BD7">
            <v>2290745</v>
          </cell>
          <cell r="BE7">
            <v>12903</v>
          </cell>
          <cell r="BF7">
            <v>0</v>
          </cell>
          <cell r="BG7">
            <v>0</v>
          </cell>
          <cell r="BH7" t="str">
            <v>ANTOFAGASTA</v>
          </cell>
          <cell r="BI7">
            <v>141952685</v>
          </cell>
          <cell r="BJ7">
            <v>141952685</v>
          </cell>
          <cell r="BK7">
            <v>0</v>
          </cell>
          <cell r="BL7">
            <v>94427157</v>
          </cell>
          <cell r="BM7">
            <v>94427157</v>
          </cell>
          <cell r="BN7">
            <v>0</v>
          </cell>
          <cell r="BO7">
            <v>47525528</v>
          </cell>
          <cell r="BP7">
            <v>47525528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87443457</v>
          </cell>
          <cell r="CB7">
            <v>1535686</v>
          </cell>
          <cell r="CC7">
            <v>0</v>
          </cell>
          <cell r="CD7">
            <v>24316</v>
          </cell>
          <cell r="CE7">
            <v>1473773</v>
          </cell>
          <cell r="CF7">
            <v>0</v>
          </cell>
          <cell r="CG7">
            <v>0</v>
          </cell>
          <cell r="CH7">
            <v>300362</v>
          </cell>
          <cell r="CI7">
            <v>3061416</v>
          </cell>
          <cell r="CJ7">
            <v>-2761054</v>
          </cell>
          <cell r="CK7" t="str">
            <v>ANTOFAGASTA</v>
          </cell>
          <cell r="CL7">
            <v>826746</v>
          </cell>
          <cell r="CM7">
            <v>19893</v>
          </cell>
          <cell r="CN7">
            <v>846639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</row>
        <row r="8">
          <cell r="A8">
            <v>4</v>
          </cell>
          <cell r="B8" t="str">
            <v>ATACAMA</v>
          </cell>
          <cell r="C8">
            <v>8617</v>
          </cell>
          <cell r="D8">
            <v>0</v>
          </cell>
          <cell r="E8">
            <v>0</v>
          </cell>
          <cell r="F8">
            <v>20870366</v>
          </cell>
          <cell r="G8">
            <v>1533207</v>
          </cell>
          <cell r="H8">
            <v>14906817</v>
          </cell>
          <cell r="I8">
            <v>40553832</v>
          </cell>
          <cell r="J8">
            <v>0</v>
          </cell>
          <cell r="K8">
            <v>271009</v>
          </cell>
          <cell r="L8">
            <v>0</v>
          </cell>
          <cell r="M8">
            <v>48850</v>
          </cell>
          <cell r="N8">
            <v>0</v>
          </cell>
          <cell r="O8">
            <v>0</v>
          </cell>
          <cell r="P8">
            <v>2978414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1646586</v>
          </cell>
          <cell r="V8">
            <v>1280322</v>
          </cell>
          <cell r="W8">
            <v>0</v>
          </cell>
          <cell r="X8">
            <v>366264</v>
          </cell>
          <cell r="Y8">
            <v>0</v>
          </cell>
          <cell r="Z8">
            <v>0</v>
          </cell>
          <cell r="AA8">
            <v>0</v>
          </cell>
          <cell r="AB8">
            <v>172562</v>
          </cell>
          <cell r="AC8">
            <v>1075958</v>
          </cell>
          <cell r="AD8">
            <v>5764045</v>
          </cell>
          <cell r="AE8">
            <v>18000</v>
          </cell>
          <cell r="AF8">
            <v>0</v>
          </cell>
          <cell r="AG8">
            <v>38278363</v>
          </cell>
          <cell r="AH8">
            <v>22292165</v>
          </cell>
          <cell r="AI8">
            <v>11740</v>
          </cell>
          <cell r="AJ8">
            <v>912562</v>
          </cell>
          <cell r="AK8">
            <v>0</v>
          </cell>
          <cell r="AL8">
            <v>0</v>
          </cell>
          <cell r="AM8">
            <v>38300</v>
          </cell>
          <cell r="AN8">
            <v>1606</v>
          </cell>
          <cell r="AO8">
            <v>20919216</v>
          </cell>
          <cell r="AP8">
            <v>0</v>
          </cell>
          <cell r="AQ8">
            <v>3204</v>
          </cell>
          <cell r="AR8">
            <v>0</v>
          </cell>
          <cell r="AS8">
            <v>50000</v>
          </cell>
          <cell r="AT8">
            <v>0</v>
          </cell>
          <cell r="AU8">
            <v>0</v>
          </cell>
          <cell r="AV8">
            <v>869827</v>
          </cell>
          <cell r="AW8">
            <v>158867</v>
          </cell>
          <cell r="AX8">
            <v>233420</v>
          </cell>
          <cell r="AY8">
            <v>10700</v>
          </cell>
          <cell r="AZ8">
            <v>0</v>
          </cell>
          <cell r="BA8">
            <v>0</v>
          </cell>
          <cell r="BB8">
            <v>5764045</v>
          </cell>
          <cell r="BC8">
            <v>0</v>
          </cell>
          <cell r="BD8">
            <v>295612</v>
          </cell>
          <cell r="BE8">
            <v>8636</v>
          </cell>
          <cell r="BF8">
            <v>0</v>
          </cell>
          <cell r="BG8">
            <v>0</v>
          </cell>
          <cell r="BH8" t="str">
            <v>ATACAMA</v>
          </cell>
          <cell r="BI8">
            <v>89848263</v>
          </cell>
          <cell r="BJ8">
            <v>89848263</v>
          </cell>
          <cell r="BK8">
            <v>0</v>
          </cell>
          <cell r="BL8">
            <v>63165002</v>
          </cell>
          <cell r="BM8">
            <v>63165002</v>
          </cell>
          <cell r="BN8">
            <v>0</v>
          </cell>
          <cell r="BO8">
            <v>26683261</v>
          </cell>
          <cell r="BP8">
            <v>26683261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56993856</v>
          </cell>
          <cell r="CB8">
            <v>1346967</v>
          </cell>
          <cell r="CC8">
            <v>0</v>
          </cell>
          <cell r="CD8">
            <v>39906</v>
          </cell>
          <cell r="CE8">
            <v>1272814</v>
          </cell>
          <cell r="CF8">
            <v>0</v>
          </cell>
          <cell r="CG8">
            <v>0</v>
          </cell>
          <cell r="CH8">
            <v>366264</v>
          </cell>
          <cell r="CI8">
            <v>2937042</v>
          </cell>
          <cell r="CJ8">
            <v>-2570778</v>
          </cell>
          <cell r="CK8" t="str">
            <v>ATACAMA</v>
          </cell>
          <cell r="CL8">
            <v>8617</v>
          </cell>
          <cell r="CM8">
            <v>0</v>
          </cell>
          <cell r="CN8">
            <v>8617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</row>
        <row r="9">
          <cell r="A9">
            <v>5</v>
          </cell>
          <cell r="B9" t="str">
            <v>COQUIMBO</v>
          </cell>
          <cell r="C9">
            <v>150723</v>
          </cell>
          <cell r="D9">
            <v>0</v>
          </cell>
          <cell r="E9">
            <v>43854</v>
          </cell>
          <cell r="F9">
            <v>49885517</v>
          </cell>
          <cell r="G9">
            <v>5832243</v>
          </cell>
          <cell r="H9">
            <v>39309094</v>
          </cell>
          <cell r="I9">
            <v>61341530</v>
          </cell>
          <cell r="J9">
            <v>44062</v>
          </cell>
          <cell r="K9">
            <v>405174</v>
          </cell>
          <cell r="L9">
            <v>0</v>
          </cell>
          <cell r="M9">
            <v>102115</v>
          </cell>
          <cell r="N9">
            <v>0</v>
          </cell>
          <cell r="O9">
            <v>9201</v>
          </cell>
          <cell r="P9">
            <v>6906514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989565</v>
          </cell>
          <cell r="V9">
            <v>883579</v>
          </cell>
          <cell r="W9">
            <v>5881</v>
          </cell>
          <cell r="X9">
            <v>100105</v>
          </cell>
          <cell r="Y9">
            <v>0</v>
          </cell>
          <cell r="Z9">
            <v>0</v>
          </cell>
          <cell r="AA9">
            <v>0</v>
          </cell>
          <cell r="AB9">
            <v>1195525</v>
          </cell>
          <cell r="AC9">
            <v>2194119</v>
          </cell>
          <cell r="AD9">
            <v>32611273</v>
          </cell>
          <cell r="AE9">
            <v>154420</v>
          </cell>
          <cell r="AF9">
            <v>0</v>
          </cell>
          <cell r="AG9">
            <v>70407331</v>
          </cell>
          <cell r="AH9">
            <v>36776187</v>
          </cell>
          <cell r="AI9">
            <v>0</v>
          </cell>
          <cell r="AJ9">
            <v>2625157</v>
          </cell>
          <cell r="AK9">
            <v>0</v>
          </cell>
          <cell r="AL9">
            <v>0</v>
          </cell>
          <cell r="AM9">
            <v>0</v>
          </cell>
          <cell r="AN9">
            <v>8834</v>
          </cell>
          <cell r="AO9">
            <v>50075548</v>
          </cell>
          <cell r="AP9">
            <v>0</v>
          </cell>
          <cell r="AQ9">
            <v>0</v>
          </cell>
          <cell r="AR9">
            <v>0</v>
          </cell>
          <cell r="AS9">
            <v>600832</v>
          </cell>
          <cell r="AT9">
            <v>0</v>
          </cell>
          <cell r="AU9">
            <v>0</v>
          </cell>
          <cell r="AV9">
            <v>1016880</v>
          </cell>
          <cell r="AW9">
            <v>372837</v>
          </cell>
          <cell r="AX9">
            <v>1520924</v>
          </cell>
          <cell r="AY9">
            <v>6000</v>
          </cell>
          <cell r="AZ9">
            <v>0</v>
          </cell>
          <cell r="BA9">
            <v>0</v>
          </cell>
          <cell r="BB9">
            <v>32611273</v>
          </cell>
          <cell r="BC9">
            <v>0</v>
          </cell>
          <cell r="BD9">
            <v>5135261</v>
          </cell>
          <cell r="BE9">
            <v>17865</v>
          </cell>
          <cell r="BF9">
            <v>0</v>
          </cell>
          <cell r="BG9">
            <v>0</v>
          </cell>
          <cell r="BH9" t="str">
            <v>COQUIMBO</v>
          </cell>
          <cell r="BI9">
            <v>201174929</v>
          </cell>
          <cell r="BJ9">
            <v>201174929</v>
          </cell>
          <cell r="BK9">
            <v>0</v>
          </cell>
          <cell r="BL9">
            <v>118488108</v>
          </cell>
          <cell r="BM9">
            <v>118488108</v>
          </cell>
          <cell r="BN9">
            <v>0</v>
          </cell>
          <cell r="BO9">
            <v>82686821</v>
          </cell>
          <cell r="BP9">
            <v>82686821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106482867</v>
          </cell>
          <cell r="CB9">
            <v>2599293</v>
          </cell>
          <cell r="CC9">
            <v>0</v>
          </cell>
          <cell r="CD9">
            <v>8834</v>
          </cell>
          <cell r="CE9">
            <v>2916641</v>
          </cell>
          <cell r="CF9">
            <v>0</v>
          </cell>
          <cell r="CG9">
            <v>0</v>
          </cell>
          <cell r="CH9">
            <v>109306</v>
          </cell>
          <cell r="CI9">
            <v>6990897</v>
          </cell>
          <cell r="CJ9">
            <v>-6881591</v>
          </cell>
          <cell r="CK9" t="str">
            <v>COQUIMBO</v>
          </cell>
          <cell r="CL9">
            <v>150723</v>
          </cell>
          <cell r="CM9">
            <v>43854</v>
          </cell>
          <cell r="CN9">
            <v>194577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</row>
        <row r="10">
          <cell r="A10">
            <v>6</v>
          </cell>
          <cell r="B10" t="str">
            <v>VALPO-SN.ANTONIO</v>
          </cell>
          <cell r="C10">
            <v>1041479</v>
          </cell>
          <cell r="D10">
            <v>64795</v>
          </cell>
          <cell r="E10">
            <v>772</v>
          </cell>
          <cell r="F10">
            <v>32526910</v>
          </cell>
          <cell r="G10">
            <v>4267497</v>
          </cell>
          <cell r="H10">
            <v>45864226</v>
          </cell>
          <cell r="I10">
            <v>54209118</v>
          </cell>
          <cell r="J10">
            <v>0</v>
          </cell>
          <cell r="K10">
            <v>266887</v>
          </cell>
          <cell r="L10">
            <v>124</v>
          </cell>
          <cell r="M10">
            <v>74802</v>
          </cell>
          <cell r="N10">
            <v>0</v>
          </cell>
          <cell r="O10">
            <v>60482</v>
          </cell>
          <cell r="P10">
            <v>2426805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2102330</v>
          </cell>
          <cell r="V10">
            <v>1956974</v>
          </cell>
          <cell r="W10">
            <v>8146</v>
          </cell>
          <cell r="X10">
            <v>137210</v>
          </cell>
          <cell r="Y10">
            <v>0</v>
          </cell>
          <cell r="Z10">
            <v>0</v>
          </cell>
          <cell r="AA10">
            <v>0</v>
          </cell>
          <cell r="AB10">
            <v>344700</v>
          </cell>
          <cell r="AC10">
            <v>2287267</v>
          </cell>
          <cell r="AD10">
            <v>8253961</v>
          </cell>
          <cell r="AE10">
            <v>42877</v>
          </cell>
          <cell r="AF10">
            <v>0</v>
          </cell>
          <cell r="AG10">
            <v>69392324</v>
          </cell>
          <cell r="AH10">
            <v>33682179</v>
          </cell>
          <cell r="AI10">
            <v>5049</v>
          </cell>
          <cell r="AJ10">
            <v>4391321</v>
          </cell>
          <cell r="AK10">
            <v>0</v>
          </cell>
          <cell r="AL10">
            <v>0</v>
          </cell>
          <cell r="AM10">
            <v>38000</v>
          </cell>
          <cell r="AN10">
            <v>5622</v>
          </cell>
          <cell r="AO10">
            <v>32602484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65920</v>
          </cell>
          <cell r="AW10">
            <v>441829</v>
          </cell>
          <cell r="AX10">
            <v>2276554</v>
          </cell>
          <cell r="AY10">
            <v>20000</v>
          </cell>
          <cell r="AZ10">
            <v>0</v>
          </cell>
          <cell r="BA10">
            <v>0</v>
          </cell>
          <cell r="BB10">
            <v>8318756</v>
          </cell>
          <cell r="BC10">
            <v>0</v>
          </cell>
          <cell r="BD10">
            <v>2574911</v>
          </cell>
          <cell r="BE10">
            <v>20083</v>
          </cell>
          <cell r="BF10">
            <v>0</v>
          </cell>
          <cell r="BG10">
            <v>0</v>
          </cell>
          <cell r="BH10" t="str">
            <v>VALPO - SAN ANTONIO</v>
          </cell>
          <cell r="BI10">
            <v>153835032</v>
          </cell>
          <cell r="BJ10">
            <v>153835032</v>
          </cell>
          <cell r="BK10">
            <v>0</v>
          </cell>
          <cell r="BL10">
            <v>112913792</v>
          </cell>
          <cell r="BM10">
            <v>112913792</v>
          </cell>
          <cell r="BN10">
            <v>0</v>
          </cell>
          <cell r="BO10">
            <v>40921240</v>
          </cell>
          <cell r="BP10">
            <v>40921240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104340841</v>
          </cell>
          <cell r="CB10">
            <v>2554278</v>
          </cell>
          <cell r="CC10">
            <v>0</v>
          </cell>
          <cell r="CD10">
            <v>43622</v>
          </cell>
          <cell r="CE10">
            <v>2804303</v>
          </cell>
          <cell r="CF10">
            <v>0</v>
          </cell>
          <cell r="CG10">
            <v>0</v>
          </cell>
          <cell r="CH10">
            <v>197692</v>
          </cell>
          <cell r="CI10">
            <v>5607045</v>
          </cell>
          <cell r="CJ10">
            <v>-5409353</v>
          </cell>
          <cell r="CK10" t="str">
            <v>VALPO - SAN ANTONIO</v>
          </cell>
          <cell r="CL10">
            <v>1041479</v>
          </cell>
          <cell r="CM10">
            <v>65567</v>
          </cell>
          <cell r="CN10">
            <v>1107046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</row>
        <row r="11">
          <cell r="A11">
            <v>7</v>
          </cell>
          <cell r="B11" t="str">
            <v>VIÑA-QUILLOTA</v>
          </cell>
          <cell r="C11">
            <v>25073</v>
          </cell>
          <cell r="D11">
            <v>0</v>
          </cell>
          <cell r="E11">
            <v>0</v>
          </cell>
          <cell r="F11">
            <v>59402066</v>
          </cell>
          <cell r="G11">
            <v>5952901</v>
          </cell>
          <cell r="H11">
            <v>63013026</v>
          </cell>
          <cell r="I11">
            <v>73636136</v>
          </cell>
          <cell r="J11">
            <v>62529</v>
          </cell>
          <cell r="K11">
            <v>392850</v>
          </cell>
          <cell r="L11">
            <v>0</v>
          </cell>
          <cell r="M11">
            <v>133807</v>
          </cell>
          <cell r="N11">
            <v>0</v>
          </cell>
          <cell r="O11">
            <v>9085</v>
          </cell>
          <cell r="P11">
            <v>2522236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2016067</v>
          </cell>
          <cell r="V11">
            <v>1567202</v>
          </cell>
          <cell r="W11">
            <v>1763</v>
          </cell>
          <cell r="X11">
            <v>447102</v>
          </cell>
          <cell r="Y11">
            <v>0</v>
          </cell>
          <cell r="Z11">
            <v>0</v>
          </cell>
          <cell r="AA11">
            <v>0</v>
          </cell>
          <cell r="AB11">
            <v>822312</v>
          </cell>
          <cell r="AC11">
            <v>1972397</v>
          </cell>
          <cell r="AD11">
            <v>20174823</v>
          </cell>
          <cell r="AE11">
            <v>11000</v>
          </cell>
          <cell r="AF11">
            <v>0</v>
          </cell>
          <cell r="AG11">
            <v>85118328</v>
          </cell>
          <cell r="AH11">
            <v>50834998</v>
          </cell>
          <cell r="AI11">
            <v>0</v>
          </cell>
          <cell r="AJ11">
            <v>4770977</v>
          </cell>
          <cell r="AK11">
            <v>0</v>
          </cell>
          <cell r="AL11">
            <v>0</v>
          </cell>
          <cell r="AM11">
            <v>20270</v>
          </cell>
          <cell r="AN11">
            <v>8031</v>
          </cell>
          <cell r="AO11">
            <v>59598402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803920</v>
          </cell>
          <cell r="AW11">
            <v>383017</v>
          </cell>
          <cell r="AX11">
            <v>1262275</v>
          </cell>
          <cell r="AY11">
            <v>15000</v>
          </cell>
          <cell r="AZ11">
            <v>0</v>
          </cell>
          <cell r="BA11">
            <v>0</v>
          </cell>
          <cell r="BB11">
            <v>20174823</v>
          </cell>
          <cell r="BC11">
            <v>0</v>
          </cell>
          <cell r="BD11">
            <v>7131176</v>
          </cell>
          <cell r="BE11">
            <v>25091</v>
          </cell>
          <cell r="BF11">
            <v>0</v>
          </cell>
          <cell r="BG11">
            <v>0</v>
          </cell>
          <cell r="BH11" t="str">
            <v>VIÑA - QUILLOTA</v>
          </cell>
          <cell r="BI11">
            <v>230146308</v>
          </cell>
          <cell r="BJ11">
            <v>230146308</v>
          </cell>
          <cell r="BK11">
            <v>0</v>
          </cell>
          <cell r="BL11">
            <v>150373083</v>
          </cell>
          <cell r="BM11">
            <v>150373083</v>
          </cell>
          <cell r="BN11">
            <v>0</v>
          </cell>
          <cell r="BO11">
            <v>79773225</v>
          </cell>
          <cell r="BP11">
            <v>79773225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142602063</v>
          </cell>
          <cell r="CB11">
            <v>2365247</v>
          </cell>
          <cell r="CC11">
            <v>0</v>
          </cell>
          <cell r="CD11">
            <v>28301</v>
          </cell>
          <cell r="CE11">
            <v>2464212</v>
          </cell>
          <cell r="CF11">
            <v>0</v>
          </cell>
          <cell r="CG11">
            <v>0</v>
          </cell>
          <cell r="CH11">
            <v>456187</v>
          </cell>
          <cell r="CI11">
            <v>6145312</v>
          </cell>
          <cell r="CJ11">
            <v>-5689125</v>
          </cell>
          <cell r="CK11" t="str">
            <v>VIÑA - QUILLOTA</v>
          </cell>
          <cell r="CL11">
            <v>25073</v>
          </cell>
          <cell r="CM11">
            <v>0</v>
          </cell>
          <cell r="CN11">
            <v>25073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</row>
        <row r="12">
          <cell r="A12">
            <v>8</v>
          </cell>
          <cell r="B12" t="str">
            <v>ACONCAGUA</v>
          </cell>
          <cell r="C12">
            <v>9408</v>
          </cell>
          <cell r="D12">
            <v>1120</v>
          </cell>
          <cell r="E12">
            <v>3501</v>
          </cell>
          <cell r="F12">
            <v>15341871</v>
          </cell>
          <cell r="G12">
            <v>2576798</v>
          </cell>
          <cell r="H12">
            <v>20962531</v>
          </cell>
          <cell r="I12">
            <v>32593356</v>
          </cell>
          <cell r="J12">
            <v>0</v>
          </cell>
          <cell r="K12">
            <v>179138</v>
          </cell>
          <cell r="L12">
            <v>143</v>
          </cell>
          <cell r="M12">
            <v>32202</v>
          </cell>
          <cell r="N12">
            <v>0</v>
          </cell>
          <cell r="O12">
            <v>21000</v>
          </cell>
          <cell r="P12">
            <v>2872106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1310182</v>
          </cell>
          <cell r="V12">
            <v>1268231</v>
          </cell>
          <cell r="W12">
            <v>6587</v>
          </cell>
          <cell r="X12">
            <v>35364</v>
          </cell>
          <cell r="Y12">
            <v>0</v>
          </cell>
          <cell r="Z12">
            <v>0</v>
          </cell>
          <cell r="AA12">
            <v>0</v>
          </cell>
          <cell r="AB12">
            <v>118579</v>
          </cell>
          <cell r="AC12">
            <v>1095659</v>
          </cell>
          <cell r="AD12">
            <v>4480813</v>
          </cell>
          <cell r="AE12">
            <v>59554</v>
          </cell>
          <cell r="AF12">
            <v>0</v>
          </cell>
          <cell r="AG12">
            <v>39873965</v>
          </cell>
          <cell r="AH12">
            <v>18368213</v>
          </cell>
          <cell r="AI12">
            <v>0</v>
          </cell>
          <cell r="AJ12">
            <v>1614868</v>
          </cell>
          <cell r="AK12">
            <v>0</v>
          </cell>
          <cell r="AL12">
            <v>0</v>
          </cell>
          <cell r="AM12">
            <v>18088</v>
          </cell>
          <cell r="AN12">
            <v>1606</v>
          </cell>
          <cell r="AO12">
            <v>15377574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338960</v>
          </cell>
          <cell r="AW12">
            <v>342510</v>
          </cell>
          <cell r="AX12">
            <v>840179</v>
          </cell>
          <cell r="AY12">
            <v>0</v>
          </cell>
          <cell r="AZ12">
            <v>0</v>
          </cell>
          <cell r="BA12">
            <v>0</v>
          </cell>
          <cell r="BB12">
            <v>4481933</v>
          </cell>
          <cell r="BC12">
            <v>0</v>
          </cell>
          <cell r="BD12">
            <v>390619</v>
          </cell>
          <cell r="BE12">
            <v>9446</v>
          </cell>
          <cell r="BF12">
            <v>0</v>
          </cell>
          <cell r="BG12">
            <v>0</v>
          </cell>
          <cell r="BH12" t="str">
            <v>ACONCAGUA</v>
          </cell>
          <cell r="BI12">
            <v>81657961</v>
          </cell>
          <cell r="BJ12">
            <v>81657961</v>
          </cell>
          <cell r="BK12">
            <v>0</v>
          </cell>
          <cell r="BL12">
            <v>61798454</v>
          </cell>
          <cell r="BM12">
            <v>61798454</v>
          </cell>
          <cell r="BN12">
            <v>0</v>
          </cell>
          <cell r="BO12">
            <v>19859507</v>
          </cell>
          <cell r="BP12">
            <v>19859507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56132685</v>
          </cell>
          <cell r="CB12">
            <v>1274940</v>
          </cell>
          <cell r="CC12">
            <v>0</v>
          </cell>
          <cell r="CD12">
            <v>19694</v>
          </cell>
          <cell r="CE12">
            <v>1521649</v>
          </cell>
          <cell r="CF12">
            <v>0</v>
          </cell>
          <cell r="CG12">
            <v>0</v>
          </cell>
          <cell r="CH12">
            <v>56364</v>
          </cell>
          <cell r="CI12">
            <v>3351395</v>
          </cell>
          <cell r="CJ12">
            <v>-3295031</v>
          </cell>
          <cell r="CK12" t="str">
            <v>ACONCAGUA</v>
          </cell>
          <cell r="CL12">
            <v>9408</v>
          </cell>
          <cell r="CM12">
            <v>4621</v>
          </cell>
          <cell r="CN12">
            <v>14029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</row>
        <row r="13">
          <cell r="A13">
            <v>9</v>
          </cell>
          <cell r="B13" t="str">
            <v>LIBERTADOR</v>
          </cell>
          <cell r="C13">
            <v>301146</v>
          </cell>
          <cell r="D13">
            <v>0</v>
          </cell>
          <cell r="E13">
            <v>0</v>
          </cell>
          <cell r="F13">
            <v>56541684</v>
          </cell>
          <cell r="G13">
            <v>6897176</v>
          </cell>
          <cell r="H13">
            <v>45723966</v>
          </cell>
          <cell r="I13">
            <v>63536886</v>
          </cell>
          <cell r="J13">
            <v>63057</v>
          </cell>
          <cell r="K13">
            <v>391984</v>
          </cell>
          <cell r="L13">
            <v>0</v>
          </cell>
          <cell r="M13">
            <v>132528</v>
          </cell>
          <cell r="N13">
            <v>0</v>
          </cell>
          <cell r="O13">
            <v>16549</v>
          </cell>
          <cell r="P13">
            <v>3844074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2611590</v>
          </cell>
          <cell r="V13">
            <v>2280949</v>
          </cell>
          <cell r="W13">
            <v>3946</v>
          </cell>
          <cell r="X13">
            <v>326695</v>
          </cell>
          <cell r="Y13">
            <v>0</v>
          </cell>
          <cell r="Z13">
            <v>0</v>
          </cell>
          <cell r="AA13">
            <v>0</v>
          </cell>
          <cell r="AB13">
            <v>700909</v>
          </cell>
          <cell r="AC13">
            <v>1263058</v>
          </cell>
          <cell r="AD13">
            <v>13704241</v>
          </cell>
          <cell r="AE13">
            <v>50600</v>
          </cell>
          <cell r="AF13">
            <v>0</v>
          </cell>
          <cell r="AG13">
            <v>73633373</v>
          </cell>
          <cell r="AH13">
            <v>42686881</v>
          </cell>
          <cell r="AI13">
            <v>0</v>
          </cell>
          <cell r="AJ13">
            <v>4309575</v>
          </cell>
          <cell r="AK13">
            <v>0</v>
          </cell>
          <cell r="AL13">
            <v>0</v>
          </cell>
          <cell r="AM13">
            <v>4530</v>
          </cell>
          <cell r="AN13">
            <v>6425</v>
          </cell>
          <cell r="AO13">
            <v>56737269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455880</v>
          </cell>
          <cell r="AW13">
            <v>305513</v>
          </cell>
          <cell r="AX13">
            <v>919313</v>
          </cell>
          <cell r="AY13">
            <v>10000</v>
          </cell>
          <cell r="AZ13">
            <v>0</v>
          </cell>
          <cell r="BA13">
            <v>0</v>
          </cell>
          <cell r="BB13">
            <v>13704241</v>
          </cell>
          <cell r="BC13">
            <v>0</v>
          </cell>
          <cell r="BD13">
            <v>2986836</v>
          </cell>
          <cell r="BE13">
            <v>19612</v>
          </cell>
          <cell r="BF13">
            <v>0</v>
          </cell>
          <cell r="BG13">
            <v>0</v>
          </cell>
          <cell r="BH13" t="str">
            <v>OHIGGINS</v>
          </cell>
          <cell r="BI13">
            <v>195779448</v>
          </cell>
          <cell r="BJ13">
            <v>195779448</v>
          </cell>
          <cell r="BK13">
            <v>0</v>
          </cell>
          <cell r="BL13">
            <v>125337938</v>
          </cell>
          <cell r="BM13">
            <v>125337938</v>
          </cell>
          <cell r="BN13">
            <v>0</v>
          </cell>
          <cell r="BO13">
            <v>70441510</v>
          </cell>
          <cell r="BP13">
            <v>70441510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116158028</v>
          </cell>
          <cell r="CB13">
            <v>1655042</v>
          </cell>
          <cell r="CC13">
            <v>0</v>
          </cell>
          <cell r="CD13">
            <v>10955</v>
          </cell>
          <cell r="CE13">
            <v>1690706</v>
          </cell>
          <cell r="CF13">
            <v>0</v>
          </cell>
          <cell r="CG13">
            <v>0</v>
          </cell>
          <cell r="CH13">
            <v>343244</v>
          </cell>
          <cell r="CI13">
            <v>5181349</v>
          </cell>
          <cell r="CJ13">
            <v>-4838105</v>
          </cell>
          <cell r="CK13" t="str">
            <v>OHIGGINS</v>
          </cell>
          <cell r="CL13">
            <v>301146</v>
          </cell>
          <cell r="CM13">
            <v>0</v>
          </cell>
          <cell r="CN13">
            <v>301146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</row>
        <row r="14">
          <cell r="A14">
            <v>10</v>
          </cell>
          <cell r="B14" t="str">
            <v>MAULE</v>
          </cell>
          <cell r="C14">
            <v>26843</v>
          </cell>
          <cell r="D14">
            <v>0</v>
          </cell>
          <cell r="E14">
            <v>0</v>
          </cell>
          <cell r="F14">
            <v>83696299</v>
          </cell>
          <cell r="G14">
            <v>7295468</v>
          </cell>
          <cell r="H14">
            <v>57935804</v>
          </cell>
          <cell r="I14">
            <v>85959423</v>
          </cell>
          <cell r="J14">
            <v>60881</v>
          </cell>
          <cell r="K14">
            <v>326200</v>
          </cell>
          <cell r="L14">
            <v>0</v>
          </cell>
          <cell r="M14">
            <v>213949</v>
          </cell>
          <cell r="N14">
            <v>0</v>
          </cell>
          <cell r="O14">
            <v>33366</v>
          </cell>
          <cell r="P14">
            <v>7542724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1731601</v>
          </cell>
          <cell r="V14">
            <v>1624829</v>
          </cell>
          <cell r="W14">
            <v>41415</v>
          </cell>
          <cell r="X14">
            <v>65357</v>
          </cell>
          <cell r="Y14">
            <v>0</v>
          </cell>
          <cell r="Z14">
            <v>0</v>
          </cell>
          <cell r="AA14">
            <v>0</v>
          </cell>
          <cell r="AB14">
            <v>1482961</v>
          </cell>
          <cell r="AC14">
            <v>1093953</v>
          </cell>
          <cell r="AD14">
            <v>25341149</v>
          </cell>
          <cell r="AE14">
            <v>21600</v>
          </cell>
          <cell r="AF14">
            <v>0</v>
          </cell>
          <cell r="AG14">
            <v>97283743</v>
          </cell>
          <cell r="AH14">
            <v>53689801</v>
          </cell>
          <cell r="AI14">
            <v>0</v>
          </cell>
          <cell r="AJ14">
            <v>4579725</v>
          </cell>
          <cell r="AK14">
            <v>0</v>
          </cell>
          <cell r="AL14">
            <v>0</v>
          </cell>
          <cell r="AM14">
            <v>0</v>
          </cell>
          <cell r="AN14">
            <v>8031</v>
          </cell>
          <cell r="AO14">
            <v>83971129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863880</v>
          </cell>
          <cell r="AW14">
            <v>365019</v>
          </cell>
          <cell r="AX14">
            <v>264430</v>
          </cell>
          <cell r="AY14">
            <v>0</v>
          </cell>
          <cell r="AZ14">
            <v>0</v>
          </cell>
          <cell r="BA14">
            <v>0</v>
          </cell>
          <cell r="BB14">
            <v>25341149</v>
          </cell>
          <cell r="BC14">
            <v>0</v>
          </cell>
          <cell r="BD14">
            <v>6368286</v>
          </cell>
          <cell r="BE14">
            <v>27028</v>
          </cell>
          <cell r="BF14">
            <v>0</v>
          </cell>
          <cell r="BG14">
            <v>0</v>
          </cell>
          <cell r="BH14" t="str">
            <v>MAULE</v>
          </cell>
          <cell r="BI14">
            <v>272762221</v>
          </cell>
          <cell r="BJ14">
            <v>272762221</v>
          </cell>
          <cell r="BK14">
            <v>0</v>
          </cell>
          <cell r="BL14">
            <v>163449943</v>
          </cell>
          <cell r="BM14">
            <v>163449943</v>
          </cell>
          <cell r="BN14">
            <v>0</v>
          </cell>
          <cell r="BO14">
            <v>109312278</v>
          </cell>
          <cell r="BP14">
            <v>109312278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151190695</v>
          </cell>
          <cell r="CB14">
            <v>1420153</v>
          </cell>
          <cell r="CC14">
            <v>0</v>
          </cell>
          <cell r="CD14">
            <v>8031</v>
          </cell>
          <cell r="CE14">
            <v>1493329</v>
          </cell>
          <cell r="CF14">
            <v>0</v>
          </cell>
          <cell r="CG14">
            <v>0</v>
          </cell>
          <cell r="CH14">
            <v>98723</v>
          </cell>
          <cell r="CI14">
            <v>10085193</v>
          </cell>
          <cell r="CJ14">
            <v>-9986470</v>
          </cell>
          <cell r="CK14" t="str">
            <v>MAULE</v>
          </cell>
          <cell r="CL14">
            <v>26843</v>
          </cell>
          <cell r="CM14">
            <v>0</v>
          </cell>
          <cell r="CN14">
            <v>26843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</row>
        <row r="15">
          <cell r="A15">
            <v>11</v>
          </cell>
          <cell r="B15" t="str">
            <v>ÑUBLE</v>
          </cell>
          <cell r="C15">
            <v>15155</v>
          </cell>
          <cell r="D15">
            <v>0</v>
          </cell>
          <cell r="E15">
            <v>0</v>
          </cell>
          <cell r="F15">
            <v>36477547</v>
          </cell>
          <cell r="G15">
            <v>7476420</v>
          </cell>
          <cell r="H15">
            <v>32589559</v>
          </cell>
          <cell r="I15">
            <v>48099554</v>
          </cell>
          <cell r="J15">
            <v>55713</v>
          </cell>
          <cell r="K15">
            <v>319940</v>
          </cell>
          <cell r="L15">
            <v>0</v>
          </cell>
          <cell r="M15">
            <v>97242</v>
          </cell>
          <cell r="N15">
            <v>0</v>
          </cell>
          <cell r="O15">
            <v>5905</v>
          </cell>
          <cell r="P15">
            <v>1359317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2081463</v>
          </cell>
          <cell r="V15">
            <v>1431421</v>
          </cell>
          <cell r="W15">
            <v>1565</v>
          </cell>
          <cell r="X15">
            <v>648477</v>
          </cell>
          <cell r="Y15">
            <v>0</v>
          </cell>
          <cell r="Z15">
            <v>20000</v>
          </cell>
          <cell r="AA15">
            <v>0</v>
          </cell>
          <cell r="AB15">
            <v>343221</v>
          </cell>
          <cell r="AC15">
            <v>1362616</v>
          </cell>
          <cell r="AD15">
            <v>7871043</v>
          </cell>
          <cell r="AE15">
            <v>11000</v>
          </cell>
          <cell r="AF15">
            <v>0</v>
          </cell>
          <cell r="AG15">
            <v>58433743</v>
          </cell>
          <cell r="AH15">
            <v>27500270</v>
          </cell>
          <cell r="AI15">
            <v>0</v>
          </cell>
          <cell r="AJ15">
            <v>1918470</v>
          </cell>
          <cell r="AK15">
            <v>0</v>
          </cell>
          <cell r="AL15">
            <v>0</v>
          </cell>
          <cell r="AM15">
            <v>0</v>
          </cell>
          <cell r="AN15">
            <v>4016</v>
          </cell>
          <cell r="AO15">
            <v>36630502</v>
          </cell>
          <cell r="AP15">
            <v>0</v>
          </cell>
          <cell r="AQ15">
            <v>0</v>
          </cell>
          <cell r="AR15">
            <v>0</v>
          </cell>
          <cell r="AS15">
            <v>83763</v>
          </cell>
          <cell r="AT15">
            <v>0</v>
          </cell>
          <cell r="AU15">
            <v>0</v>
          </cell>
          <cell r="AV15">
            <v>443360</v>
          </cell>
          <cell r="AW15">
            <v>188380</v>
          </cell>
          <cell r="AX15">
            <v>1027102</v>
          </cell>
          <cell r="AY15">
            <v>5000</v>
          </cell>
          <cell r="AZ15">
            <v>0</v>
          </cell>
          <cell r="BA15">
            <v>0</v>
          </cell>
          <cell r="BB15">
            <v>7871043</v>
          </cell>
          <cell r="BC15">
            <v>0</v>
          </cell>
          <cell r="BD15">
            <v>4064868</v>
          </cell>
          <cell r="BE15">
            <v>15178</v>
          </cell>
          <cell r="BF15">
            <v>0</v>
          </cell>
          <cell r="BG15">
            <v>0</v>
          </cell>
          <cell r="BH15" t="str">
            <v>ÑUBLE</v>
          </cell>
          <cell r="BI15">
            <v>138185695</v>
          </cell>
          <cell r="BJ15">
            <v>138185695</v>
          </cell>
          <cell r="BK15">
            <v>0</v>
          </cell>
          <cell r="BL15">
            <v>93684150</v>
          </cell>
          <cell r="BM15">
            <v>93684150</v>
          </cell>
          <cell r="BN15">
            <v>0</v>
          </cell>
          <cell r="BO15">
            <v>44501545</v>
          </cell>
          <cell r="BP15">
            <v>44501545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88165533</v>
          </cell>
          <cell r="CB15">
            <v>1682556</v>
          </cell>
          <cell r="CC15">
            <v>0</v>
          </cell>
          <cell r="CD15">
            <v>4016</v>
          </cell>
          <cell r="CE15">
            <v>1663842</v>
          </cell>
          <cell r="CF15">
            <v>0</v>
          </cell>
          <cell r="CG15">
            <v>0</v>
          </cell>
          <cell r="CH15">
            <v>674382</v>
          </cell>
          <cell r="CI15">
            <v>3875229</v>
          </cell>
          <cell r="CJ15">
            <v>-3200847</v>
          </cell>
          <cell r="CK15" t="str">
            <v>ÑUBLE</v>
          </cell>
          <cell r="CL15">
            <v>15155</v>
          </cell>
          <cell r="CM15">
            <v>0</v>
          </cell>
          <cell r="CN15">
            <v>15155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</row>
        <row r="16">
          <cell r="A16">
            <v>12</v>
          </cell>
          <cell r="B16" t="str">
            <v>CONCEPCIÓN</v>
          </cell>
          <cell r="C16">
            <v>1494640</v>
          </cell>
          <cell r="D16">
            <v>162492</v>
          </cell>
          <cell r="E16">
            <v>39476</v>
          </cell>
          <cell r="F16">
            <v>37918532</v>
          </cell>
          <cell r="G16">
            <v>5753130</v>
          </cell>
          <cell r="H16">
            <v>69347276</v>
          </cell>
          <cell r="I16">
            <v>74645625</v>
          </cell>
          <cell r="J16">
            <v>5772</v>
          </cell>
          <cell r="K16">
            <v>348925</v>
          </cell>
          <cell r="L16">
            <v>0</v>
          </cell>
          <cell r="M16">
            <v>89260</v>
          </cell>
          <cell r="N16">
            <v>0</v>
          </cell>
          <cell r="O16">
            <v>0</v>
          </cell>
          <cell r="P16">
            <v>3660592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3352944</v>
          </cell>
          <cell r="V16">
            <v>2664810</v>
          </cell>
          <cell r="W16">
            <v>0</v>
          </cell>
          <cell r="X16">
            <v>688134</v>
          </cell>
          <cell r="Y16">
            <v>0</v>
          </cell>
          <cell r="Z16">
            <v>0</v>
          </cell>
          <cell r="AA16">
            <v>0</v>
          </cell>
          <cell r="AB16">
            <v>821519</v>
          </cell>
          <cell r="AC16">
            <v>287960</v>
          </cell>
          <cell r="AD16">
            <v>8257662</v>
          </cell>
          <cell r="AE16">
            <v>104949</v>
          </cell>
          <cell r="AF16">
            <v>0</v>
          </cell>
          <cell r="AG16">
            <v>93765501</v>
          </cell>
          <cell r="AH16">
            <v>51726543</v>
          </cell>
          <cell r="AI16">
            <v>9932</v>
          </cell>
          <cell r="AJ16">
            <v>5556928</v>
          </cell>
          <cell r="AK16">
            <v>0</v>
          </cell>
          <cell r="AL16">
            <v>0</v>
          </cell>
          <cell r="AM16">
            <v>11053</v>
          </cell>
          <cell r="AN16">
            <v>6827</v>
          </cell>
          <cell r="AO16">
            <v>38053040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287960</v>
          </cell>
          <cell r="AW16">
            <v>337042</v>
          </cell>
          <cell r="AX16">
            <v>162831</v>
          </cell>
          <cell r="AY16">
            <v>50000</v>
          </cell>
          <cell r="AZ16">
            <v>0</v>
          </cell>
          <cell r="BA16">
            <v>0</v>
          </cell>
          <cell r="BB16">
            <v>8420154</v>
          </cell>
          <cell r="BC16">
            <v>0</v>
          </cell>
          <cell r="BD16">
            <v>7878494</v>
          </cell>
          <cell r="BE16">
            <v>24449</v>
          </cell>
          <cell r="BF16">
            <v>0</v>
          </cell>
          <cell r="BG16">
            <v>0</v>
          </cell>
          <cell r="BH16" t="str">
            <v>CONCEPCION</v>
          </cell>
          <cell r="BI16">
            <v>206290754</v>
          </cell>
          <cell r="BJ16">
            <v>206290754</v>
          </cell>
          <cell r="BK16">
            <v>0</v>
          </cell>
          <cell r="BL16">
            <v>159817560</v>
          </cell>
          <cell r="BM16">
            <v>159817560</v>
          </cell>
          <cell r="BN16">
            <v>0</v>
          </cell>
          <cell r="BO16">
            <v>46473194</v>
          </cell>
          <cell r="BP16">
            <v>46473194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149746031</v>
          </cell>
          <cell r="CB16">
            <v>636885</v>
          </cell>
          <cell r="CC16">
            <v>0</v>
          </cell>
          <cell r="CD16">
            <v>17880</v>
          </cell>
          <cell r="CE16">
            <v>837833</v>
          </cell>
          <cell r="CF16">
            <v>0</v>
          </cell>
          <cell r="CG16">
            <v>0</v>
          </cell>
          <cell r="CH16">
            <v>688134</v>
          </cell>
          <cell r="CI16">
            <v>7017082</v>
          </cell>
          <cell r="CJ16">
            <v>-6328948</v>
          </cell>
          <cell r="CK16" t="str">
            <v>CONCEPCION</v>
          </cell>
          <cell r="CL16">
            <v>1494640</v>
          </cell>
          <cell r="CM16">
            <v>201968</v>
          </cell>
          <cell r="CN16">
            <v>1696608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</row>
        <row r="17">
          <cell r="A17">
            <v>13</v>
          </cell>
          <cell r="B17" t="str">
            <v>TALCAHUANO</v>
          </cell>
          <cell r="C17">
            <v>131406</v>
          </cell>
          <cell r="D17">
            <v>0</v>
          </cell>
          <cell r="E17">
            <v>0</v>
          </cell>
          <cell r="F17">
            <v>27808284</v>
          </cell>
          <cell r="G17">
            <v>3169883</v>
          </cell>
          <cell r="H17">
            <v>32651773</v>
          </cell>
          <cell r="I17">
            <v>40941217</v>
          </cell>
          <cell r="J17">
            <v>0</v>
          </cell>
          <cell r="K17">
            <v>140046</v>
          </cell>
          <cell r="L17">
            <v>0</v>
          </cell>
          <cell r="M17">
            <v>63127</v>
          </cell>
          <cell r="N17">
            <v>0</v>
          </cell>
          <cell r="O17">
            <v>0</v>
          </cell>
          <cell r="P17">
            <v>2088531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2483833</v>
          </cell>
          <cell r="V17">
            <v>1010255</v>
          </cell>
          <cell r="W17">
            <v>32412</v>
          </cell>
          <cell r="X17">
            <v>1441166</v>
          </cell>
          <cell r="Y17">
            <v>0</v>
          </cell>
          <cell r="Z17">
            <v>0</v>
          </cell>
          <cell r="AA17">
            <v>0</v>
          </cell>
          <cell r="AB17">
            <v>454014</v>
          </cell>
          <cell r="AC17">
            <v>177896</v>
          </cell>
          <cell r="AD17">
            <v>27892175</v>
          </cell>
          <cell r="AE17">
            <v>11000</v>
          </cell>
          <cell r="AF17">
            <v>0</v>
          </cell>
          <cell r="AG17">
            <v>47384787</v>
          </cell>
          <cell r="AH17">
            <v>28667054</v>
          </cell>
          <cell r="AI17">
            <v>0</v>
          </cell>
          <cell r="AJ17">
            <v>2424563</v>
          </cell>
          <cell r="AK17">
            <v>0</v>
          </cell>
          <cell r="AL17">
            <v>0</v>
          </cell>
          <cell r="AM17">
            <v>5500</v>
          </cell>
          <cell r="AN17">
            <v>8031</v>
          </cell>
          <cell r="AO17">
            <v>27871411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32960</v>
          </cell>
          <cell r="AW17">
            <v>205203</v>
          </cell>
          <cell r="AX17">
            <v>242110</v>
          </cell>
          <cell r="AY17">
            <v>30000</v>
          </cell>
          <cell r="AZ17">
            <v>0</v>
          </cell>
          <cell r="BA17">
            <v>0</v>
          </cell>
          <cell r="BB17">
            <v>27892175</v>
          </cell>
          <cell r="BC17">
            <v>0</v>
          </cell>
          <cell r="BD17">
            <v>3236680</v>
          </cell>
          <cell r="BE17">
            <v>12711</v>
          </cell>
          <cell r="BF17">
            <v>0</v>
          </cell>
          <cell r="BG17">
            <v>0</v>
          </cell>
          <cell r="BH17" t="str">
            <v>TALCAHUANO</v>
          </cell>
          <cell r="BI17">
            <v>138013185</v>
          </cell>
          <cell r="BJ17">
            <v>138013185</v>
          </cell>
          <cell r="BK17">
            <v>0</v>
          </cell>
          <cell r="BL17">
            <v>82249599</v>
          </cell>
          <cell r="BM17">
            <v>82249599</v>
          </cell>
          <cell r="BN17">
            <v>0</v>
          </cell>
          <cell r="BO17">
            <v>55763586</v>
          </cell>
          <cell r="BP17">
            <v>55763586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76762873</v>
          </cell>
          <cell r="CB17">
            <v>317942</v>
          </cell>
          <cell r="CC17">
            <v>0</v>
          </cell>
          <cell r="CD17">
            <v>13531</v>
          </cell>
          <cell r="CE17">
            <v>510273</v>
          </cell>
          <cell r="CF17">
            <v>0</v>
          </cell>
          <cell r="CG17">
            <v>0</v>
          </cell>
          <cell r="CH17">
            <v>1441166</v>
          </cell>
          <cell r="CI17">
            <v>2755246</v>
          </cell>
          <cell r="CJ17">
            <v>-1314080</v>
          </cell>
          <cell r="CK17" t="str">
            <v>TALCAHUANO</v>
          </cell>
          <cell r="CL17">
            <v>131406</v>
          </cell>
          <cell r="CM17">
            <v>0</v>
          </cell>
          <cell r="CN17">
            <v>131406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</row>
        <row r="18">
          <cell r="A18">
            <v>14</v>
          </cell>
          <cell r="B18" t="str">
            <v>BIOBIO</v>
          </cell>
          <cell r="C18">
            <v>11473</v>
          </cell>
          <cell r="D18">
            <v>0</v>
          </cell>
          <cell r="E18">
            <v>0</v>
          </cell>
          <cell r="F18">
            <v>29094952</v>
          </cell>
          <cell r="G18">
            <v>6733453</v>
          </cell>
          <cell r="H18">
            <v>26945619</v>
          </cell>
          <cell r="I18">
            <v>51208517</v>
          </cell>
          <cell r="J18">
            <v>0</v>
          </cell>
          <cell r="K18">
            <v>139532</v>
          </cell>
          <cell r="L18">
            <v>0</v>
          </cell>
          <cell r="M18">
            <v>60446</v>
          </cell>
          <cell r="N18">
            <v>0</v>
          </cell>
          <cell r="O18">
            <v>604</v>
          </cell>
          <cell r="P18">
            <v>2334249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1793503</v>
          </cell>
          <cell r="V18">
            <v>1648407</v>
          </cell>
          <cell r="W18">
            <v>52977</v>
          </cell>
          <cell r="X18">
            <v>92119</v>
          </cell>
          <cell r="Y18">
            <v>0</v>
          </cell>
          <cell r="Z18">
            <v>0</v>
          </cell>
          <cell r="AA18">
            <v>0</v>
          </cell>
          <cell r="AB18">
            <v>477230</v>
          </cell>
          <cell r="AC18">
            <v>719952</v>
          </cell>
          <cell r="AD18">
            <v>13316510</v>
          </cell>
          <cell r="AE18">
            <v>0</v>
          </cell>
          <cell r="AF18">
            <v>0</v>
          </cell>
          <cell r="AG18">
            <v>54165832</v>
          </cell>
          <cell r="AH18">
            <v>31489702</v>
          </cell>
          <cell r="AI18">
            <v>0</v>
          </cell>
          <cell r="AJ18">
            <v>1733079</v>
          </cell>
          <cell r="AK18">
            <v>0</v>
          </cell>
          <cell r="AL18">
            <v>0</v>
          </cell>
          <cell r="AM18">
            <v>75734</v>
          </cell>
          <cell r="AN18">
            <v>5220</v>
          </cell>
          <cell r="AO18">
            <v>29155398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32960</v>
          </cell>
          <cell r="AW18">
            <v>822593</v>
          </cell>
          <cell r="AX18">
            <v>95496</v>
          </cell>
          <cell r="AY18">
            <v>14200</v>
          </cell>
          <cell r="AZ18">
            <v>0</v>
          </cell>
          <cell r="BA18">
            <v>0</v>
          </cell>
          <cell r="BB18">
            <v>13316510</v>
          </cell>
          <cell r="BC18">
            <v>0</v>
          </cell>
          <cell r="BD18">
            <v>1917824</v>
          </cell>
          <cell r="BE18">
            <v>11492</v>
          </cell>
          <cell r="BF18">
            <v>0</v>
          </cell>
          <cell r="BG18">
            <v>0</v>
          </cell>
          <cell r="BH18" t="str">
            <v>BIO BIO</v>
          </cell>
          <cell r="BI18">
            <v>132836040</v>
          </cell>
          <cell r="BJ18">
            <v>132836040</v>
          </cell>
          <cell r="BK18">
            <v>0</v>
          </cell>
          <cell r="BL18">
            <v>90364132</v>
          </cell>
          <cell r="BM18">
            <v>90364132</v>
          </cell>
          <cell r="BN18">
            <v>0</v>
          </cell>
          <cell r="BO18">
            <v>42471908</v>
          </cell>
          <cell r="BP18">
            <v>42471908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84887589</v>
          </cell>
          <cell r="CB18">
            <v>859484</v>
          </cell>
          <cell r="CC18">
            <v>0</v>
          </cell>
          <cell r="CD18">
            <v>80954</v>
          </cell>
          <cell r="CE18">
            <v>965249</v>
          </cell>
          <cell r="CF18">
            <v>0</v>
          </cell>
          <cell r="CG18">
            <v>0</v>
          </cell>
          <cell r="CH18">
            <v>92723</v>
          </cell>
          <cell r="CI18">
            <v>3858179</v>
          </cell>
          <cell r="CJ18">
            <v>-3765456</v>
          </cell>
          <cell r="CK18" t="str">
            <v>BIO BIO</v>
          </cell>
          <cell r="CL18">
            <v>11473</v>
          </cell>
          <cell r="CM18">
            <v>0</v>
          </cell>
          <cell r="CN18">
            <v>11473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</row>
        <row r="19">
          <cell r="A19">
            <v>15</v>
          </cell>
          <cell r="B19" t="str">
            <v>ARAUCO</v>
          </cell>
          <cell r="C19">
            <v>994772</v>
          </cell>
          <cell r="D19">
            <v>3410</v>
          </cell>
          <cell r="E19">
            <v>5763</v>
          </cell>
          <cell r="F19">
            <v>10313997</v>
          </cell>
          <cell r="G19">
            <v>3414342</v>
          </cell>
          <cell r="H19">
            <v>7444239</v>
          </cell>
          <cell r="I19">
            <v>30531240</v>
          </cell>
          <cell r="J19">
            <v>0</v>
          </cell>
          <cell r="K19">
            <v>86706</v>
          </cell>
          <cell r="L19">
            <v>0</v>
          </cell>
          <cell r="M19">
            <v>21879</v>
          </cell>
          <cell r="N19">
            <v>0</v>
          </cell>
          <cell r="O19">
            <v>2419</v>
          </cell>
          <cell r="P19">
            <v>344955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940917</v>
          </cell>
          <cell r="V19">
            <v>782921</v>
          </cell>
          <cell r="W19">
            <v>0</v>
          </cell>
          <cell r="X19">
            <v>157996</v>
          </cell>
          <cell r="Y19">
            <v>0</v>
          </cell>
          <cell r="Z19">
            <v>0</v>
          </cell>
          <cell r="AA19">
            <v>0</v>
          </cell>
          <cell r="AB19">
            <v>89955</v>
          </cell>
          <cell r="AC19">
            <v>275444</v>
          </cell>
          <cell r="AD19">
            <v>1850220</v>
          </cell>
          <cell r="AE19">
            <v>0</v>
          </cell>
          <cell r="AF19">
            <v>0</v>
          </cell>
          <cell r="AG19">
            <v>28651842</v>
          </cell>
          <cell r="AH19">
            <v>12687618</v>
          </cell>
          <cell r="AI19">
            <v>0</v>
          </cell>
          <cell r="AJ19">
            <v>917771</v>
          </cell>
          <cell r="AK19">
            <v>0</v>
          </cell>
          <cell r="AL19">
            <v>0</v>
          </cell>
          <cell r="AM19">
            <v>45000</v>
          </cell>
          <cell r="AN19">
            <v>4819</v>
          </cell>
          <cell r="AO19">
            <v>10341639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112549</v>
          </cell>
          <cell r="AW19">
            <v>62780</v>
          </cell>
          <cell r="AX19">
            <v>211432</v>
          </cell>
          <cell r="AY19">
            <v>0</v>
          </cell>
          <cell r="AZ19">
            <v>0</v>
          </cell>
          <cell r="BA19">
            <v>0</v>
          </cell>
          <cell r="BB19">
            <v>1853630</v>
          </cell>
          <cell r="BC19">
            <v>0</v>
          </cell>
          <cell r="BD19">
            <v>1425719</v>
          </cell>
          <cell r="BE19">
            <v>5459</v>
          </cell>
          <cell r="BF19">
            <v>0</v>
          </cell>
          <cell r="BG19">
            <v>0</v>
          </cell>
          <cell r="BH19" t="str">
            <v>ARAUCO</v>
          </cell>
          <cell r="BI19">
            <v>56320258</v>
          </cell>
          <cell r="BJ19">
            <v>56320258</v>
          </cell>
          <cell r="BK19">
            <v>0</v>
          </cell>
          <cell r="BL19">
            <v>44124989</v>
          </cell>
          <cell r="BM19">
            <v>44124989</v>
          </cell>
          <cell r="BN19">
            <v>0</v>
          </cell>
          <cell r="BO19">
            <v>12195269</v>
          </cell>
          <cell r="BP19">
            <v>12195269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41389821</v>
          </cell>
          <cell r="CB19">
            <v>362150</v>
          </cell>
          <cell r="CC19">
            <v>0</v>
          </cell>
          <cell r="CD19">
            <v>49819</v>
          </cell>
          <cell r="CE19">
            <v>386761</v>
          </cell>
          <cell r="CF19">
            <v>0</v>
          </cell>
          <cell r="CG19">
            <v>0</v>
          </cell>
          <cell r="CH19">
            <v>160415</v>
          </cell>
          <cell r="CI19">
            <v>914407</v>
          </cell>
          <cell r="CJ19">
            <v>-753992</v>
          </cell>
          <cell r="CK19" t="str">
            <v>ARAUCO</v>
          </cell>
          <cell r="CL19">
            <v>994772</v>
          </cell>
          <cell r="CM19">
            <v>9173</v>
          </cell>
          <cell r="CN19">
            <v>1003945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</row>
        <row r="20">
          <cell r="A20">
            <v>16</v>
          </cell>
          <cell r="B20" t="str">
            <v>ARAUCANÍA-NORTE</v>
          </cell>
          <cell r="C20">
            <v>8018</v>
          </cell>
          <cell r="D20">
            <v>0</v>
          </cell>
          <cell r="E20">
            <v>0</v>
          </cell>
          <cell r="F20">
            <v>16716860</v>
          </cell>
          <cell r="G20">
            <v>3425448</v>
          </cell>
          <cell r="H20">
            <v>13201235</v>
          </cell>
          <cell r="I20">
            <v>31541285</v>
          </cell>
          <cell r="J20">
            <v>0</v>
          </cell>
          <cell r="K20">
            <v>163929</v>
          </cell>
          <cell r="L20">
            <v>0</v>
          </cell>
          <cell r="M20">
            <v>31570</v>
          </cell>
          <cell r="N20">
            <v>0</v>
          </cell>
          <cell r="O20">
            <v>0</v>
          </cell>
          <cell r="P20">
            <v>1699355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1017117</v>
          </cell>
          <cell r="V20">
            <v>945165</v>
          </cell>
          <cell r="W20">
            <v>1725</v>
          </cell>
          <cell r="X20">
            <v>70227</v>
          </cell>
          <cell r="Y20">
            <v>0</v>
          </cell>
          <cell r="Z20">
            <v>0</v>
          </cell>
          <cell r="AA20">
            <v>0</v>
          </cell>
          <cell r="AB20">
            <v>139024</v>
          </cell>
          <cell r="AC20">
            <v>1983701</v>
          </cell>
          <cell r="AD20">
            <v>2229148</v>
          </cell>
          <cell r="AE20">
            <v>11000</v>
          </cell>
          <cell r="AF20">
            <v>0</v>
          </cell>
          <cell r="AG20">
            <v>34333654</v>
          </cell>
          <cell r="AH20">
            <v>13463475</v>
          </cell>
          <cell r="AI20">
            <v>0</v>
          </cell>
          <cell r="AJ20">
            <v>1637926</v>
          </cell>
          <cell r="AK20">
            <v>0</v>
          </cell>
          <cell r="AL20">
            <v>0</v>
          </cell>
          <cell r="AM20">
            <v>78373</v>
          </cell>
          <cell r="AN20">
            <v>4417</v>
          </cell>
          <cell r="AO20">
            <v>16748430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749549</v>
          </cell>
          <cell r="AW20">
            <v>129054</v>
          </cell>
          <cell r="AX20">
            <v>1396655</v>
          </cell>
          <cell r="AY20">
            <v>10750</v>
          </cell>
          <cell r="AZ20">
            <v>0</v>
          </cell>
          <cell r="BA20">
            <v>0</v>
          </cell>
          <cell r="BB20">
            <v>2229148</v>
          </cell>
          <cell r="BC20">
            <v>0</v>
          </cell>
          <cell r="BD20">
            <v>1378226</v>
          </cell>
          <cell r="BE20">
            <v>8033</v>
          </cell>
          <cell r="BF20">
            <v>0</v>
          </cell>
          <cell r="BG20">
            <v>0</v>
          </cell>
          <cell r="BH20" t="str">
            <v>ARAUCANIA NORTE</v>
          </cell>
          <cell r="BI20">
            <v>72167690</v>
          </cell>
          <cell r="BJ20">
            <v>72167690</v>
          </cell>
          <cell r="BK20">
            <v>0</v>
          </cell>
          <cell r="BL20">
            <v>53190112</v>
          </cell>
          <cell r="BM20">
            <v>53190112</v>
          </cell>
          <cell r="BN20">
            <v>0</v>
          </cell>
          <cell r="BO20">
            <v>18977578</v>
          </cell>
          <cell r="BP20">
            <v>18977578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48167968</v>
          </cell>
          <cell r="CB20">
            <v>2147630</v>
          </cell>
          <cell r="CC20">
            <v>0</v>
          </cell>
          <cell r="CD20">
            <v>82790</v>
          </cell>
          <cell r="CE20">
            <v>2286008</v>
          </cell>
          <cell r="CF20">
            <v>0</v>
          </cell>
          <cell r="CG20">
            <v>0</v>
          </cell>
          <cell r="CH20">
            <v>70227</v>
          </cell>
          <cell r="CI20">
            <v>1994591</v>
          </cell>
          <cell r="CJ20">
            <v>-1924364</v>
          </cell>
          <cell r="CK20" t="str">
            <v>ARAUCANIA NORTE</v>
          </cell>
          <cell r="CL20">
            <v>8018</v>
          </cell>
          <cell r="CM20">
            <v>0</v>
          </cell>
          <cell r="CN20">
            <v>8018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</row>
        <row r="21">
          <cell r="A21">
            <v>17</v>
          </cell>
          <cell r="B21" t="str">
            <v>ARAUCANÍA-SUR</v>
          </cell>
          <cell r="C21">
            <v>23719</v>
          </cell>
          <cell r="D21">
            <v>0</v>
          </cell>
          <cell r="E21">
            <v>0</v>
          </cell>
          <cell r="F21">
            <v>57977345</v>
          </cell>
          <cell r="G21">
            <v>11828979</v>
          </cell>
          <cell r="H21">
            <v>59293947</v>
          </cell>
          <cell r="I21">
            <v>85303377</v>
          </cell>
          <cell r="J21">
            <v>0</v>
          </cell>
          <cell r="K21">
            <v>282870</v>
          </cell>
          <cell r="L21">
            <v>1128</v>
          </cell>
          <cell r="M21">
            <v>116989</v>
          </cell>
          <cell r="N21">
            <v>0</v>
          </cell>
          <cell r="O21">
            <v>183</v>
          </cell>
          <cell r="P21">
            <v>2474662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4012446</v>
          </cell>
          <cell r="V21">
            <v>3390874</v>
          </cell>
          <cell r="W21">
            <v>15946</v>
          </cell>
          <cell r="X21">
            <v>605626</v>
          </cell>
          <cell r="Y21">
            <v>0</v>
          </cell>
          <cell r="Z21">
            <v>0</v>
          </cell>
          <cell r="AA21">
            <v>0</v>
          </cell>
          <cell r="AB21">
            <v>394668</v>
          </cell>
          <cell r="AC21">
            <v>3377439</v>
          </cell>
          <cell r="AD21">
            <v>14021462</v>
          </cell>
          <cell r="AE21">
            <v>73473</v>
          </cell>
          <cell r="AF21">
            <v>0</v>
          </cell>
          <cell r="AG21">
            <v>87634402</v>
          </cell>
          <cell r="AH21">
            <v>64657681</v>
          </cell>
          <cell r="AI21">
            <v>8493</v>
          </cell>
          <cell r="AJ21">
            <v>4441981</v>
          </cell>
          <cell r="AK21">
            <v>0</v>
          </cell>
          <cell r="AL21">
            <v>0</v>
          </cell>
          <cell r="AM21">
            <v>81460</v>
          </cell>
          <cell r="AN21">
            <v>2409</v>
          </cell>
          <cell r="AO21">
            <v>58094334</v>
          </cell>
          <cell r="AP21">
            <v>0</v>
          </cell>
          <cell r="AQ21">
            <v>2816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854960</v>
          </cell>
          <cell r="AW21">
            <v>247917</v>
          </cell>
          <cell r="AX21">
            <v>2662165</v>
          </cell>
          <cell r="AY21">
            <v>10000</v>
          </cell>
          <cell r="AZ21">
            <v>0</v>
          </cell>
          <cell r="BA21">
            <v>0</v>
          </cell>
          <cell r="BB21">
            <v>14021462</v>
          </cell>
          <cell r="BC21">
            <v>0</v>
          </cell>
          <cell r="BD21">
            <v>6438848</v>
          </cell>
          <cell r="BE21">
            <v>23759</v>
          </cell>
          <cell r="BF21">
            <v>0</v>
          </cell>
          <cell r="BG21">
            <v>0</v>
          </cell>
          <cell r="BH21" t="str">
            <v>ARAUCANIA SUR</v>
          </cell>
          <cell r="BI21">
            <v>239182687</v>
          </cell>
          <cell r="BJ21">
            <v>239182687</v>
          </cell>
          <cell r="BK21">
            <v>0</v>
          </cell>
          <cell r="BL21">
            <v>167066891</v>
          </cell>
          <cell r="BM21">
            <v>167066891</v>
          </cell>
          <cell r="BN21">
            <v>0</v>
          </cell>
          <cell r="BO21">
            <v>72115796</v>
          </cell>
          <cell r="BP21">
            <v>72115796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156426303</v>
          </cell>
          <cell r="CB21">
            <v>3661437</v>
          </cell>
          <cell r="CC21">
            <v>0</v>
          </cell>
          <cell r="CD21">
            <v>83869</v>
          </cell>
          <cell r="CE21">
            <v>3775042</v>
          </cell>
          <cell r="CF21">
            <v>0</v>
          </cell>
          <cell r="CG21">
            <v>0</v>
          </cell>
          <cell r="CH21">
            <v>605809</v>
          </cell>
          <cell r="CI21">
            <v>5196420</v>
          </cell>
          <cell r="CJ21">
            <v>-4590611</v>
          </cell>
          <cell r="CK21" t="str">
            <v>ARAUCANIA SUR</v>
          </cell>
          <cell r="CL21">
            <v>23719</v>
          </cell>
          <cell r="CM21">
            <v>0</v>
          </cell>
          <cell r="CN21">
            <v>23719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</row>
        <row r="22">
          <cell r="A22">
            <v>18</v>
          </cell>
          <cell r="B22" t="str">
            <v>VALDIVIA</v>
          </cell>
          <cell r="C22">
            <v>329221</v>
          </cell>
          <cell r="D22">
            <v>10736</v>
          </cell>
          <cell r="E22">
            <v>33022</v>
          </cell>
          <cell r="F22">
            <v>32398829</v>
          </cell>
          <cell r="G22">
            <v>5543273</v>
          </cell>
          <cell r="H22">
            <v>31947377</v>
          </cell>
          <cell r="I22">
            <v>44584705</v>
          </cell>
          <cell r="J22">
            <v>18725</v>
          </cell>
          <cell r="K22">
            <v>166370</v>
          </cell>
          <cell r="L22">
            <v>0</v>
          </cell>
          <cell r="M22">
            <v>67275</v>
          </cell>
          <cell r="N22">
            <v>0</v>
          </cell>
          <cell r="O22">
            <v>72223</v>
          </cell>
          <cell r="P22">
            <v>2188356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1123580</v>
          </cell>
          <cell r="V22">
            <v>800834</v>
          </cell>
          <cell r="W22">
            <v>9890</v>
          </cell>
          <cell r="X22">
            <v>312856</v>
          </cell>
          <cell r="Y22">
            <v>0</v>
          </cell>
          <cell r="Z22">
            <v>0</v>
          </cell>
          <cell r="AA22">
            <v>0</v>
          </cell>
          <cell r="AB22">
            <v>571766</v>
          </cell>
          <cell r="AC22">
            <v>1037872</v>
          </cell>
          <cell r="AD22">
            <v>5266688</v>
          </cell>
          <cell r="AE22">
            <v>39600</v>
          </cell>
          <cell r="AF22">
            <v>593489</v>
          </cell>
          <cell r="AG22">
            <v>52650473</v>
          </cell>
          <cell r="AH22">
            <v>28869609</v>
          </cell>
          <cell r="AI22">
            <v>0</v>
          </cell>
          <cell r="AJ22">
            <v>2612291</v>
          </cell>
          <cell r="AK22">
            <v>0</v>
          </cell>
          <cell r="AL22">
            <v>0</v>
          </cell>
          <cell r="AM22">
            <v>73367</v>
          </cell>
          <cell r="AN22">
            <v>4016</v>
          </cell>
          <cell r="AO22">
            <v>32517851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1136449</v>
          </cell>
          <cell r="AW22">
            <v>198817</v>
          </cell>
          <cell r="AX22">
            <v>628238</v>
          </cell>
          <cell r="AY22">
            <v>20000</v>
          </cell>
          <cell r="AZ22">
            <v>0</v>
          </cell>
          <cell r="BA22">
            <v>0</v>
          </cell>
          <cell r="BB22">
            <v>5277424</v>
          </cell>
          <cell r="BC22">
            <v>0</v>
          </cell>
          <cell r="BD22">
            <v>1990350</v>
          </cell>
          <cell r="BE22">
            <v>14222</v>
          </cell>
          <cell r="BF22">
            <v>0</v>
          </cell>
          <cell r="BG22">
            <v>0</v>
          </cell>
          <cell r="BH22" t="str">
            <v>VALDIVIA</v>
          </cell>
          <cell r="BI22">
            <v>125993107</v>
          </cell>
          <cell r="BJ22">
            <v>125993107</v>
          </cell>
          <cell r="BK22">
            <v>0</v>
          </cell>
          <cell r="BL22">
            <v>88197832</v>
          </cell>
          <cell r="BM22">
            <v>88197832</v>
          </cell>
          <cell r="BN22">
            <v>0</v>
          </cell>
          <cell r="BO22">
            <v>37795275</v>
          </cell>
          <cell r="BP22">
            <v>37795275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82075355</v>
          </cell>
          <cell r="CB22">
            <v>1204242</v>
          </cell>
          <cell r="CC22">
            <v>0</v>
          </cell>
          <cell r="CD22">
            <v>77383</v>
          </cell>
          <cell r="CE22">
            <v>1983504</v>
          </cell>
          <cell r="CF22">
            <v>0</v>
          </cell>
          <cell r="CG22">
            <v>0</v>
          </cell>
          <cell r="CH22">
            <v>385079</v>
          </cell>
          <cell r="CI22">
            <v>2956583</v>
          </cell>
          <cell r="CJ22">
            <v>-2571504</v>
          </cell>
          <cell r="CK22" t="str">
            <v>VALDIVIA</v>
          </cell>
          <cell r="CL22">
            <v>329221</v>
          </cell>
          <cell r="CM22">
            <v>43758</v>
          </cell>
          <cell r="CN22">
            <v>372979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</row>
        <row r="23">
          <cell r="A23">
            <v>19</v>
          </cell>
          <cell r="B23" t="str">
            <v>OSORNO</v>
          </cell>
          <cell r="C23">
            <v>96899</v>
          </cell>
          <cell r="D23">
            <v>643</v>
          </cell>
          <cell r="E23">
            <v>23213</v>
          </cell>
          <cell r="F23">
            <v>20716977</v>
          </cell>
          <cell r="G23">
            <v>2507719</v>
          </cell>
          <cell r="H23">
            <v>19519232</v>
          </cell>
          <cell r="I23">
            <v>35138992</v>
          </cell>
          <cell r="J23">
            <v>0</v>
          </cell>
          <cell r="K23">
            <v>172615</v>
          </cell>
          <cell r="L23">
            <v>0</v>
          </cell>
          <cell r="M23">
            <v>39039</v>
          </cell>
          <cell r="N23">
            <v>0</v>
          </cell>
          <cell r="O23">
            <v>41983</v>
          </cell>
          <cell r="P23">
            <v>1354934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1681374</v>
          </cell>
          <cell r="V23">
            <v>1247245</v>
          </cell>
          <cell r="W23">
            <v>309</v>
          </cell>
          <cell r="X23">
            <v>433820</v>
          </cell>
          <cell r="Y23">
            <v>0</v>
          </cell>
          <cell r="Z23">
            <v>0</v>
          </cell>
          <cell r="AA23">
            <v>0</v>
          </cell>
          <cell r="AB23">
            <v>172249</v>
          </cell>
          <cell r="AC23">
            <v>872172</v>
          </cell>
          <cell r="AD23">
            <v>3969570</v>
          </cell>
          <cell r="AE23">
            <v>21600</v>
          </cell>
          <cell r="AF23">
            <v>0</v>
          </cell>
          <cell r="AG23">
            <v>39266889</v>
          </cell>
          <cell r="AH23">
            <v>18944204</v>
          </cell>
          <cell r="AI23">
            <v>0</v>
          </cell>
          <cell r="AJ23">
            <v>1235908</v>
          </cell>
          <cell r="AK23">
            <v>0</v>
          </cell>
          <cell r="AL23">
            <v>0</v>
          </cell>
          <cell r="AM23">
            <v>72728</v>
          </cell>
          <cell r="AN23">
            <v>6827</v>
          </cell>
          <cell r="AO23">
            <v>20779229</v>
          </cell>
          <cell r="AP23">
            <v>0</v>
          </cell>
          <cell r="AQ23">
            <v>0</v>
          </cell>
          <cell r="AR23">
            <v>0</v>
          </cell>
          <cell r="AS23">
            <v>5000</v>
          </cell>
          <cell r="AT23">
            <v>0</v>
          </cell>
          <cell r="AU23">
            <v>0</v>
          </cell>
          <cell r="AV23">
            <v>516960</v>
          </cell>
          <cell r="AW23">
            <v>159041</v>
          </cell>
          <cell r="AX23">
            <v>404067</v>
          </cell>
          <cell r="AY23">
            <v>10000</v>
          </cell>
          <cell r="AZ23">
            <v>0</v>
          </cell>
          <cell r="BA23">
            <v>0</v>
          </cell>
          <cell r="BB23">
            <v>3970213</v>
          </cell>
          <cell r="BC23">
            <v>0</v>
          </cell>
          <cell r="BD23">
            <v>949343</v>
          </cell>
          <cell r="BE23">
            <v>8802</v>
          </cell>
          <cell r="BF23">
            <v>0</v>
          </cell>
          <cell r="BG23">
            <v>0</v>
          </cell>
          <cell r="BH23" t="str">
            <v>OSORNO</v>
          </cell>
          <cell r="BI23">
            <v>86329211</v>
          </cell>
          <cell r="BJ23">
            <v>86329211</v>
          </cell>
          <cell r="BK23">
            <v>0</v>
          </cell>
          <cell r="BL23">
            <v>61579769</v>
          </cell>
          <cell r="BM23">
            <v>61579769</v>
          </cell>
          <cell r="BN23">
            <v>0</v>
          </cell>
          <cell r="BO23">
            <v>24749442</v>
          </cell>
          <cell r="BP23">
            <v>24749442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57165943</v>
          </cell>
          <cell r="CB23">
            <v>1044787</v>
          </cell>
          <cell r="CC23">
            <v>0</v>
          </cell>
          <cell r="CD23">
            <v>79555</v>
          </cell>
          <cell r="CE23">
            <v>1090068</v>
          </cell>
          <cell r="CF23">
            <v>0</v>
          </cell>
          <cell r="CG23">
            <v>0</v>
          </cell>
          <cell r="CH23">
            <v>475803</v>
          </cell>
          <cell r="CI23">
            <v>1864543</v>
          </cell>
          <cell r="CJ23">
            <v>-1388740</v>
          </cell>
          <cell r="CK23" t="str">
            <v>OSORNO</v>
          </cell>
          <cell r="CL23">
            <v>96899</v>
          </cell>
          <cell r="CM23">
            <v>23856</v>
          </cell>
          <cell r="CN23">
            <v>120755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</row>
        <row r="24">
          <cell r="A24">
            <v>20</v>
          </cell>
          <cell r="B24" t="str">
            <v>RELONCAVÍ</v>
          </cell>
          <cell r="C24">
            <v>535479</v>
          </cell>
          <cell r="D24">
            <v>699992</v>
          </cell>
          <cell r="E24">
            <v>538593</v>
          </cell>
          <cell r="F24">
            <v>28949530</v>
          </cell>
          <cell r="G24">
            <v>5876738</v>
          </cell>
          <cell r="H24">
            <v>27087340</v>
          </cell>
          <cell r="I24">
            <v>57435828</v>
          </cell>
          <cell r="J24">
            <v>0</v>
          </cell>
          <cell r="K24">
            <v>350351</v>
          </cell>
          <cell r="L24">
            <v>67000</v>
          </cell>
          <cell r="M24">
            <v>55621</v>
          </cell>
          <cell r="N24">
            <v>0</v>
          </cell>
          <cell r="O24">
            <v>0</v>
          </cell>
          <cell r="P24">
            <v>1155213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1124575</v>
          </cell>
          <cell r="V24">
            <v>823174</v>
          </cell>
          <cell r="W24">
            <v>0</v>
          </cell>
          <cell r="X24">
            <v>301401</v>
          </cell>
          <cell r="Y24">
            <v>0</v>
          </cell>
          <cell r="Z24">
            <v>0</v>
          </cell>
          <cell r="AA24">
            <v>0</v>
          </cell>
          <cell r="AB24">
            <v>284813</v>
          </cell>
          <cell r="AC24">
            <v>129993</v>
          </cell>
          <cell r="AD24">
            <v>8452256</v>
          </cell>
          <cell r="AE24">
            <v>0</v>
          </cell>
          <cell r="AF24">
            <v>0</v>
          </cell>
          <cell r="AG24">
            <v>60465618</v>
          </cell>
          <cell r="AH24">
            <v>29896735</v>
          </cell>
          <cell r="AI24">
            <v>2478</v>
          </cell>
          <cell r="AJ24">
            <v>2167233</v>
          </cell>
          <cell r="AK24">
            <v>0</v>
          </cell>
          <cell r="AL24">
            <v>0</v>
          </cell>
          <cell r="AM24">
            <v>33910</v>
          </cell>
          <cell r="AN24">
            <v>4417</v>
          </cell>
          <cell r="AO24">
            <v>29543744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65920</v>
          </cell>
          <cell r="AW24">
            <v>203125</v>
          </cell>
          <cell r="AX24">
            <v>78640</v>
          </cell>
          <cell r="AY24">
            <v>0</v>
          </cell>
          <cell r="AZ24">
            <v>0</v>
          </cell>
          <cell r="BA24">
            <v>0</v>
          </cell>
          <cell r="BB24">
            <v>9152248</v>
          </cell>
          <cell r="BC24">
            <v>0</v>
          </cell>
          <cell r="BD24">
            <v>1113432</v>
          </cell>
          <cell r="BE24">
            <v>15822</v>
          </cell>
          <cell r="BF24">
            <v>0</v>
          </cell>
          <cell r="BG24">
            <v>0</v>
          </cell>
          <cell r="BH24" t="str">
            <v>RELONCAVI</v>
          </cell>
          <cell r="BI24">
            <v>132743322</v>
          </cell>
          <cell r="BJ24">
            <v>132743322</v>
          </cell>
          <cell r="BK24">
            <v>0</v>
          </cell>
          <cell r="BL24">
            <v>94047330</v>
          </cell>
          <cell r="BM24">
            <v>94047330</v>
          </cell>
          <cell r="BN24">
            <v>0</v>
          </cell>
          <cell r="BO24">
            <v>38695992</v>
          </cell>
          <cell r="BP24">
            <v>38695992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90399906</v>
          </cell>
          <cell r="CB24">
            <v>547344</v>
          </cell>
          <cell r="CC24">
            <v>0</v>
          </cell>
          <cell r="CD24">
            <v>38327</v>
          </cell>
          <cell r="CE24">
            <v>347685</v>
          </cell>
          <cell r="CF24">
            <v>0</v>
          </cell>
          <cell r="CG24">
            <v>0</v>
          </cell>
          <cell r="CH24">
            <v>301401</v>
          </cell>
          <cell r="CI24">
            <v>2264081</v>
          </cell>
          <cell r="CJ24">
            <v>-1962680</v>
          </cell>
          <cell r="CK24" t="str">
            <v>RELONCAVI</v>
          </cell>
          <cell r="CL24">
            <v>535479</v>
          </cell>
          <cell r="CM24">
            <v>1238585</v>
          </cell>
          <cell r="CN24">
            <v>1774064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</row>
        <row r="25">
          <cell r="A25">
            <v>21</v>
          </cell>
          <cell r="B25" t="str">
            <v>AYSÉN</v>
          </cell>
          <cell r="C25">
            <v>440044</v>
          </cell>
          <cell r="D25">
            <v>7212</v>
          </cell>
          <cell r="E25">
            <v>1370</v>
          </cell>
          <cell r="F25">
            <v>50173</v>
          </cell>
          <cell r="G25">
            <v>7673104</v>
          </cell>
          <cell r="H25">
            <v>7712199</v>
          </cell>
          <cell r="I25">
            <v>37561364</v>
          </cell>
          <cell r="J25">
            <v>0</v>
          </cell>
          <cell r="K25">
            <v>87741</v>
          </cell>
          <cell r="L25">
            <v>0</v>
          </cell>
          <cell r="M25">
            <v>0</v>
          </cell>
          <cell r="N25">
            <v>0</v>
          </cell>
          <cell r="O25">
            <v>9605</v>
          </cell>
          <cell r="P25">
            <v>1711417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661860</v>
          </cell>
          <cell r="V25">
            <v>625393</v>
          </cell>
          <cell r="W25">
            <v>11953</v>
          </cell>
          <cell r="X25">
            <v>24514</v>
          </cell>
          <cell r="Y25">
            <v>0</v>
          </cell>
          <cell r="Z25">
            <v>0</v>
          </cell>
          <cell r="AA25">
            <v>0</v>
          </cell>
          <cell r="AB25">
            <v>301432</v>
          </cell>
          <cell r="AC25">
            <v>989914</v>
          </cell>
          <cell r="AD25">
            <v>14993659</v>
          </cell>
          <cell r="AE25">
            <v>39600</v>
          </cell>
          <cell r="AF25">
            <v>0</v>
          </cell>
          <cell r="AG25">
            <v>40995030</v>
          </cell>
          <cell r="AH25">
            <v>13280501</v>
          </cell>
          <cell r="AI25">
            <v>562</v>
          </cell>
          <cell r="AJ25">
            <v>446670</v>
          </cell>
          <cell r="AK25">
            <v>0</v>
          </cell>
          <cell r="AL25">
            <v>0</v>
          </cell>
          <cell r="AM25">
            <v>0</v>
          </cell>
          <cell r="AN25">
            <v>5622</v>
          </cell>
          <cell r="AO25">
            <v>51543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382960</v>
          </cell>
          <cell r="AW25">
            <v>142407</v>
          </cell>
          <cell r="AX25">
            <v>735741</v>
          </cell>
          <cell r="AY25">
            <v>0</v>
          </cell>
          <cell r="AZ25">
            <v>0</v>
          </cell>
          <cell r="BA25">
            <v>0</v>
          </cell>
          <cell r="BB25">
            <v>15000871</v>
          </cell>
          <cell r="BC25">
            <v>0</v>
          </cell>
          <cell r="BD25">
            <v>1192149</v>
          </cell>
          <cell r="BE25">
            <v>6638</v>
          </cell>
          <cell r="BF25">
            <v>0</v>
          </cell>
          <cell r="BG25">
            <v>0</v>
          </cell>
          <cell r="BH25" t="str">
            <v>AYSEN</v>
          </cell>
          <cell r="BI25">
            <v>72240694</v>
          </cell>
          <cell r="BJ25">
            <v>72240694</v>
          </cell>
          <cell r="BK25">
            <v>0</v>
          </cell>
          <cell r="BL25">
            <v>57188280</v>
          </cell>
          <cell r="BM25">
            <v>57188280</v>
          </cell>
          <cell r="BN25">
            <v>0</v>
          </cell>
          <cell r="BO25">
            <v>15052414</v>
          </cell>
          <cell r="BP25">
            <v>15052414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52946667</v>
          </cell>
          <cell r="CB25">
            <v>1077655</v>
          </cell>
          <cell r="CC25">
            <v>0</v>
          </cell>
          <cell r="CD25">
            <v>5622</v>
          </cell>
          <cell r="CE25">
            <v>1261108</v>
          </cell>
          <cell r="CF25">
            <v>0</v>
          </cell>
          <cell r="CG25">
            <v>0</v>
          </cell>
          <cell r="CH25">
            <v>34119</v>
          </cell>
          <cell r="CI25">
            <v>1852177</v>
          </cell>
          <cell r="CJ25">
            <v>-1818058</v>
          </cell>
          <cell r="CK25" t="str">
            <v>AYSEN</v>
          </cell>
          <cell r="CL25">
            <v>440044</v>
          </cell>
          <cell r="CM25">
            <v>8582</v>
          </cell>
          <cell r="CN25">
            <v>448626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</row>
        <row r="26">
          <cell r="A26">
            <v>22</v>
          </cell>
          <cell r="B26" t="str">
            <v>MAGALLANES</v>
          </cell>
          <cell r="C26">
            <v>1322215</v>
          </cell>
          <cell r="D26">
            <v>1053</v>
          </cell>
          <cell r="E26">
            <v>0</v>
          </cell>
          <cell r="F26">
            <v>11470905</v>
          </cell>
          <cell r="G26">
            <v>1836958</v>
          </cell>
          <cell r="H26">
            <v>17009963</v>
          </cell>
          <cell r="I26">
            <v>33803970</v>
          </cell>
          <cell r="J26">
            <v>0</v>
          </cell>
          <cell r="K26">
            <v>189616</v>
          </cell>
          <cell r="L26">
            <v>11256</v>
          </cell>
          <cell r="M26">
            <v>19889</v>
          </cell>
          <cell r="N26">
            <v>0</v>
          </cell>
          <cell r="O26">
            <v>0</v>
          </cell>
          <cell r="P26">
            <v>1669425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869322</v>
          </cell>
          <cell r="V26">
            <v>749940</v>
          </cell>
          <cell r="W26">
            <v>41736</v>
          </cell>
          <cell r="X26">
            <v>77646</v>
          </cell>
          <cell r="Y26">
            <v>0</v>
          </cell>
          <cell r="Z26">
            <v>0</v>
          </cell>
          <cell r="AA26">
            <v>0</v>
          </cell>
          <cell r="AB26">
            <v>478984</v>
          </cell>
          <cell r="AC26">
            <v>86039</v>
          </cell>
          <cell r="AD26">
            <v>26014667</v>
          </cell>
          <cell r="AE26">
            <v>23745</v>
          </cell>
          <cell r="AF26">
            <v>0</v>
          </cell>
          <cell r="AG26">
            <v>36225658</v>
          </cell>
          <cell r="AH26">
            <v>18171392</v>
          </cell>
          <cell r="AI26">
            <v>0</v>
          </cell>
          <cell r="AJ26">
            <v>1043370</v>
          </cell>
          <cell r="AK26">
            <v>0</v>
          </cell>
          <cell r="AL26">
            <v>0</v>
          </cell>
          <cell r="AM26">
            <v>16000</v>
          </cell>
          <cell r="AN26">
            <v>3614</v>
          </cell>
          <cell r="AO26">
            <v>11490794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32960</v>
          </cell>
          <cell r="AW26">
            <v>181920</v>
          </cell>
          <cell r="AX26">
            <v>127183</v>
          </cell>
          <cell r="AY26">
            <v>0</v>
          </cell>
          <cell r="AZ26">
            <v>0</v>
          </cell>
          <cell r="BA26">
            <v>0</v>
          </cell>
          <cell r="BB26">
            <v>26015720</v>
          </cell>
          <cell r="BC26">
            <v>0</v>
          </cell>
          <cell r="BD26">
            <v>1491866</v>
          </cell>
          <cell r="BE26">
            <v>7530</v>
          </cell>
          <cell r="BF26">
            <v>0</v>
          </cell>
          <cell r="BG26">
            <v>0</v>
          </cell>
          <cell r="BH26" t="str">
            <v>MAGALLANES</v>
          </cell>
          <cell r="BI26">
            <v>94808007</v>
          </cell>
          <cell r="BJ26">
            <v>94808007</v>
          </cell>
          <cell r="BK26">
            <v>0</v>
          </cell>
          <cell r="BL26">
            <v>57301493</v>
          </cell>
          <cell r="BM26">
            <v>57301493</v>
          </cell>
          <cell r="BN26">
            <v>0</v>
          </cell>
          <cell r="BO26">
            <v>37506514</v>
          </cell>
          <cell r="BP26">
            <v>37506514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52650891</v>
          </cell>
          <cell r="CB26">
            <v>286911</v>
          </cell>
          <cell r="CC26">
            <v>0</v>
          </cell>
          <cell r="CD26">
            <v>19614</v>
          </cell>
          <cell r="CE26">
            <v>342063</v>
          </cell>
          <cell r="CF26">
            <v>0</v>
          </cell>
          <cell r="CG26">
            <v>0</v>
          </cell>
          <cell r="CH26">
            <v>77646</v>
          </cell>
          <cell r="CI26">
            <v>2319150</v>
          </cell>
          <cell r="CJ26">
            <v>-2241504</v>
          </cell>
          <cell r="CK26" t="str">
            <v>MAGALLANES</v>
          </cell>
          <cell r="CL26">
            <v>1322215</v>
          </cell>
          <cell r="CM26">
            <v>1053</v>
          </cell>
          <cell r="CN26">
            <v>1323268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</row>
        <row r="27">
          <cell r="A27">
            <v>23</v>
          </cell>
          <cell r="B27" t="str">
            <v>ORIENTE</v>
          </cell>
          <cell r="C27">
            <v>31273</v>
          </cell>
          <cell r="D27">
            <v>0</v>
          </cell>
          <cell r="E27">
            <v>0</v>
          </cell>
          <cell r="F27">
            <v>48645234</v>
          </cell>
          <cell r="G27">
            <v>4046213</v>
          </cell>
          <cell r="H27">
            <v>108644401</v>
          </cell>
          <cell r="I27">
            <v>84553715</v>
          </cell>
          <cell r="J27">
            <v>0</v>
          </cell>
          <cell r="K27">
            <v>316931</v>
          </cell>
          <cell r="L27">
            <v>400000</v>
          </cell>
          <cell r="M27">
            <v>111304</v>
          </cell>
          <cell r="N27">
            <v>0</v>
          </cell>
          <cell r="O27">
            <v>42984</v>
          </cell>
          <cell r="P27">
            <v>4821514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3628841</v>
          </cell>
          <cell r="V27">
            <v>2571608</v>
          </cell>
          <cell r="W27">
            <v>853</v>
          </cell>
          <cell r="X27">
            <v>1056380</v>
          </cell>
          <cell r="Y27">
            <v>0</v>
          </cell>
          <cell r="Z27">
            <v>0</v>
          </cell>
          <cell r="AA27">
            <v>0</v>
          </cell>
          <cell r="AB27">
            <v>846729</v>
          </cell>
          <cell r="AC27">
            <v>716668</v>
          </cell>
          <cell r="AD27">
            <v>12660002</v>
          </cell>
          <cell r="AE27">
            <v>74000</v>
          </cell>
          <cell r="AF27">
            <v>0</v>
          </cell>
          <cell r="AG27">
            <v>94082106</v>
          </cell>
          <cell r="AH27">
            <v>96995616</v>
          </cell>
          <cell r="AI27">
            <v>36828</v>
          </cell>
          <cell r="AJ27">
            <v>6394391</v>
          </cell>
          <cell r="AK27">
            <v>0</v>
          </cell>
          <cell r="AL27">
            <v>0</v>
          </cell>
          <cell r="AM27">
            <v>0</v>
          </cell>
          <cell r="AN27">
            <v>4417</v>
          </cell>
          <cell r="AO27">
            <v>48756538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541558</v>
          </cell>
          <cell r="AX27">
            <v>866795</v>
          </cell>
          <cell r="AY27">
            <v>50000</v>
          </cell>
          <cell r="AZ27">
            <v>0</v>
          </cell>
          <cell r="BA27">
            <v>0</v>
          </cell>
          <cell r="BB27">
            <v>12660002</v>
          </cell>
          <cell r="BC27">
            <v>0</v>
          </cell>
          <cell r="BD27">
            <v>9120285</v>
          </cell>
          <cell r="BE27">
            <v>31273</v>
          </cell>
          <cell r="BF27">
            <v>0</v>
          </cell>
          <cell r="BG27">
            <v>0</v>
          </cell>
          <cell r="BH27" t="str">
            <v>SSM ORIENTE</v>
          </cell>
          <cell r="BI27">
            <v>269539809</v>
          </cell>
          <cell r="BJ27">
            <v>269539809</v>
          </cell>
          <cell r="BK27">
            <v>0</v>
          </cell>
          <cell r="BL27">
            <v>208123269</v>
          </cell>
          <cell r="BM27">
            <v>208123269</v>
          </cell>
          <cell r="BN27">
            <v>0</v>
          </cell>
          <cell r="BO27">
            <v>61416540</v>
          </cell>
          <cell r="BP27">
            <v>61416540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197244329</v>
          </cell>
          <cell r="CB27">
            <v>1433599</v>
          </cell>
          <cell r="CC27">
            <v>0</v>
          </cell>
          <cell r="CD27">
            <v>4417</v>
          </cell>
          <cell r="CE27">
            <v>1458353</v>
          </cell>
          <cell r="CF27">
            <v>0</v>
          </cell>
          <cell r="CG27">
            <v>0</v>
          </cell>
          <cell r="CH27">
            <v>1099364</v>
          </cell>
          <cell r="CI27">
            <v>8858985</v>
          </cell>
          <cell r="CJ27">
            <v>-7759621</v>
          </cell>
          <cell r="CK27" t="str">
            <v>SSM ORIENTE</v>
          </cell>
          <cell r="CL27">
            <v>31273</v>
          </cell>
          <cell r="CM27">
            <v>0</v>
          </cell>
          <cell r="CN27">
            <v>31273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</row>
        <row r="28">
          <cell r="A28">
            <v>24</v>
          </cell>
          <cell r="B28" t="str">
            <v>CENTRAL</v>
          </cell>
          <cell r="C28">
            <v>25301</v>
          </cell>
          <cell r="D28">
            <v>134265</v>
          </cell>
          <cell r="E28">
            <v>0</v>
          </cell>
          <cell r="F28">
            <v>19703134</v>
          </cell>
          <cell r="G28">
            <v>24455428</v>
          </cell>
          <cell r="H28">
            <v>81318667</v>
          </cell>
          <cell r="I28">
            <v>103290673</v>
          </cell>
          <cell r="J28">
            <v>0</v>
          </cell>
          <cell r="K28">
            <v>386085</v>
          </cell>
          <cell r="L28">
            <v>0</v>
          </cell>
          <cell r="M28">
            <v>35237</v>
          </cell>
          <cell r="N28">
            <v>0</v>
          </cell>
          <cell r="O28">
            <v>219852</v>
          </cell>
          <cell r="P28">
            <v>2301872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3292574</v>
          </cell>
          <cell r="V28">
            <v>3084660</v>
          </cell>
          <cell r="W28">
            <v>28230</v>
          </cell>
          <cell r="X28">
            <v>179684</v>
          </cell>
          <cell r="Y28">
            <v>0</v>
          </cell>
          <cell r="Z28">
            <v>0</v>
          </cell>
          <cell r="AA28">
            <v>0</v>
          </cell>
          <cell r="AB28">
            <v>495104</v>
          </cell>
          <cell r="AC28">
            <v>2881466</v>
          </cell>
          <cell r="AD28">
            <v>19351358</v>
          </cell>
          <cell r="AE28">
            <v>421872</v>
          </cell>
          <cell r="AF28">
            <v>0</v>
          </cell>
          <cell r="AG28">
            <v>117486710</v>
          </cell>
          <cell r="AH28">
            <v>83007959</v>
          </cell>
          <cell r="AI28">
            <v>104345</v>
          </cell>
          <cell r="AJ28">
            <v>3936497</v>
          </cell>
          <cell r="AK28">
            <v>0</v>
          </cell>
          <cell r="AL28">
            <v>0</v>
          </cell>
          <cell r="AM28">
            <v>12300</v>
          </cell>
          <cell r="AN28">
            <v>6023</v>
          </cell>
          <cell r="AO28">
            <v>19738371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1052960</v>
          </cell>
          <cell r="AW28">
            <v>472822</v>
          </cell>
          <cell r="AX28">
            <v>2494470</v>
          </cell>
          <cell r="AY28">
            <v>87373</v>
          </cell>
          <cell r="AZ28">
            <v>0</v>
          </cell>
          <cell r="BA28">
            <v>0</v>
          </cell>
          <cell r="BB28">
            <v>19485623</v>
          </cell>
          <cell r="BC28">
            <v>0</v>
          </cell>
          <cell r="BD28">
            <v>10402134</v>
          </cell>
          <cell r="BE28">
            <v>25301</v>
          </cell>
          <cell r="BF28">
            <v>0</v>
          </cell>
          <cell r="BG28">
            <v>0</v>
          </cell>
          <cell r="BH28" t="str">
            <v>SSM CENTRAL</v>
          </cell>
          <cell r="BI28">
            <v>258312888</v>
          </cell>
          <cell r="BJ28">
            <v>258312888</v>
          </cell>
          <cell r="BK28">
            <v>0</v>
          </cell>
          <cell r="BL28">
            <v>219088894</v>
          </cell>
          <cell r="BM28">
            <v>219088894</v>
          </cell>
          <cell r="BN28">
            <v>0</v>
          </cell>
          <cell r="BO28">
            <v>39223994</v>
          </cell>
          <cell r="BP28">
            <v>39223994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209064768</v>
          </cell>
          <cell r="CB28">
            <v>3267551</v>
          </cell>
          <cell r="CC28">
            <v>0</v>
          </cell>
          <cell r="CD28">
            <v>18323</v>
          </cell>
          <cell r="CE28">
            <v>4107625</v>
          </cell>
          <cell r="CF28">
            <v>0</v>
          </cell>
          <cell r="CG28">
            <v>0</v>
          </cell>
          <cell r="CH28">
            <v>399536</v>
          </cell>
          <cell r="CI28">
            <v>6574506</v>
          </cell>
          <cell r="CJ28">
            <v>-6174970</v>
          </cell>
          <cell r="CK28" t="str">
            <v>SSM CENTRAL</v>
          </cell>
          <cell r="CL28">
            <v>25301</v>
          </cell>
          <cell r="CM28">
            <v>134265</v>
          </cell>
          <cell r="CN28">
            <v>159566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</row>
        <row r="29">
          <cell r="A29">
            <v>25</v>
          </cell>
          <cell r="B29" t="str">
            <v>SUR</v>
          </cell>
          <cell r="C29">
            <v>205569</v>
          </cell>
          <cell r="D29">
            <v>0</v>
          </cell>
          <cell r="E29">
            <v>175022</v>
          </cell>
          <cell r="F29">
            <v>85927736</v>
          </cell>
          <cell r="G29">
            <v>7143067</v>
          </cell>
          <cell r="H29">
            <v>106711752</v>
          </cell>
          <cell r="I29">
            <v>72172414</v>
          </cell>
          <cell r="J29">
            <v>168523</v>
          </cell>
          <cell r="K29">
            <v>393229</v>
          </cell>
          <cell r="L29">
            <v>0</v>
          </cell>
          <cell r="M29">
            <v>177277</v>
          </cell>
          <cell r="N29">
            <v>0</v>
          </cell>
          <cell r="O29">
            <v>0</v>
          </cell>
          <cell r="P29">
            <v>4835488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3257371</v>
          </cell>
          <cell r="V29">
            <v>2567238</v>
          </cell>
          <cell r="W29">
            <v>153527</v>
          </cell>
          <cell r="X29">
            <v>536606</v>
          </cell>
          <cell r="Y29">
            <v>0</v>
          </cell>
          <cell r="Z29">
            <v>0</v>
          </cell>
          <cell r="AA29">
            <v>0</v>
          </cell>
          <cell r="AB29">
            <v>296720</v>
          </cell>
          <cell r="AC29">
            <v>1117265</v>
          </cell>
          <cell r="AD29">
            <v>52121212</v>
          </cell>
          <cell r="AE29">
            <v>0</v>
          </cell>
          <cell r="AF29">
            <v>0</v>
          </cell>
          <cell r="AG29">
            <v>97329642</v>
          </cell>
          <cell r="AH29">
            <v>88106718</v>
          </cell>
          <cell r="AI29">
            <v>18031</v>
          </cell>
          <cell r="AJ29">
            <v>4852323</v>
          </cell>
          <cell r="AK29">
            <v>0</v>
          </cell>
          <cell r="AL29">
            <v>0</v>
          </cell>
          <cell r="AM29">
            <v>54158</v>
          </cell>
          <cell r="AN29">
            <v>11244</v>
          </cell>
          <cell r="AO29">
            <v>86448558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899960</v>
          </cell>
          <cell r="AW29">
            <v>424534</v>
          </cell>
          <cell r="AX29">
            <v>352544</v>
          </cell>
          <cell r="AY29">
            <v>20000</v>
          </cell>
          <cell r="AZ29">
            <v>0</v>
          </cell>
          <cell r="BA29">
            <v>0</v>
          </cell>
          <cell r="BB29">
            <v>52121212</v>
          </cell>
          <cell r="BC29">
            <v>0</v>
          </cell>
          <cell r="BD29">
            <v>4026799</v>
          </cell>
          <cell r="BE29">
            <v>36922</v>
          </cell>
          <cell r="BF29">
            <v>0</v>
          </cell>
          <cell r="BG29">
            <v>0</v>
          </cell>
          <cell r="BH29" t="str">
            <v>SSM SUR</v>
          </cell>
          <cell r="BI29">
            <v>334702645</v>
          </cell>
          <cell r="BJ29">
            <v>334702645</v>
          </cell>
          <cell r="BK29">
            <v>0</v>
          </cell>
          <cell r="BL29">
            <v>196132875</v>
          </cell>
          <cell r="BM29">
            <v>196132875</v>
          </cell>
          <cell r="BN29">
            <v>0</v>
          </cell>
          <cell r="BO29">
            <v>138569770</v>
          </cell>
          <cell r="BP29">
            <v>138569770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186027233</v>
          </cell>
          <cell r="CB29">
            <v>1510494</v>
          </cell>
          <cell r="CC29">
            <v>0</v>
          </cell>
          <cell r="CD29">
            <v>65402</v>
          </cell>
          <cell r="CE29">
            <v>1697038</v>
          </cell>
          <cell r="CF29">
            <v>0</v>
          </cell>
          <cell r="CG29">
            <v>0</v>
          </cell>
          <cell r="CH29">
            <v>536606</v>
          </cell>
          <cell r="CI29">
            <v>7049502</v>
          </cell>
          <cell r="CJ29">
            <v>-6512896</v>
          </cell>
          <cell r="CK29" t="str">
            <v>SSM SUR</v>
          </cell>
          <cell r="CL29">
            <v>205569</v>
          </cell>
          <cell r="CM29">
            <v>175022</v>
          </cell>
          <cell r="CN29">
            <v>380591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</row>
        <row r="30">
          <cell r="A30">
            <v>26</v>
          </cell>
          <cell r="B30" t="str">
            <v>NORTE</v>
          </cell>
          <cell r="C30">
            <v>29147</v>
          </cell>
          <cell r="D30">
            <v>0</v>
          </cell>
          <cell r="E30">
            <v>0</v>
          </cell>
          <cell r="F30">
            <v>50844181</v>
          </cell>
          <cell r="G30">
            <v>6226780</v>
          </cell>
          <cell r="H30">
            <v>84901631</v>
          </cell>
          <cell r="I30">
            <v>61083923</v>
          </cell>
          <cell r="J30">
            <v>0</v>
          </cell>
          <cell r="K30">
            <v>663425</v>
          </cell>
          <cell r="L30">
            <v>0</v>
          </cell>
          <cell r="M30">
            <v>108488</v>
          </cell>
          <cell r="N30">
            <v>0</v>
          </cell>
          <cell r="O30">
            <v>0</v>
          </cell>
          <cell r="P30">
            <v>4037073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3186252</v>
          </cell>
          <cell r="V30">
            <v>2864408</v>
          </cell>
          <cell r="W30">
            <v>15772</v>
          </cell>
          <cell r="X30">
            <v>306072</v>
          </cell>
          <cell r="Y30">
            <v>0</v>
          </cell>
          <cell r="Z30">
            <v>0</v>
          </cell>
          <cell r="AA30">
            <v>0</v>
          </cell>
          <cell r="AB30">
            <v>477625</v>
          </cell>
          <cell r="AC30">
            <v>2734884</v>
          </cell>
          <cell r="AD30">
            <v>4145659</v>
          </cell>
          <cell r="AE30">
            <v>57204</v>
          </cell>
          <cell r="AF30">
            <v>0</v>
          </cell>
          <cell r="AG30">
            <v>81538995</v>
          </cell>
          <cell r="AH30">
            <v>63458856</v>
          </cell>
          <cell r="AI30">
            <v>35416</v>
          </cell>
          <cell r="AJ30">
            <v>4207680</v>
          </cell>
          <cell r="AK30">
            <v>0</v>
          </cell>
          <cell r="AL30">
            <v>0</v>
          </cell>
          <cell r="AM30">
            <v>0</v>
          </cell>
          <cell r="AN30">
            <v>5220</v>
          </cell>
          <cell r="AO30">
            <v>50952669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185960</v>
          </cell>
          <cell r="AW30">
            <v>287851</v>
          </cell>
          <cell r="AX30">
            <v>2661128</v>
          </cell>
          <cell r="AY30">
            <v>30000</v>
          </cell>
          <cell r="AZ30">
            <v>0</v>
          </cell>
          <cell r="BA30">
            <v>0</v>
          </cell>
          <cell r="BB30">
            <v>4145659</v>
          </cell>
          <cell r="BC30">
            <v>0</v>
          </cell>
          <cell r="BD30">
            <v>10957621</v>
          </cell>
          <cell r="BE30">
            <v>29217</v>
          </cell>
          <cell r="BF30">
            <v>0</v>
          </cell>
          <cell r="BG30">
            <v>0</v>
          </cell>
          <cell r="BH30" t="str">
            <v>SSM NORTE</v>
          </cell>
          <cell r="BI30">
            <v>218496272</v>
          </cell>
          <cell r="BJ30">
            <v>218496272</v>
          </cell>
          <cell r="BK30">
            <v>0</v>
          </cell>
          <cell r="BL30">
            <v>163397944</v>
          </cell>
          <cell r="BM30">
            <v>163397944</v>
          </cell>
          <cell r="BN30">
            <v>0</v>
          </cell>
          <cell r="BO30">
            <v>55098328</v>
          </cell>
          <cell r="BP30">
            <v>55098328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152212334</v>
          </cell>
          <cell r="CB30">
            <v>3398309</v>
          </cell>
          <cell r="CC30">
            <v>0</v>
          </cell>
          <cell r="CD30">
            <v>5220</v>
          </cell>
          <cell r="CE30">
            <v>3164939</v>
          </cell>
          <cell r="CF30">
            <v>0</v>
          </cell>
          <cell r="CG30">
            <v>0</v>
          </cell>
          <cell r="CH30">
            <v>306072</v>
          </cell>
          <cell r="CI30">
            <v>7327317</v>
          </cell>
          <cell r="CJ30">
            <v>-7021245</v>
          </cell>
          <cell r="CK30" t="str">
            <v>SSM NORTE</v>
          </cell>
          <cell r="CL30">
            <v>29147</v>
          </cell>
          <cell r="CM30">
            <v>0</v>
          </cell>
          <cell r="CN30">
            <v>29147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</row>
        <row r="31">
          <cell r="A31">
            <v>27</v>
          </cell>
          <cell r="B31" t="str">
            <v>OCCIDENTE</v>
          </cell>
          <cell r="C31">
            <v>2266618</v>
          </cell>
          <cell r="D31">
            <v>0</v>
          </cell>
          <cell r="E31">
            <v>457600</v>
          </cell>
          <cell r="F31">
            <v>88372536</v>
          </cell>
          <cell r="G31">
            <v>6066733</v>
          </cell>
          <cell r="H31">
            <v>84290011</v>
          </cell>
          <cell r="I31">
            <v>76623506</v>
          </cell>
          <cell r="J31">
            <v>0</v>
          </cell>
          <cell r="K31">
            <v>890955</v>
          </cell>
          <cell r="L31">
            <v>15262</v>
          </cell>
          <cell r="M31">
            <v>171364</v>
          </cell>
          <cell r="N31">
            <v>0</v>
          </cell>
          <cell r="O31">
            <v>5275</v>
          </cell>
          <cell r="P31">
            <v>3733431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2870446</v>
          </cell>
          <cell r="V31">
            <v>2713633</v>
          </cell>
          <cell r="W31">
            <v>0</v>
          </cell>
          <cell r="X31">
            <v>156813</v>
          </cell>
          <cell r="Y31">
            <v>0</v>
          </cell>
          <cell r="Z31">
            <v>0</v>
          </cell>
          <cell r="AA31">
            <v>0</v>
          </cell>
          <cell r="AB31">
            <v>397628</v>
          </cell>
          <cell r="AC31">
            <v>3018468</v>
          </cell>
          <cell r="AD31">
            <v>6034826</v>
          </cell>
          <cell r="AE31">
            <v>84839</v>
          </cell>
          <cell r="AF31">
            <v>0</v>
          </cell>
          <cell r="AG31">
            <v>99897172</v>
          </cell>
          <cell r="AH31">
            <v>65693470</v>
          </cell>
          <cell r="AI31">
            <v>0</v>
          </cell>
          <cell r="AJ31">
            <v>5410815</v>
          </cell>
          <cell r="AK31">
            <v>0</v>
          </cell>
          <cell r="AL31">
            <v>0</v>
          </cell>
          <cell r="AM31">
            <v>95581</v>
          </cell>
          <cell r="AN31">
            <v>6425</v>
          </cell>
          <cell r="AO31">
            <v>89001500</v>
          </cell>
          <cell r="AP31">
            <v>0</v>
          </cell>
          <cell r="AQ31">
            <v>0</v>
          </cell>
          <cell r="AR31">
            <v>0</v>
          </cell>
          <cell r="AS31">
            <v>113450</v>
          </cell>
          <cell r="AT31">
            <v>0</v>
          </cell>
          <cell r="AU31">
            <v>0</v>
          </cell>
          <cell r="AV31">
            <v>881920</v>
          </cell>
          <cell r="AW31">
            <v>633660</v>
          </cell>
          <cell r="AX31">
            <v>2134335</v>
          </cell>
          <cell r="AY31">
            <v>50000</v>
          </cell>
          <cell r="AZ31">
            <v>0</v>
          </cell>
          <cell r="BA31">
            <v>0</v>
          </cell>
          <cell r="BB31">
            <v>6034826</v>
          </cell>
          <cell r="BC31">
            <v>0</v>
          </cell>
          <cell r="BD31">
            <v>5314311</v>
          </cell>
          <cell r="BE31">
            <v>32033</v>
          </cell>
          <cell r="BF31">
            <v>0</v>
          </cell>
          <cell r="BG31">
            <v>0</v>
          </cell>
          <cell r="BH31" t="str">
            <v>SSM OCCIDENTE</v>
          </cell>
          <cell r="BI31">
            <v>275299498</v>
          </cell>
          <cell r="BJ31">
            <v>275299498</v>
          </cell>
          <cell r="BK31">
            <v>0</v>
          </cell>
          <cell r="BL31">
            <v>180263172</v>
          </cell>
          <cell r="BM31">
            <v>180263172</v>
          </cell>
          <cell r="BN31">
            <v>0</v>
          </cell>
          <cell r="BO31">
            <v>95036326</v>
          </cell>
          <cell r="BP31">
            <v>95036326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166980250</v>
          </cell>
          <cell r="CB31">
            <v>3924685</v>
          </cell>
          <cell r="CC31">
            <v>0</v>
          </cell>
          <cell r="CD31">
            <v>102006</v>
          </cell>
          <cell r="CE31">
            <v>3699915</v>
          </cell>
          <cell r="CF31">
            <v>0</v>
          </cell>
          <cell r="CG31">
            <v>0</v>
          </cell>
          <cell r="CH31">
            <v>162088</v>
          </cell>
          <cell r="CI31">
            <v>6426386</v>
          </cell>
          <cell r="CJ31">
            <v>-6264298</v>
          </cell>
          <cell r="CK31" t="str">
            <v>SSM OCCIDENTE</v>
          </cell>
          <cell r="CL31">
            <v>2266618</v>
          </cell>
          <cell r="CM31">
            <v>457600</v>
          </cell>
          <cell r="CN31">
            <v>2724218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</row>
        <row r="32">
          <cell r="A32">
            <v>28</v>
          </cell>
          <cell r="B32" t="str">
            <v>SUR-ORIENTE</v>
          </cell>
          <cell r="C32">
            <v>31645</v>
          </cell>
          <cell r="D32">
            <v>0</v>
          </cell>
          <cell r="E32">
            <v>0</v>
          </cell>
          <cell r="F32">
            <v>86863463</v>
          </cell>
          <cell r="G32">
            <v>11366701</v>
          </cell>
          <cell r="H32">
            <v>79304101</v>
          </cell>
          <cell r="I32">
            <v>102955638</v>
          </cell>
          <cell r="J32">
            <v>0</v>
          </cell>
          <cell r="K32">
            <v>301586</v>
          </cell>
          <cell r="L32">
            <v>0</v>
          </cell>
          <cell r="M32">
            <v>171522</v>
          </cell>
          <cell r="N32">
            <v>0</v>
          </cell>
          <cell r="O32">
            <v>162362</v>
          </cell>
          <cell r="P32">
            <v>2247052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4079976</v>
          </cell>
          <cell r="V32">
            <v>2609188</v>
          </cell>
          <cell r="W32">
            <v>14360</v>
          </cell>
          <cell r="X32">
            <v>1456428</v>
          </cell>
          <cell r="Y32">
            <v>0</v>
          </cell>
          <cell r="Z32">
            <v>0</v>
          </cell>
          <cell r="AA32">
            <v>0</v>
          </cell>
          <cell r="AB32">
            <v>147533</v>
          </cell>
          <cell r="AC32">
            <v>1855157</v>
          </cell>
          <cell r="AD32">
            <v>17662227</v>
          </cell>
          <cell r="AE32">
            <v>11000</v>
          </cell>
          <cell r="AF32">
            <v>0</v>
          </cell>
          <cell r="AG32">
            <v>104020592</v>
          </cell>
          <cell r="AH32">
            <v>92732162</v>
          </cell>
          <cell r="AI32">
            <v>0</v>
          </cell>
          <cell r="AJ32">
            <v>3227460</v>
          </cell>
          <cell r="AK32">
            <v>0</v>
          </cell>
          <cell r="AL32">
            <v>0</v>
          </cell>
          <cell r="AM32">
            <v>88803</v>
          </cell>
          <cell r="AN32">
            <v>12047</v>
          </cell>
          <cell r="AO32">
            <v>87034985</v>
          </cell>
          <cell r="AP32">
            <v>0</v>
          </cell>
          <cell r="AQ32">
            <v>0</v>
          </cell>
          <cell r="AR32">
            <v>0</v>
          </cell>
          <cell r="AS32">
            <v>110400</v>
          </cell>
          <cell r="AT32">
            <v>0</v>
          </cell>
          <cell r="AU32">
            <v>0</v>
          </cell>
          <cell r="AV32">
            <v>371920</v>
          </cell>
          <cell r="AW32">
            <v>330120</v>
          </cell>
          <cell r="AX32">
            <v>1518348</v>
          </cell>
          <cell r="AY32">
            <v>20000</v>
          </cell>
          <cell r="AZ32">
            <v>0</v>
          </cell>
          <cell r="BA32">
            <v>0</v>
          </cell>
          <cell r="BB32">
            <v>17662227</v>
          </cell>
          <cell r="BC32">
            <v>0</v>
          </cell>
          <cell r="BD32">
            <v>0</v>
          </cell>
          <cell r="BE32">
            <v>30899</v>
          </cell>
          <cell r="BF32">
            <v>0</v>
          </cell>
          <cell r="BG32">
            <v>0</v>
          </cell>
          <cell r="BH32" t="str">
            <v>SSM SURORIENTE</v>
          </cell>
          <cell r="BI32">
            <v>307159963</v>
          </cell>
          <cell r="BJ32">
            <v>307159963</v>
          </cell>
          <cell r="BK32">
            <v>0</v>
          </cell>
          <cell r="BL32">
            <v>202462751</v>
          </cell>
          <cell r="BM32">
            <v>202462751</v>
          </cell>
          <cell r="BN32">
            <v>0</v>
          </cell>
          <cell r="BO32">
            <v>104697212</v>
          </cell>
          <cell r="BP32">
            <v>104697212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193626440</v>
          </cell>
          <cell r="CB32">
            <v>2156743</v>
          </cell>
          <cell r="CC32">
            <v>0</v>
          </cell>
          <cell r="CD32">
            <v>100850</v>
          </cell>
          <cell r="CE32">
            <v>2240388</v>
          </cell>
          <cell r="CF32">
            <v>0</v>
          </cell>
          <cell r="CG32">
            <v>0</v>
          </cell>
          <cell r="CH32">
            <v>1618790</v>
          </cell>
          <cell r="CI32">
            <v>5236438</v>
          </cell>
          <cell r="CJ32">
            <v>-3617648</v>
          </cell>
          <cell r="CK32" t="str">
            <v>SSM SURORIENTE</v>
          </cell>
          <cell r="CL32">
            <v>31645</v>
          </cell>
          <cell r="CM32">
            <v>0</v>
          </cell>
          <cell r="CN32">
            <v>31645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</row>
        <row r="33">
          <cell r="A33">
            <v>29</v>
          </cell>
          <cell r="B33" t="str">
            <v>CONTINGENCIA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 t="str">
            <v>CONTINGENCIAS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1377366</v>
          </cell>
          <cell r="CJ33">
            <v>-1377366</v>
          </cell>
          <cell r="CK33" t="str">
            <v>CONTINGENCIAS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</row>
        <row r="34">
          <cell r="A34">
            <v>30</v>
          </cell>
          <cell r="B34" t="str">
            <v>HOSP.P.HURTADO</v>
          </cell>
          <cell r="C34">
            <v>117998</v>
          </cell>
          <cell r="D34">
            <v>0</v>
          </cell>
          <cell r="E34">
            <v>0</v>
          </cell>
          <cell r="F34">
            <v>0</v>
          </cell>
          <cell r="G34">
            <v>1442</v>
          </cell>
          <cell r="H34">
            <v>15268905</v>
          </cell>
          <cell r="I34">
            <v>24713250</v>
          </cell>
          <cell r="J34">
            <v>0</v>
          </cell>
          <cell r="K34">
            <v>990</v>
          </cell>
          <cell r="L34">
            <v>0</v>
          </cell>
          <cell r="M34">
            <v>0</v>
          </cell>
          <cell r="N34">
            <v>0</v>
          </cell>
          <cell r="O34">
            <v>25656</v>
          </cell>
          <cell r="P34">
            <v>1280701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1006255</v>
          </cell>
          <cell r="V34">
            <v>1002914</v>
          </cell>
          <cell r="W34">
            <v>3341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124611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26458934</v>
          </cell>
          <cell r="AH34">
            <v>14403977</v>
          </cell>
          <cell r="AI34">
            <v>0</v>
          </cell>
          <cell r="AJ34">
            <v>364526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111222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1200149</v>
          </cell>
          <cell r="BE34">
            <v>1000</v>
          </cell>
          <cell r="BF34">
            <v>0</v>
          </cell>
          <cell r="BG34">
            <v>0</v>
          </cell>
          <cell r="BH34" t="str">
            <v>PADRE HURTADO</v>
          </cell>
          <cell r="BI34">
            <v>42539808</v>
          </cell>
          <cell r="BJ34">
            <v>42539808</v>
          </cell>
          <cell r="BK34">
            <v>0</v>
          </cell>
          <cell r="BL34">
            <v>42539808</v>
          </cell>
          <cell r="BM34">
            <v>42539808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39983597</v>
          </cell>
          <cell r="CB34">
            <v>990</v>
          </cell>
          <cell r="CC34">
            <v>0</v>
          </cell>
          <cell r="CD34">
            <v>0</v>
          </cell>
          <cell r="CE34">
            <v>111222</v>
          </cell>
          <cell r="CF34">
            <v>0</v>
          </cell>
          <cell r="CG34">
            <v>0</v>
          </cell>
          <cell r="CH34">
            <v>25656</v>
          </cell>
          <cell r="CI34">
            <v>318246</v>
          </cell>
          <cell r="CJ34">
            <v>-292590</v>
          </cell>
          <cell r="CK34" t="str">
            <v>PADRE HURTADO</v>
          </cell>
          <cell r="CL34">
            <v>117998</v>
          </cell>
          <cell r="CM34">
            <v>0</v>
          </cell>
          <cell r="CN34">
            <v>117998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</row>
        <row r="35">
          <cell r="A35">
            <v>31</v>
          </cell>
          <cell r="B35" t="str">
            <v>CRS MAIPÚ SSMC</v>
          </cell>
          <cell r="C35">
            <v>489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1314853</v>
          </cell>
          <cell r="I35">
            <v>3991696</v>
          </cell>
          <cell r="J35">
            <v>0</v>
          </cell>
          <cell r="K35">
            <v>403</v>
          </cell>
          <cell r="L35">
            <v>0</v>
          </cell>
          <cell r="M35">
            <v>0</v>
          </cell>
          <cell r="N35">
            <v>0</v>
          </cell>
          <cell r="O35">
            <v>758</v>
          </cell>
          <cell r="P35">
            <v>201922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104287</v>
          </cell>
          <cell r="V35">
            <v>104132</v>
          </cell>
          <cell r="W35">
            <v>155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77337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3058138</v>
          </cell>
          <cell r="AH35">
            <v>2576606</v>
          </cell>
          <cell r="AI35">
            <v>0</v>
          </cell>
          <cell r="AJ35">
            <v>40493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16008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500</v>
          </cell>
          <cell r="BF35">
            <v>0</v>
          </cell>
          <cell r="BG35">
            <v>0</v>
          </cell>
          <cell r="BH35" t="str">
            <v>CRS MAIPU</v>
          </cell>
          <cell r="BI35">
            <v>5691745</v>
          </cell>
          <cell r="BJ35">
            <v>5691745</v>
          </cell>
          <cell r="BK35">
            <v>0</v>
          </cell>
          <cell r="BL35">
            <v>5691745</v>
          </cell>
          <cell r="BM35">
            <v>5691745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5306549</v>
          </cell>
          <cell r="CB35">
            <v>403</v>
          </cell>
          <cell r="CC35">
            <v>0</v>
          </cell>
          <cell r="CD35">
            <v>0</v>
          </cell>
          <cell r="CE35">
            <v>16008</v>
          </cell>
          <cell r="CF35">
            <v>0</v>
          </cell>
          <cell r="CG35">
            <v>0</v>
          </cell>
          <cell r="CH35">
            <v>758</v>
          </cell>
          <cell r="CI35">
            <v>754192</v>
          </cell>
          <cell r="CJ35">
            <v>-753434</v>
          </cell>
          <cell r="CK35" t="str">
            <v>CRS MAIPU</v>
          </cell>
          <cell r="CL35">
            <v>489</v>
          </cell>
          <cell r="CM35">
            <v>0</v>
          </cell>
          <cell r="CN35">
            <v>489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</row>
        <row r="36">
          <cell r="A36">
            <v>32</v>
          </cell>
          <cell r="B36" t="str">
            <v xml:space="preserve">CRS CORDILLERA </v>
          </cell>
          <cell r="C36">
            <v>512540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3461537</v>
          </cell>
          <cell r="I36">
            <v>3191526</v>
          </cell>
          <cell r="J36">
            <v>0</v>
          </cell>
          <cell r="K36">
            <v>85</v>
          </cell>
          <cell r="L36">
            <v>0</v>
          </cell>
          <cell r="M36">
            <v>0</v>
          </cell>
          <cell r="N36">
            <v>0</v>
          </cell>
          <cell r="O36">
            <v>44263</v>
          </cell>
          <cell r="P36">
            <v>902106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90201</v>
          </cell>
          <cell r="V36">
            <v>63742</v>
          </cell>
          <cell r="W36">
            <v>9118</v>
          </cell>
          <cell r="X36">
            <v>17341</v>
          </cell>
          <cell r="Y36">
            <v>0</v>
          </cell>
          <cell r="Z36">
            <v>0</v>
          </cell>
          <cell r="AA36">
            <v>0</v>
          </cell>
          <cell r="AB36">
            <v>479927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4207181</v>
          </cell>
          <cell r="AH36">
            <v>4337823</v>
          </cell>
          <cell r="AI36">
            <v>0</v>
          </cell>
          <cell r="AJ36">
            <v>134303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2378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500</v>
          </cell>
          <cell r="BF36">
            <v>0</v>
          </cell>
          <cell r="BG36">
            <v>0</v>
          </cell>
          <cell r="BH36" t="str">
            <v>CRS CORDILLERA</v>
          </cell>
          <cell r="BI36">
            <v>8682185</v>
          </cell>
          <cell r="BJ36">
            <v>8682185</v>
          </cell>
          <cell r="BK36">
            <v>0</v>
          </cell>
          <cell r="BL36">
            <v>8682185</v>
          </cell>
          <cell r="BM36">
            <v>8682185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6653063</v>
          </cell>
          <cell r="CB36">
            <v>85</v>
          </cell>
          <cell r="CC36">
            <v>0</v>
          </cell>
          <cell r="CD36">
            <v>0</v>
          </cell>
          <cell r="CE36">
            <v>2378</v>
          </cell>
          <cell r="CF36">
            <v>0</v>
          </cell>
          <cell r="CG36">
            <v>0</v>
          </cell>
          <cell r="CH36">
            <v>61604</v>
          </cell>
          <cell r="CI36">
            <v>1449091</v>
          </cell>
          <cell r="CJ36">
            <v>-1387487</v>
          </cell>
          <cell r="CK36" t="str">
            <v>CRS CORDILLERA</v>
          </cell>
          <cell r="CL36">
            <v>512540</v>
          </cell>
          <cell r="CM36">
            <v>0</v>
          </cell>
          <cell r="CN36">
            <v>512540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</row>
        <row r="37">
          <cell r="A37">
            <v>33</v>
          </cell>
          <cell r="B37" t="str">
            <v>CHILOÉ</v>
          </cell>
          <cell r="C37">
            <v>1000</v>
          </cell>
          <cell r="D37">
            <v>0</v>
          </cell>
          <cell r="E37">
            <v>0</v>
          </cell>
          <cell r="F37">
            <v>21946388</v>
          </cell>
          <cell r="G37">
            <v>2019112</v>
          </cell>
          <cell r="H37">
            <v>8724569</v>
          </cell>
          <cell r="I37">
            <v>29032192</v>
          </cell>
          <cell r="J37">
            <v>0</v>
          </cell>
          <cell r="K37">
            <v>172312</v>
          </cell>
          <cell r="L37">
            <v>0</v>
          </cell>
          <cell r="M37">
            <v>49796</v>
          </cell>
          <cell r="N37">
            <v>0</v>
          </cell>
          <cell r="O37">
            <v>0</v>
          </cell>
          <cell r="P37">
            <v>1389902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860324</v>
          </cell>
          <cell r="V37">
            <v>747510</v>
          </cell>
          <cell r="W37">
            <v>4619</v>
          </cell>
          <cell r="X37">
            <v>108195</v>
          </cell>
          <cell r="Y37">
            <v>0</v>
          </cell>
          <cell r="Z37">
            <v>0</v>
          </cell>
          <cell r="AA37">
            <v>0</v>
          </cell>
          <cell r="AB37">
            <v>88716</v>
          </cell>
          <cell r="AC37">
            <v>2300176</v>
          </cell>
          <cell r="AD37">
            <v>6484664</v>
          </cell>
          <cell r="AE37">
            <v>0</v>
          </cell>
          <cell r="AF37">
            <v>0</v>
          </cell>
          <cell r="AG37">
            <v>29437900</v>
          </cell>
          <cell r="AH37">
            <v>10665848</v>
          </cell>
          <cell r="AI37">
            <v>0</v>
          </cell>
          <cell r="AJ37">
            <v>817647</v>
          </cell>
          <cell r="AK37">
            <v>0</v>
          </cell>
          <cell r="AL37">
            <v>0</v>
          </cell>
          <cell r="AM37">
            <v>72621</v>
          </cell>
          <cell r="AN37">
            <v>3212</v>
          </cell>
          <cell r="AO37">
            <v>21996184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210246</v>
          </cell>
          <cell r="AW37">
            <v>401591</v>
          </cell>
          <cell r="AX37">
            <v>1735051</v>
          </cell>
          <cell r="AY37">
            <v>550</v>
          </cell>
          <cell r="AZ37">
            <v>0</v>
          </cell>
          <cell r="BA37">
            <v>0</v>
          </cell>
          <cell r="BB37">
            <v>6484664</v>
          </cell>
          <cell r="BC37">
            <v>0</v>
          </cell>
          <cell r="BD37">
            <v>1242638</v>
          </cell>
          <cell r="BE37">
            <v>999</v>
          </cell>
          <cell r="BF37">
            <v>0</v>
          </cell>
          <cell r="BG37">
            <v>0</v>
          </cell>
          <cell r="BH37" t="str">
            <v>CHILOE</v>
          </cell>
          <cell r="BI37">
            <v>73069151</v>
          </cell>
          <cell r="BJ37">
            <v>73069151</v>
          </cell>
          <cell r="BK37">
            <v>0</v>
          </cell>
          <cell r="BL37">
            <v>44588303</v>
          </cell>
          <cell r="BM37">
            <v>44588303</v>
          </cell>
          <cell r="BN37">
            <v>0</v>
          </cell>
          <cell r="BO37">
            <v>28480848</v>
          </cell>
          <cell r="BP37">
            <v>28480848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39775873</v>
          </cell>
          <cell r="CB37">
            <v>2472488</v>
          </cell>
          <cell r="CC37">
            <v>0</v>
          </cell>
          <cell r="CD37">
            <v>75833</v>
          </cell>
          <cell r="CE37">
            <v>2347438</v>
          </cell>
          <cell r="CF37">
            <v>0</v>
          </cell>
          <cell r="CG37">
            <v>0</v>
          </cell>
          <cell r="CH37">
            <v>108195</v>
          </cell>
          <cell r="CI37">
            <v>0</v>
          </cell>
          <cell r="CJ37">
            <v>108195</v>
          </cell>
          <cell r="CK37" t="str">
            <v>CHILOE</v>
          </cell>
          <cell r="CL37">
            <v>1000</v>
          </cell>
          <cell r="CM37">
            <v>0</v>
          </cell>
          <cell r="CN37">
            <v>1000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</row>
        <row r="38">
          <cell r="A38">
            <v>34</v>
          </cell>
          <cell r="B38" t="str">
            <v>CONSOLIDADO</v>
          </cell>
          <cell r="C38">
            <v>12694691</v>
          </cell>
          <cell r="D38">
            <v>1105611</v>
          </cell>
          <cell r="E38">
            <v>1322186</v>
          </cell>
          <cell r="F38">
            <v>1098974492</v>
          </cell>
          <cell r="G38">
            <v>167355621</v>
          </cell>
          <cell r="H38">
            <v>1275267124</v>
          </cell>
          <cell r="I38">
            <v>1652834646</v>
          </cell>
          <cell r="J38">
            <v>479262</v>
          </cell>
          <cell r="K38">
            <v>9831378</v>
          </cell>
          <cell r="L38">
            <v>534811</v>
          </cell>
          <cell r="M38">
            <v>2351004</v>
          </cell>
          <cell r="N38">
            <v>0</v>
          </cell>
          <cell r="O38">
            <v>803490</v>
          </cell>
          <cell r="P38">
            <v>82757932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59982926</v>
          </cell>
          <cell r="V38">
            <v>48628228</v>
          </cell>
          <cell r="W38">
            <v>519258</v>
          </cell>
          <cell r="X38">
            <v>10835440</v>
          </cell>
          <cell r="Y38">
            <v>0</v>
          </cell>
          <cell r="Z38">
            <v>20000</v>
          </cell>
          <cell r="AA38">
            <v>0</v>
          </cell>
          <cell r="AB38">
            <v>14033719</v>
          </cell>
          <cell r="AC38">
            <v>38939539</v>
          </cell>
          <cell r="AD38">
            <v>407574505</v>
          </cell>
          <cell r="AE38">
            <v>1448808</v>
          </cell>
          <cell r="AF38">
            <v>593489</v>
          </cell>
          <cell r="AG38">
            <v>1891040405</v>
          </cell>
          <cell r="AH38">
            <v>1182483591</v>
          </cell>
          <cell r="AI38">
            <v>233689</v>
          </cell>
          <cell r="AJ38">
            <v>82986400</v>
          </cell>
          <cell r="AK38">
            <v>0</v>
          </cell>
          <cell r="AL38">
            <v>0</v>
          </cell>
          <cell r="AM38">
            <v>991076</v>
          </cell>
          <cell r="AN38">
            <v>161026</v>
          </cell>
          <cell r="AO38">
            <v>1103126944</v>
          </cell>
          <cell r="AP38">
            <v>0</v>
          </cell>
          <cell r="AQ38">
            <v>6020</v>
          </cell>
          <cell r="AR38">
            <v>0</v>
          </cell>
          <cell r="AS38">
            <v>1425643</v>
          </cell>
          <cell r="AT38">
            <v>0</v>
          </cell>
          <cell r="AU38">
            <v>0</v>
          </cell>
          <cell r="AV38">
            <v>13826483</v>
          </cell>
          <cell r="AW38">
            <v>9069984</v>
          </cell>
          <cell r="AX38">
            <v>27993499</v>
          </cell>
          <cell r="AY38">
            <v>471773</v>
          </cell>
          <cell r="AZ38">
            <v>0</v>
          </cell>
          <cell r="BA38">
            <v>0</v>
          </cell>
          <cell r="BB38">
            <v>408680116</v>
          </cell>
          <cell r="BC38">
            <v>0</v>
          </cell>
          <cell r="BD38">
            <v>105910205</v>
          </cell>
          <cell r="BE38">
            <v>498380</v>
          </cell>
          <cell r="BF38">
            <v>0</v>
          </cell>
          <cell r="BG38">
            <v>0</v>
          </cell>
          <cell r="BH38">
            <v>0</v>
          </cell>
          <cell r="BI38">
            <v>4828905234</v>
          </cell>
          <cell r="BJ38">
            <v>4828905234</v>
          </cell>
          <cell r="BK38">
            <v>0</v>
          </cell>
          <cell r="BL38">
            <v>3317098174</v>
          </cell>
          <cell r="BM38">
            <v>3317098174</v>
          </cell>
          <cell r="BN38">
            <v>0</v>
          </cell>
          <cell r="BO38">
            <v>1511807060</v>
          </cell>
          <cell r="BP38">
            <v>1511807060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3095457391</v>
          </cell>
          <cell r="CB38">
            <v>49305728</v>
          </cell>
          <cell r="CC38">
            <v>0</v>
          </cell>
          <cell r="CD38">
            <v>1152102</v>
          </cell>
          <cell r="CE38">
            <v>51361739</v>
          </cell>
          <cell r="CF38">
            <v>0</v>
          </cell>
          <cell r="CG38">
            <v>0</v>
          </cell>
          <cell r="CH38">
            <v>11658930</v>
          </cell>
          <cell r="CI38">
            <v>129603071</v>
          </cell>
          <cell r="CJ38">
            <v>-117944141</v>
          </cell>
          <cell r="CK38">
            <v>0</v>
          </cell>
          <cell r="CL38">
            <v>12694691</v>
          </cell>
          <cell r="CM38">
            <v>2427797</v>
          </cell>
          <cell r="CN38">
            <v>15122488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las"/>
      <sheetName val="Portada"/>
      <sheetName val=","/>
      <sheetName val=".-"/>
      <sheetName val=".--"/>
      <sheetName val="."/>
      <sheetName val=".;;.."/>
      <sheetName val=".."/>
      <sheetName val="..."/>
      <sheetName val="...."/>
      <sheetName val="....."/>
      <sheetName val="......"/>
      <sheetName val=",,"/>
      <sheetName val=",,,"/>
      <sheetName val=",,,,"/>
      <sheetName val="..,"/>
      <sheetName val="..,,"/>
      <sheetName val="..,,,"/>
      <sheetName val="...,,,"/>
      <sheetName val="..,,,,"/>
      <sheetName val="..,,,,,,"/>
      <sheetName val="....,,,"/>
      <sheetName val="...,,,,"/>
      <sheetName val="....,,,,,"/>
      <sheetName val="....,,,,"/>
      <sheetName val="..,,,,,"/>
      <sheetName val="...,,,,,"/>
      <sheetName val="..,,,,,,,"/>
      <sheetName val=".&quot;"/>
      <sheetName val="..&quot;"/>
      <sheetName val=".-,"/>
      <sheetName val=".-,,"/>
      <sheetName val=",."/>
      <sheetName val=";;,,"/>
      <sheetName val="..,°"/>
      <sheetName val="..,,°"/>
      <sheetName val="..,,,°"/>
      <sheetName val="...,,,°"/>
      <sheetName val="..,,,,°"/>
      <sheetName val="...,,,,°"/>
      <sheetName val="....,,,°"/>
      <sheetName val="....,,,,°"/>
      <sheetName val="..,,,,,,°"/>
      <sheetName val="....,,,,,°"/>
      <sheetName val="..,,,,,°"/>
      <sheetName val="...,,,,,°"/>
      <sheetName val=".&quot;°"/>
      <sheetName val="..&quot;°"/>
      <sheetName val=".-,°"/>
      <sheetName val=".-,,°"/>
      <sheetName val=";;,°"/>
      <sheetName val="--"/>
      <sheetName val="---"/>
      <sheetName val="----"/>
      <sheetName val="¨¨"/>
      <sheetName val="¨¨¨"/>
      <sheetName val=",-"/>
      <sheetName val=";;"/>
      <sheetName val=";;,"/>
      <sheetName val=".;;."/>
      <sheetName val="Ejec. Pptaria"/>
      <sheetName val="Gasto 21-22"/>
      <sheetName val="Deuda"/>
      <sheetName val="Transferencias"/>
      <sheetName val="Antiguedad de la deuda"/>
      <sheetName val="Bce.General"/>
      <sheetName val="Ppto."/>
      <sheetName val="Dotación"/>
      <sheetName val="Disponibilidades"/>
      <sheetName val="Estimaciones"/>
      <sheetName val="Detal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19560">
          <cell r="A19560">
            <v>101</v>
          </cell>
          <cell r="B19560" t="str">
            <v>S. SALUDARICA</v>
          </cell>
          <cell r="C19560">
            <v>0</v>
          </cell>
          <cell r="D19560">
            <v>0</v>
          </cell>
          <cell r="E19560">
            <v>847997.29199999955</v>
          </cell>
          <cell r="F19560">
            <v>0</v>
          </cell>
          <cell r="G19560">
            <v>0</v>
          </cell>
          <cell r="H19560">
            <v>0</v>
          </cell>
          <cell r="I19560">
            <v>0</v>
          </cell>
          <cell r="J19560">
            <v>5111.42</v>
          </cell>
          <cell r="K19560">
            <v>0</v>
          </cell>
          <cell r="L19560">
            <v>0</v>
          </cell>
          <cell r="M19560">
            <v>853108.71199999959</v>
          </cell>
          <cell r="N19560">
            <v>853108.71199999959</v>
          </cell>
          <cell r="P19560">
            <v>0</v>
          </cell>
        </row>
        <row r="19561">
          <cell r="A19561">
            <v>102</v>
          </cell>
          <cell r="B19561" t="str">
            <v>S. SALUDARICA</v>
          </cell>
          <cell r="C19561" t="str">
            <v>001 Dirección del Servicio</v>
          </cell>
          <cell r="D19561">
            <v>0</v>
          </cell>
          <cell r="E19561">
            <v>0</v>
          </cell>
          <cell r="F19561">
            <v>0</v>
          </cell>
          <cell r="G19561">
            <v>0</v>
          </cell>
          <cell r="H19561">
            <v>0</v>
          </cell>
          <cell r="I19561">
            <v>0</v>
          </cell>
          <cell r="J19561">
            <v>0</v>
          </cell>
          <cell r="K19561">
            <v>0</v>
          </cell>
          <cell r="L19561">
            <v>0</v>
          </cell>
          <cell r="M19561">
            <v>0</v>
          </cell>
          <cell r="N19561">
            <v>0</v>
          </cell>
        </row>
        <row r="19562">
          <cell r="A19562">
            <v>103</v>
          </cell>
          <cell r="B19562" t="str">
            <v>S. SALUDARICA</v>
          </cell>
          <cell r="C19562" t="str">
            <v>002 Hospital Doctor Juan Noé</v>
          </cell>
          <cell r="D19562">
            <v>0</v>
          </cell>
          <cell r="E19562">
            <v>847997.29199999955</v>
          </cell>
          <cell r="F19562">
            <v>0</v>
          </cell>
          <cell r="G19562">
            <v>0</v>
          </cell>
          <cell r="H19562">
            <v>0</v>
          </cell>
          <cell r="I19562">
            <v>0</v>
          </cell>
          <cell r="J19562">
            <v>5111.42</v>
          </cell>
          <cell r="K19562">
            <v>0</v>
          </cell>
          <cell r="L19562">
            <v>0</v>
          </cell>
          <cell r="M19562">
            <v>853108.71199999959</v>
          </cell>
          <cell r="N19562">
            <v>853108.71199999959</v>
          </cell>
        </row>
        <row r="19563">
          <cell r="A19563">
            <v>201</v>
          </cell>
          <cell r="B19563" t="str">
            <v>S. SALUD IQUIQUE</v>
          </cell>
          <cell r="C19563">
            <v>0</v>
          </cell>
          <cell r="D19563">
            <v>0</v>
          </cell>
          <cell r="E19563">
            <v>2503211.2449999992</v>
          </cell>
          <cell r="F19563">
            <v>0</v>
          </cell>
          <cell r="G19563">
            <v>0</v>
          </cell>
          <cell r="H19563">
            <v>0</v>
          </cell>
          <cell r="I19563">
            <v>0</v>
          </cell>
          <cell r="J19563">
            <v>38702.650999999983</v>
          </cell>
          <cell r="K19563">
            <v>0</v>
          </cell>
          <cell r="L19563">
            <v>0</v>
          </cell>
          <cell r="M19563">
            <v>2541913.8959999993</v>
          </cell>
          <cell r="N19563">
            <v>2541913.8959999993</v>
          </cell>
        </row>
        <row r="19564">
          <cell r="A19564">
            <v>202</v>
          </cell>
          <cell r="B19564" t="str">
            <v>S. SALUD IQUIQUE</v>
          </cell>
          <cell r="C19564" t="str">
            <v>001 Dirección del Servicio</v>
          </cell>
          <cell r="D19564">
            <v>0</v>
          </cell>
          <cell r="E19564">
            <v>0</v>
          </cell>
          <cell r="F19564">
            <v>0</v>
          </cell>
          <cell r="G19564">
            <v>0</v>
          </cell>
          <cell r="H19564">
            <v>0</v>
          </cell>
          <cell r="I19564">
            <v>0</v>
          </cell>
          <cell r="J19564">
            <v>0</v>
          </cell>
          <cell r="K19564">
            <v>0</v>
          </cell>
          <cell r="L19564">
            <v>0</v>
          </cell>
          <cell r="M19564">
            <v>0</v>
          </cell>
          <cell r="N19564">
            <v>0</v>
          </cell>
        </row>
        <row r="19565">
          <cell r="A19565">
            <v>203</v>
          </cell>
          <cell r="B19565" t="str">
            <v>S. SALUD IQUIQUE</v>
          </cell>
          <cell r="C19565" t="str">
            <v>003 Hospital de Iquique</v>
          </cell>
          <cell r="D19565">
            <v>0</v>
          </cell>
          <cell r="E19565">
            <v>2503211.2449999996</v>
          </cell>
          <cell r="F19565">
            <v>0</v>
          </cell>
          <cell r="G19565">
            <v>0</v>
          </cell>
          <cell r="H19565">
            <v>0</v>
          </cell>
          <cell r="I19565">
            <v>0</v>
          </cell>
          <cell r="J19565">
            <v>38702.650999999998</v>
          </cell>
          <cell r="K19565">
            <v>0</v>
          </cell>
          <cell r="L19565">
            <v>0</v>
          </cell>
          <cell r="M19565">
            <v>2541913.8959999997</v>
          </cell>
          <cell r="N19565">
            <v>2541913.8959999997</v>
          </cell>
        </row>
        <row r="19566">
          <cell r="A19566">
            <v>204</v>
          </cell>
          <cell r="B19566" t="str">
            <v>S. SALUD IQUIQUE</v>
          </cell>
          <cell r="C19566" t="str">
            <v>004 Hospital de Alto Hospicio</v>
          </cell>
          <cell r="D19566">
            <v>0</v>
          </cell>
          <cell r="E19566">
            <v>0</v>
          </cell>
          <cell r="F19566">
            <v>0</v>
          </cell>
          <cell r="G19566">
            <v>0</v>
          </cell>
          <cell r="H19566">
            <v>0</v>
          </cell>
          <cell r="I19566">
            <v>0</v>
          </cell>
          <cell r="J19566">
            <v>0</v>
          </cell>
          <cell r="K19566">
            <v>0</v>
          </cell>
          <cell r="L19566">
            <v>0</v>
          </cell>
          <cell r="M19566">
            <v>0</v>
          </cell>
          <cell r="N19566">
            <v>0</v>
          </cell>
        </row>
        <row r="19567">
          <cell r="A19567">
            <v>301</v>
          </cell>
          <cell r="B19567" t="str">
            <v>S. SALUD ANTOFAGASTA</v>
          </cell>
          <cell r="C19567">
            <v>0</v>
          </cell>
          <cell r="D19567">
            <v>0</v>
          </cell>
          <cell r="E19567">
            <v>2253395.9889999991</v>
          </cell>
          <cell r="F19567">
            <v>0</v>
          </cell>
          <cell r="G19567">
            <v>0</v>
          </cell>
          <cell r="H19567">
            <v>0</v>
          </cell>
          <cell r="I19567">
            <v>0</v>
          </cell>
          <cell r="J19567">
            <v>37349.269</v>
          </cell>
          <cell r="K19567">
            <v>0</v>
          </cell>
          <cell r="L19567">
            <v>0</v>
          </cell>
          <cell r="M19567">
            <v>2290745.257999999</v>
          </cell>
          <cell r="N19567">
            <v>2290745.257999999</v>
          </cell>
        </row>
        <row r="19568">
          <cell r="A19568">
            <v>302</v>
          </cell>
          <cell r="B19568" t="str">
            <v>S. SALUD ANTOFAGASTA</v>
          </cell>
          <cell r="C19568" t="str">
            <v>001 Dirección del Servicio</v>
          </cell>
          <cell r="D19568">
            <v>0</v>
          </cell>
          <cell r="E19568">
            <v>0</v>
          </cell>
          <cell r="F19568">
            <v>0</v>
          </cell>
          <cell r="G19568">
            <v>0</v>
          </cell>
          <cell r="H19568">
            <v>0</v>
          </cell>
          <cell r="I19568">
            <v>0</v>
          </cell>
          <cell r="J19568">
            <v>0</v>
          </cell>
          <cell r="K19568">
            <v>0</v>
          </cell>
          <cell r="L19568">
            <v>0</v>
          </cell>
          <cell r="M19568">
            <v>0</v>
          </cell>
          <cell r="N19568">
            <v>0</v>
          </cell>
        </row>
        <row r="19569">
          <cell r="A19569">
            <v>303</v>
          </cell>
          <cell r="B19569" t="str">
            <v>S. SALUD ANTOFAGASTA</v>
          </cell>
          <cell r="C19569" t="str">
            <v>002 Hospital de Antofagasta</v>
          </cell>
          <cell r="D19569">
            <v>0</v>
          </cell>
          <cell r="E19569">
            <v>2253395.9890000001</v>
          </cell>
          <cell r="F19569">
            <v>0</v>
          </cell>
          <cell r="G19569">
            <v>0</v>
          </cell>
          <cell r="H19569">
            <v>0</v>
          </cell>
          <cell r="I19569">
            <v>0</v>
          </cell>
          <cell r="J19569">
            <v>37349.269</v>
          </cell>
          <cell r="K19569">
            <v>0</v>
          </cell>
          <cell r="L19569">
            <v>0</v>
          </cell>
          <cell r="M19569">
            <v>2290745.2579999999</v>
          </cell>
          <cell r="N19569">
            <v>2290745.2579999999</v>
          </cell>
        </row>
        <row r="19570">
          <cell r="A19570">
            <v>304</v>
          </cell>
          <cell r="B19570" t="str">
            <v>S. SALUD ANTOFAGASTA</v>
          </cell>
          <cell r="C19570" t="str">
            <v>003 Hospital de Calama</v>
          </cell>
          <cell r="D19570">
            <v>0</v>
          </cell>
          <cell r="E19570">
            <v>0</v>
          </cell>
          <cell r="F19570">
            <v>0</v>
          </cell>
          <cell r="G19570">
            <v>0</v>
          </cell>
          <cell r="H19570">
            <v>0</v>
          </cell>
          <cell r="I19570">
            <v>0</v>
          </cell>
          <cell r="J19570">
            <v>0</v>
          </cell>
          <cell r="K19570">
            <v>0</v>
          </cell>
          <cell r="L19570">
            <v>0</v>
          </cell>
          <cell r="M19570">
            <v>0</v>
          </cell>
          <cell r="N19570">
            <v>0</v>
          </cell>
        </row>
        <row r="19571">
          <cell r="A19571">
            <v>305</v>
          </cell>
          <cell r="B19571" t="str">
            <v>S. SALUD ANTOFAGASTA</v>
          </cell>
          <cell r="C19571" t="str">
            <v>004 Hospital de Tocopilla</v>
          </cell>
          <cell r="D19571">
            <v>0</v>
          </cell>
          <cell r="E19571">
            <v>0</v>
          </cell>
          <cell r="F19571">
            <v>0</v>
          </cell>
          <cell r="G19571">
            <v>0</v>
          </cell>
          <cell r="H19571">
            <v>0</v>
          </cell>
          <cell r="I19571">
            <v>0</v>
          </cell>
          <cell r="J19571">
            <v>0</v>
          </cell>
          <cell r="K19571">
            <v>0</v>
          </cell>
          <cell r="L19571">
            <v>0</v>
          </cell>
          <cell r="M19571">
            <v>0</v>
          </cell>
          <cell r="N19571">
            <v>0</v>
          </cell>
        </row>
        <row r="19572">
          <cell r="A19572">
            <v>306</v>
          </cell>
          <cell r="B19572" t="str">
            <v>S. SALUD ANTOFAGASTA</v>
          </cell>
          <cell r="C19572" t="str">
            <v>005 Hospital de Taltal</v>
          </cell>
          <cell r="D19572">
            <v>0</v>
          </cell>
          <cell r="E19572">
            <v>0</v>
          </cell>
          <cell r="F19572">
            <v>0</v>
          </cell>
          <cell r="G19572">
            <v>0</v>
          </cell>
          <cell r="H19572">
            <v>0</v>
          </cell>
          <cell r="I19572">
            <v>0</v>
          </cell>
          <cell r="J19572">
            <v>0</v>
          </cell>
          <cell r="K19572">
            <v>0</v>
          </cell>
          <cell r="L19572">
            <v>0</v>
          </cell>
          <cell r="M19572">
            <v>0</v>
          </cell>
          <cell r="N19572">
            <v>0</v>
          </cell>
        </row>
        <row r="19573">
          <cell r="A19573">
            <v>307</v>
          </cell>
          <cell r="B19573" t="str">
            <v>S. SALUD ANTOFAGASTA</v>
          </cell>
          <cell r="C19573" t="str">
            <v>006 Hospital de Mejillones</v>
          </cell>
          <cell r="D19573">
            <v>0</v>
          </cell>
          <cell r="E19573">
            <v>0</v>
          </cell>
          <cell r="F19573">
            <v>0</v>
          </cell>
          <cell r="G19573">
            <v>0</v>
          </cell>
          <cell r="H19573">
            <v>0</v>
          </cell>
          <cell r="I19573">
            <v>0</v>
          </cell>
          <cell r="J19573">
            <v>0</v>
          </cell>
          <cell r="K19573">
            <v>0</v>
          </cell>
          <cell r="L19573">
            <v>0</v>
          </cell>
          <cell r="M19573">
            <v>0</v>
          </cell>
          <cell r="N19573">
            <v>0</v>
          </cell>
        </row>
        <row r="19574">
          <cell r="A19574">
            <v>308</v>
          </cell>
          <cell r="B19574" t="str">
            <v>S. SALUD ANTOFAGASTA</v>
          </cell>
          <cell r="C19574" t="str">
            <v>007 Centro Asistencial Norte</v>
          </cell>
          <cell r="D19574">
            <v>0</v>
          </cell>
          <cell r="E19574">
            <v>0</v>
          </cell>
          <cell r="F19574">
            <v>0</v>
          </cell>
          <cell r="G19574">
            <v>0</v>
          </cell>
          <cell r="H19574">
            <v>0</v>
          </cell>
          <cell r="I19574">
            <v>0</v>
          </cell>
          <cell r="J19574">
            <v>0</v>
          </cell>
          <cell r="K19574">
            <v>0</v>
          </cell>
          <cell r="L19574">
            <v>0</v>
          </cell>
          <cell r="M19574">
            <v>0</v>
          </cell>
          <cell r="N19574">
            <v>0</v>
          </cell>
        </row>
        <row r="19575">
          <cell r="A19575">
            <v>401</v>
          </cell>
          <cell r="B19575" t="str">
            <v>S. SALUD ATACAMA</v>
          </cell>
          <cell r="C19575">
            <v>0</v>
          </cell>
          <cell r="D19575">
            <v>-1.1641532182693481E-10</v>
          </cell>
          <cell r="E19575">
            <v>295612.30999999895</v>
          </cell>
          <cell r="F19575">
            <v>0</v>
          </cell>
          <cell r="G19575">
            <v>0</v>
          </cell>
          <cell r="H19575">
            <v>7.1054273576010019E-15</v>
          </cell>
          <cell r="I19575">
            <v>0</v>
          </cell>
          <cell r="J19575">
            <v>0</v>
          </cell>
          <cell r="K19575">
            <v>0</v>
          </cell>
          <cell r="L19575">
            <v>0</v>
          </cell>
          <cell r="M19575">
            <v>295612.30999999883</v>
          </cell>
          <cell r="N19575">
            <v>295612.30999999883</v>
          </cell>
        </row>
        <row r="19576">
          <cell r="A19576">
            <v>402</v>
          </cell>
          <cell r="B19576" t="str">
            <v>S. SALUD ATACAMA</v>
          </cell>
          <cell r="C19576" t="str">
            <v>001 Dirección del Servicio</v>
          </cell>
          <cell r="D19576">
            <v>0</v>
          </cell>
          <cell r="E19576">
            <v>138930.74500000002</v>
          </cell>
          <cell r="F19576">
            <v>0</v>
          </cell>
          <cell r="G19576">
            <v>0</v>
          </cell>
          <cell r="H19576">
            <v>0</v>
          </cell>
          <cell r="I19576">
            <v>0</v>
          </cell>
          <cell r="J19576">
            <v>0</v>
          </cell>
          <cell r="K19576">
            <v>0</v>
          </cell>
          <cell r="L19576">
            <v>0</v>
          </cell>
          <cell r="M19576">
            <v>138930.74500000002</v>
          </cell>
          <cell r="N19576">
            <v>138930.74500000002</v>
          </cell>
        </row>
        <row r="19577">
          <cell r="A19577">
            <v>403</v>
          </cell>
          <cell r="B19577" t="str">
            <v>S. SALUD ATACAMA</v>
          </cell>
          <cell r="C19577" t="str">
            <v>002 Hospital Regional de Copiapó</v>
          </cell>
          <cell r="D19577">
            <v>-1.1641532182693481E-10</v>
          </cell>
          <cell r="E19577">
            <v>109522.61400000018</v>
          </cell>
          <cell r="F19577">
            <v>0</v>
          </cell>
          <cell r="G19577">
            <v>0</v>
          </cell>
          <cell r="H19577">
            <v>0</v>
          </cell>
          <cell r="I19577">
            <v>0</v>
          </cell>
          <cell r="J19577">
            <v>0</v>
          </cell>
          <cell r="K19577">
            <v>0</v>
          </cell>
          <cell r="L19577">
            <v>0</v>
          </cell>
          <cell r="M19577">
            <v>109522.61400000006</v>
          </cell>
          <cell r="N19577">
            <v>109522.61400000006</v>
          </cell>
        </row>
        <row r="19578">
          <cell r="A19578">
            <v>404</v>
          </cell>
          <cell r="B19578" t="str">
            <v>S. SALUD ATACAMA</v>
          </cell>
          <cell r="C19578" t="str">
            <v>003 Hospital de Chañaral</v>
          </cell>
          <cell r="D19578">
            <v>0</v>
          </cell>
          <cell r="E19578">
            <v>15809.859</v>
          </cell>
          <cell r="F19578">
            <v>0</v>
          </cell>
          <cell r="G19578">
            <v>0</v>
          </cell>
          <cell r="H19578">
            <v>0</v>
          </cell>
          <cell r="I19578">
            <v>0</v>
          </cell>
          <cell r="J19578">
            <v>0</v>
          </cell>
          <cell r="K19578">
            <v>0</v>
          </cell>
          <cell r="L19578">
            <v>0</v>
          </cell>
          <cell r="M19578">
            <v>15809.859</v>
          </cell>
          <cell r="N19578">
            <v>15809.859</v>
          </cell>
        </row>
        <row r="19579">
          <cell r="A19579">
            <v>405</v>
          </cell>
          <cell r="B19579" t="str">
            <v>S. SALUD ATACAMA</v>
          </cell>
          <cell r="C19579" t="str">
            <v>004 Hospital Diego de Almagro</v>
          </cell>
          <cell r="D19579">
            <v>0</v>
          </cell>
          <cell r="E19579">
            <v>8120.8890000000029</v>
          </cell>
          <cell r="F19579">
            <v>0</v>
          </cell>
          <cell r="G19579">
            <v>0</v>
          </cell>
          <cell r="H19579">
            <v>0</v>
          </cell>
          <cell r="I19579">
            <v>0</v>
          </cell>
          <cell r="J19579">
            <v>0</v>
          </cell>
          <cell r="K19579">
            <v>0</v>
          </cell>
          <cell r="L19579">
            <v>0</v>
          </cell>
          <cell r="M19579">
            <v>8120.8890000000029</v>
          </cell>
          <cell r="N19579">
            <v>8120.8890000000029</v>
          </cell>
        </row>
        <row r="19580">
          <cell r="A19580">
            <v>406</v>
          </cell>
          <cell r="B19580" t="str">
            <v>S. SALUD ATACAMA</v>
          </cell>
          <cell r="C19580" t="str">
            <v>005 Hospital de Vallenar</v>
          </cell>
          <cell r="D19580">
            <v>0</v>
          </cell>
          <cell r="E19580">
            <v>22213.003999999826</v>
          </cell>
          <cell r="F19580">
            <v>0</v>
          </cell>
          <cell r="G19580">
            <v>0</v>
          </cell>
          <cell r="H19580">
            <v>7.1054273576010019E-15</v>
          </cell>
          <cell r="I19580">
            <v>0</v>
          </cell>
          <cell r="J19580">
            <v>4.5474735088646412E-13</v>
          </cell>
          <cell r="K19580">
            <v>0</v>
          </cell>
          <cell r="L19580">
            <v>0</v>
          </cell>
          <cell r="M19580">
            <v>22213.003999999826</v>
          </cell>
          <cell r="N19580">
            <v>22213.003999999826</v>
          </cell>
        </row>
        <row r="19581">
          <cell r="A19581">
            <v>407</v>
          </cell>
          <cell r="B19581" t="str">
            <v>S. SALUD ATACAMA</v>
          </cell>
          <cell r="C19581" t="str">
            <v>006 Hospital de Huasco</v>
          </cell>
          <cell r="D19581">
            <v>0</v>
          </cell>
          <cell r="E19581">
            <v>1015.1990000000001</v>
          </cell>
          <cell r="F19581">
            <v>0</v>
          </cell>
          <cell r="G19581">
            <v>0</v>
          </cell>
          <cell r="H19581">
            <v>0</v>
          </cell>
          <cell r="I19581">
            <v>0</v>
          </cell>
          <cell r="J19581">
            <v>0</v>
          </cell>
          <cell r="K19581">
            <v>0</v>
          </cell>
          <cell r="L19581">
            <v>0</v>
          </cell>
          <cell r="M19581">
            <v>1015.1990000000001</v>
          </cell>
          <cell r="N19581">
            <v>1015.1990000000001</v>
          </cell>
        </row>
        <row r="19582">
          <cell r="A19582">
            <v>501</v>
          </cell>
          <cell r="B19582" t="str">
            <v>S. SALUD COQUIMBO</v>
          </cell>
          <cell r="C19582">
            <v>0</v>
          </cell>
          <cell r="D19582">
            <v>0</v>
          </cell>
          <cell r="E19582">
            <v>4960742.99</v>
          </cell>
          <cell r="F19582">
            <v>0</v>
          </cell>
          <cell r="G19582">
            <v>0</v>
          </cell>
          <cell r="H19582">
            <v>0</v>
          </cell>
          <cell r="I19582">
            <v>0</v>
          </cell>
          <cell r="J19582">
            <v>174518.34399999998</v>
          </cell>
          <cell r="K19582">
            <v>0</v>
          </cell>
          <cell r="L19582">
            <v>-2.3283064365386963E-10</v>
          </cell>
          <cell r="M19582">
            <v>5135261.3339999998</v>
          </cell>
          <cell r="N19582">
            <v>5135261.3339999998</v>
          </cell>
        </row>
        <row r="19583">
          <cell r="A19583">
            <v>502</v>
          </cell>
          <cell r="B19583" t="str">
            <v>S. SALUD COQUIMBO</v>
          </cell>
          <cell r="C19583" t="str">
            <v>001 Dirección del Servicio</v>
          </cell>
          <cell r="D19583">
            <v>0</v>
          </cell>
          <cell r="E19583">
            <v>223833.99800000008</v>
          </cell>
          <cell r="F19583">
            <v>0</v>
          </cell>
          <cell r="G19583">
            <v>0</v>
          </cell>
          <cell r="H19583">
            <v>0</v>
          </cell>
          <cell r="I19583">
            <v>0</v>
          </cell>
          <cell r="J19583">
            <v>104611.662</v>
          </cell>
          <cell r="K19583">
            <v>0</v>
          </cell>
          <cell r="L19583">
            <v>0</v>
          </cell>
          <cell r="M19583">
            <v>328445.66000000009</v>
          </cell>
          <cell r="N19583">
            <v>328445.66000000009</v>
          </cell>
        </row>
        <row r="19584">
          <cell r="A19584">
            <v>503</v>
          </cell>
          <cell r="B19584" t="str">
            <v>S. SALUD COQUIMBO</v>
          </cell>
          <cell r="C19584" t="str">
            <v>002 Hospital La Serena</v>
          </cell>
          <cell r="D19584">
            <v>0</v>
          </cell>
          <cell r="E19584">
            <v>2137245.9629999995</v>
          </cell>
          <cell r="F19584">
            <v>0</v>
          </cell>
          <cell r="G19584">
            <v>0</v>
          </cell>
          <cell r="H19584">
            <v>0</v>
          </cell>
          <cell r="I19584">
            <v>0</v>
          </cell>
          <cell r="J19584">
            <v>0</v>
          </cell>
          <cell r="K19584">
            <v>0</v>
          </cell>
          <cell r="L19584">
            <v>-2.9103830456733704E-11</v>
          </cell>
          <cell r="M19584">
            <v>2137245.9629999995</v>
          </cell>
          <cell r="N19584">
            <v>2137245.9629999995</v>
          </cell>
        </row>
        <row r="19585">
          <cell r="A19585">
            <v>504</v>
          </cell>
          <cell r="B19585" t="str">
            <v>S. SALUD COQUIMBO</v>
          </cell>
          <cell r="C19585" t="str">
            <v>003 Hospital Coquimbo</v>
          </cell>
          <cell r="D19585">
            <v>0</v>
          </cell>
          <cell r="E19585">
            <v>1518922.8479999993</v>
          </cell>
          <cell r="F19585">
            <v>0</v>
          </cell>
          <cell r="G19585">
            <v>0</v>
          </cell>
          <cell r="H19585">
            <v>0</v>
          </cell>
          <cell r="I19585">
            <v>0</v>
          </cell>
          <cell r="J19585">
            <v>60542.428</v>
          </cell>
          <cell r="K19585">
            <v>0</v>
          </cell>
          <cell r="L19585">
            <v>0</v>
          </cell>
          <cell r="M19585">
            <v>1579465.2759999994</v>
          </cell>
          <cell r="N19585">
            <v>1579465.2759999994</v>
          </cell>
        </row>
        <row r="19586">
          <cell r="A19586">
            <v>505</v>
          </cell>
          <cell r="B19586" t="str">
            <v>S. SALUD COQUIMBO</v>
          </cell>
          <cell r="C19586" t="str">
            <v>004 Hospital Ovalle</v>
          </cell>
          <cell r="D19586">
            <v>0</v>
          </cell>
          <cell r="E19586">
            <v>919328.08500000043</v>
          </cell>
          <cell r="F19586">
            <v>0</v>
          </cell>
          <cell r="G19586">
            <v>0</v>
          </cell>
          <cell r="H19586">
            <v>0</v>
          </cell>
          <cell r="I19586">
            <v>0</v>
          </cell>
          <cell r="J19586">
            <v>0</v>
          </cell>
          <cell r="K19586">
            <v>0</v>
          </cell>
          <cell r="L19586">
            <v>1.4551915228366852E-11</v>
          </cell>
          <cell r="M19586">
            <v>919328.08500000043</v>
          </cell>
          <cell r="N19586">
            <v>919328.08500000043</v>
          </cell>
        </row>
        <row r="19587">
          <cell r="A19587">
            <v>506</v>
          </cell>
          <cell r="B19587" t="str">
            <v>S. SALUD COQUIMBO</v>
          </cell>
          <cell r="C19587" t="str">
            <v>005 Hospital Illapel</v>
          </cell>
          <cell r="D19587">
            <v>0</v>
          </cell>
          <cell r="E19587">
            <v>56657.410000000018</v>
          </cell>
          <cell r="F19587">
            <v>0</v>
          </cell>
          <cell r="G19587">
            <v>0</v>
          </cell>
          <cell r="H19587">
            <v>0</v>
          </cell>
          <cell r="I19587">
            <v>0</v>
          </cell>
          <cell r="J19587">
            <v>3406.4229999999998</v>
          </cell>
          <cell r="K19587">
            <v>0</v>
          </cell>
          <cell r="L19587">
            <v>0</v>
          </cell>
          <cell r="M19587">
            <v>60063.833000000021</v>
          </cell>
          <cell r="N19587">
            <v>60063.833000000021</v>
          </cell>
        </row>
        <row r="19588">
          <cell r="A19588">
            <v>507</v>
          </cell>
          <cell r="B19588" t="str">
            <v>S. SALUD COQUIMBO</v>
          </cell>
          <cell r="C19588" t="str">
            <v>006 Hospital Salamanca</v>
          </cell>
          <cell r="D19588">
            <v>0</v>
          </cell>
          <cell r="E19588">
            <v>21971.923000000017</v>
          </cell>
          <cell r="F19588">
            <v>0</v>
          </cell>
          <cell r="G19588">
            <v>0</v>
          </cell>
          <cell r="H19588">
            <v>0</v>
          </cell>
          <cell r="I19588">
            <v>0</v>
          </cell>
          <cell r="J19588">
            <v>0</v>
          </cell>
          <cell r="K19588">
            <v>0</v>
          </cell>
          <cell r="L19588">
            <v>0</v>
          </cell>
          <cell r="M19588">
            <v>21971.923000000017</v>
          </cell>
          <cell r="N19588">
            <v>21971.923000000017</v>
          </cell>
        </row>
        <row r="19589">
          <cell r="A19589">
            <v>508</v>
          </cell>
          <cell r="B19589" t="str">
            <v>S. SALUD COQUIMBO</v>
          </cell>
          <cell r="C19589" t="str">
            <v>007 Hospital Combarbalá</v>
          </cell>
          <cell r="D19589">
            <v>0</v>
          </cell>
          <cell r="E19589">
            <v>14105.979000000003</v>
          </cell>
          <cell r="F19589">
            <v>0</v>
          </cell>
          <cell r="G19589">
            <v>0</v>
          </cell>
          <cell r="H19589">
            <v>0</v>
          </cell>
          <cell r="I19589">
            <v>0</v>
          </cell>
          <cell r="J19589">
            <v>5875.5780000000004</v>
          </cell>
          <cell r="K19589">
            <v>0</v>
          </cell>
          <cell r="L19589">
            <v>0</v>
          </cell>
          <cell r="M19589">
            <v>19981.557000000004</v>
          </cell>
          <cell r="N19589">
            <v>19981.557000000004</v>
          </cell>
        </row>
        <row r="19590">
          <cell r="A19590">
            <v>509</v>
          </cell>
          <cell r="B19590" t="str">
            <v>S. SALUD COQUIMBO</v>
          </cell>
          <cell r="C19590" t="str">
            <v>008 Hospital de Andacollo</v>
          </cell>
          <cell r="D19590">
            <v>0</v>
          </cell>
          <cell r="E19590">
            <v>16989.872000000003</v>
          </cell>
          <cell r="F19590">
            <v>0</v>
          </cell>
          <cell r="G19590">
            <v>0</v>
          </cell>
          <cell r="H19590">
            <v>0</v>
          </cell>
          <cell r="I19590">
            <v>0</v>
          </cell>
          <cell r="J19590">
            <v>0</v>
          </cell>
          <cell r="K19590">
            <v>0</v>
          </cell>
          <cell r="L19590">
            <v>0</v>
          </cell>
          <cell r="M19590">
            <v>16989.872000000003</v>
          </cell>
          <cell r="N19590">
            <v>16989.872000000003</v>
          </cell>
        </row>
        <row r="19591">
          <cell r="A19591">
            <v>5010</v>
          </cell>
          <cell r="B19591" t="str">
            <v>S. SALUD COQUIMBO</v>
          </cell>
          <cell r="C19591" t="str">
            <v>009 Hospital Vicuña</v>
          </cell>
          <cell r="D19591">
            <v>0</v>
          </cell>
          <cell r="E19591">
            <v>23150.337000000003</v>
          </cell>
          <cell r="F19591">
            <v>0</v>
          </cell>
          <cell r="G19591">
            <v>0</v>
          </cell>
          <cell r="H19591">
            <v>0</v>
          </cell>
          <cell r="I19591">
            <v>0</v>
          </cell>
          <cell r="J19591">
            <v>82.253</v>
          </cell>
          <cell r="K19591">
            <v>0</v>
          </cell>
          <cell r="L19591">
            <v>0</v>
          </cell>
          <cell r="M19591">
            <v>23232.590000000004</v>
          </cell>
          <cell r="N19591">
            <v>23232.590000000004</v>
          </cell>
        </row>
        <row r="19592">
          <cell r="A19592">
            <v>5011</v>
          </cell>
          <cell r="B19592" t="str">
            <v>S. SALUD COQUIMBO</v>
          </cell>
          <cell r="C19592" t="str">
            <v>010 Hospital Los Vilos</v>
          </cell>
          <cell r="D19592">
            <v>0</v>
          </cell>
          <cell r="E19592">
            <v>28536.575000000004</v>
          </cell>
          <cell r="F19592">
            <v>0</v>
          </cell>
          <cell r="G19592">
            <v>0</v>
          </cell>
          <cell r="H19592">
            <v>0</v>
          </cell>
          <cell r="I19592">
            <v>0</v>
          </cell>
          <cell r="J19592">
            <v>1.1368683772161603E-13</v>
          </cell>
          <cell r="K19592">
            <v>0</v>
          </cell>
          <cell r="L19592">
            <v>0</v>
          </cell>
          <cell r="M19592">
            <v>28536.575000000004</v>
          </cell>
          <cell r="N19592">
            <v>28536.575000000004</v>
          </cell>
        </row>
        <row r="19593">
          <cell r="A19593">
            <v>601</v>
          </cell>
          <cell r="B19593" t="str">
            <v>S. SALUD VALPO-SN.ANTONIO</v>
          </cell>
          <cell r="C19593">
            <v>0</v>
          </cell>
          <cell r="D19593">
            <v>0</v>
          </cell>
          <cell r="E19593">
            <v>2504192.1799999988</v>
          </cell>
          <cell r="F19593">
            <v>0</v>
          </cell>
          <cell r="G19593">
            <v>0</v>
          </cell>
          <cell r="H19593">
            <v>0</v>
          </cell>
          <cell r="I19593">
            <v>0</v>
          </cell>
          <cell r="J19593">
            <v>0</v>
          </cell>
          <cell r="K19593">
            <v>0</v>
          </cell>
          <cell r="L19593">
            <v>70718.593999999925</v>
          </cell>
          <cell r="M19593">
            <v>2574910.7739999988</v>
          </cell>
          <cell r="N19593">
            <v>2574910.7739999988</v>
          </cell>
        </row>
        <row r="19594">
          <cell r="A19594">
            <v>602</v>
          </cell>
          <cell r="B19594" t="str">
            <v>S. SALUD VALPO-SN.ANTONIO</v>
          </cell>
          <cell r="C19594" t="str">
            <v>001 Dirección Servicio de Salud</v>
          </cell>
          <cell r="D19594">
            <v>0</v>
          </cell>
          <cell r="E19594">
            <v>0</v>
          </cell>
          <cell r="F19594">
            <v>0</v>
          </cell>
          <cell r="G19594">
            <v>0</v>
          </cell>
          <cell r="H19594">
            <v>0</v>
          </cell>
          <cell r="I19594">
            <v>0</v>
          </cell>
          <cell r="J19594">
            <v>0</v>
          </cell>
          <cell r="K19594">
            <v>0</v>
          </cell>
          <cell r="L19594">
            <v>70718.593999999997</v>
          </cell>
          <cell r="M19594">
            <v>70718.593999999997</v>
          </cell>
          <cell r="N19594">
            <v>70718.593999999997</v>
          </cell>
        </row>
        <row r="19595">
          <cell r="A19595">
            <v>603</v>
          </cell>
          <cell r="B19595" t="str">
            <v>S. SALUD VALPO-SN.ANTONIO</v>
          </cell>
          <cell r="C19595" t="str">
            <v>002 Hospital Carlos Van Buren</v>
          </cell>
          <cell r="D19595">
            <v>0</v>
          </cell>
          <cell r="E19595">
            <v>2302890.7019999982</v>
          </cell>
          <cell r="F19595">
            <v>0</v>
          </cell>
          <cell r="G19595">
            <v>0</v>
          </cell>
          <cell r="H19595">
            <v>0</v>
          </cell>
          <cell r="I19595">
            <v>0</v>
          </cell>
          <cell r="J19595">
            <v>0</v>
          </cell>
          <cell r="K19595">
            <v>0</v>
          </cell>
          <cell r="L19595">
            <v>-1.1641532182693481E-10</v>
          </cell>
          <cell r="M19595">
            <v>2302890.7019999982</v>
          </cell>
          <cell r="N19595">
            <v>2302890.7019999982</v>
          </cell>
        </row>
        <row r="19596">
          <cell r="A19596">
            <v>604</v>
          </cell>
          <cell r="B19596" t="str">
            <v>S. SALUD VALPO-SN.ANTONIO</v>
          </cell>
          <cell r="C19596" t="str">
            <v>003 Hospital Claudio Vicuña</v>
          </cell>
          <cell r="D19596">
            <v>0</v>
          </cell>
          <cell r="E19596">
            <v>57480.80400000012</v>
          </cell>
          <cell r="F19596">
            <v>0</v>
          </cell>
          <cell r="G19596">
            <v>0</v>
          </cell>
          <cell r="H19596">
            <v>0</v>
          </cell>
          <cell r="I19596">
            <v>0</v>
          </cell>
          <cell r="J19596">
            <v>0</v>
          </cell>
          <cell r="K19596">
            <v>0</v>
          </cell>
          <cell r="L19596">
            <v>0</v>
          </cell>
          <cell r="M19596">
            <v>57480.80400000012</v>
          </cell>
          <cell r="N19596">
            <v>57480.80400000012</v>
          </cell>
        </row>
        <row r="19597">
          <cell r="A19597">
            <v>605</v>
          </cell>
          <cell r="B19597" t="str">
            <v>S. SALUD VALPO-SN.ANTONIO</v>
          </cell>
          <cell r="C19597" t="str">
            <v>004 Hospital Del Salvador</v>
          </cell>
          <cell r="D19597">
            <v>0</v>
          </cell>
          <cell r="E19597">
            <v>0</v>
          </cell>
          <cell r="F19597">
            <v>0</v>
          </cell>
          <cell r="G19597">
            <v>0</v>
          </cell>
          <cell r="H19597">
            <v>0</v>
          </cell>
          <cell r="I19597">
            <v>0</v>
          </cell>
          <cell r="J19597">
            <v>0</v>
          </cell>
          <cell r="K19597">
            <v>0</v>
          </cell>
          <cell r="L19597">
            <v>0</v>
          </cell>
          <cell r="M19597">
            <v>0</v>
          </cell>
          <cell r="N19597">
            <v>0</v>
          </cell>
        </row>
        <row r="19598">
          <cell r="A19598">
            <v>606</v>
          </cell>
          <cell r="B19598" t="str">
            <v>S. SALUD VALPO-SN.ANTONIO</v>
          </cell>
          <cell r="C19598" t="str">
            <v>005 Hospital San José Casablanca</v>
          </cell>
          <cell r="D19598">
            <v>0</v>
          </cell>
          <cell r="E19598">
            <v>0</v>
          </cell>
          <cell r="F19598">
            <v>0</v>
          </cell>
          <cell r="G19598">
            <v>0</v>
          </cell>
          <cell r="H19598">
            <v>0</v>
          </cell>
          <cell r="I19598">
            <v>0</v>
          </cell>
          <cell r="J19598">
            <v>0</v>
          </cell>
          <cell r="K19598">
            <v>0</v>
          </cell>
          <cell r="L19598">
            <v>0</v>
          </cell>
          <cell r="M19598">
            <v>0</v>
          </cell>
          <cell r="N19598">
            <v>0</v>
          </cell>
        </row>
        <row r="19599">
          <cell r="A19599">
            <v>607</v>
          </cell>
          <cell r="B19599" t="str">
            <v>S. SALUD VALPO-SN.ANTONIO</v>
          </cell>
          <cell r="C19599" t="str">
            <v>007 Hospital Doctor Eduardo Pereira</v>
          </cell>
          <cell r="D19599">
            <v>0</v>
          </cell>
          <cell r="E19599">
            <v>143820.67399999988</v>
          </cell>
          <cell r="F19599">
            <v>0</v>
          </cell>
          <cell r="G19599">
            <v>0</v>
          </cell>
          <cell r="H19599">
            <v>0</v>
          </cell>
          <cell r="I19599">
            <v>0</v>
          </cell>
          <cell r="J19599">
            <v>0</v>
          </cell>
          <cell r="K19599">
            <v>0</v>
          </cell>
          <cell r="L19599">
            <v>0</v>
          </cell>
          <cell r="M19599">
            <v>143820.67399999988</v>
          </cell>
          <cell r="N19599">
            <v>143820.67399999988</v>
          </cell>
        </row>
        <row r="19600">
          <cell r="A19600">
            <v>608</v>
          </cell>
          <cell r="B19600" t="str">
            <v>S. SALUD VALPO-SN.ANTONIO</v>
          </cell>
          <cell r="C19600" t="str">
            <v>008 Atención Primaria de Salud</v>
          </cell>
          <cell r="D19600">
            <v>0</v>
          </cell>
          <cell r="E19600">
            <v>0</v>
          </cell>
          <cell r="F19600">
            <v>0</v>
          </cell>
          <cell r="G19600">
            <v>0</v>
          </cell>
          <cell r="H19600">
            <v>0</v>
          </cell>
          <cell r="I19600">
            <v>0</v>
          </cell>
          <cell r="J19600">
            <v>0</v>
          </cell>
          <cell r="K19600">
            <v>0</v>
          </cell>
          <cell r="L19600">
            <v>0</v>
          </cell>
          <cell r="M19600">
            <v>0</v>
          </cell>
          <cell r="N19600">
            <v>0</v>
          </cell>
        </row>
        <row r="19601">
          <cell r="A19601">
            <v>701</v>
          </cell>
          <cell r="B19601" t="str">
            <v>S. SALUD VIÑA-QUILLOTA</v>
          </cell>
          <cell r="C19601">
            <v>0</v>
          </cell>
          <cell r="D19601">
            <v>0</v>
          </cell>
          <cell r="E19601">
            <v>5856809.5530000012</v>
          </cell>
          <cell r="F19601">
            <v>0</v>
          </cell>
          <cell r="G19601">
            <v>0</v>
          </cell>
          <cell r="H19601">
            <v>0</v>
          </cell>
          <cell r="I19601">
            <v>0</v>
          </cell>
          <cell r="J19601">
            <v>1274366.6549999998</v>
          </cell>
          <cell r="K19601">
            <v>0</v>
          </cell>
          <cell r="L19601">
            <v>8.7311491370201111E-11</v>
          </cell>
          <cell r="M19601">
            <v>7131176.2080000006</v>
          </cell>
          <cell r="N19601">
            <v>7131176.2080000006</v>
          </cell>
        </row>
        <row r="19602">
          <cell r="A19602">
            <v>702</v>
          </cell>
          <cell r="B19602" t="str">
            <v>S. SALUD VIÑA-QUILLOTA</v>
          </cell>
          <cell r="C19602" t="str">
            <v>001 Dirección del Servicio</v>
          </cell>
          <cell r="D19602">
            <v>0</v>
          </cell>
          <cell r="E19602">
            <v>376808.679</v>
          </cell>
          <cell r="F19602">
            <v>0</v>
          </cell>
          <cell r="G19602">
            <v>0</v>
          </cell>
          <cell r="H19602">
            <v>0</v>
          </cell>
          <cell r="I19602">
            <v>0</v>
          </cell>
          <cell r="J19602">
            <v>219524.67300000001</v>
          </cell>
          <cell r="K19602">
            <v>0</v>
          </cell>
          <cell r="L19602">
            <v>0</v>
          </cell>
          <cell r="M19602">
            <v>596333.35199999996</v>
          </cell>
          <cell r="N19602">
            <v>596333.35199999996</v>
          </cell>
        </row>
        <row r="19603">
          <cell r="A19603">
            <v>703</v>
          </cell>
          <cell r="B19603" t="str">
            <v>S. SALUD VIÑA-QUILLOTA</v>
          </cell>
          <cell r="C19603" t="str">
            <v>002 Hospital Doctor Gustavo Fricke</v>
          </cell>
          <cell r="D19603">
            <v>0</v>
          </cell>
          <cell r="E19603">
            <v>3468506.6650000014</v>
          </cell>
          <cell r="F19603">
            <v>0</v>
          </cell>
          <cell r="G19603">
            <v>0</v>
          </cell>
          <cell r="H19603">
            <v>0</v>
          </cell>
          <cell r="I19603">
            <v>0</v>
          </cell>
          <cell r="J19603">
            <v>978871.01199999999</v>
          </cell>
          <cell r="K19603">
            <v>0</v>
          </cell>
          <cell r="L19603">
            <v>8.7311491370201111E-11</v>
          </cell>
          <cell r="M19603">
            <v>4447377.6770000011</v>
          </cell>
          <cell r="N19603">
            <v>4447377.6770000011</v>
          </cell>
        </row>
        <row r="19604">
          <cell r="A19604">
            <v>704</v>
          </cell>
          <cell r="B19604" t="str">
            <v>S. SALUD VIÑA-QUILLOTA</v>
          </cell>
          <cell r="C19604" t="str">
            <v>003 Hospital de Quillota</v>
          </cell>
          <cell r="D19604">
            <v>0</v>
          </cell>
          <cell r="E19604">
            <v>1091425.7839999998</v>
          </cell>
          <cell r="F19604">
            <v>0</v>
          </cell>
          <cell r="G19604">
            <v>0</v>
          </cell>
          <cell r="H19604">
            <v>0</v>
          </cell>
          <cell r="I19604">
            <v>0</v>
          </cell>
          <cell r="J19604">
            <v>30980.715</v>
          </cell>
          <cell r="K19604">
            <v>0</v>
          </cell>
          <cell r="L19604">
            <v>0</v>
          </cell>
          <cell r="M19604">
            <v>1122406.4989999998</v>
          </cell>
          <cell r="N19604">
            <v>1122406.4989999998</v>
          </cell>
        </row>
        <row r="19605">
          <cell r="A19605">
            <v>705</v>
          </cell>
          <cell r="B19605" t="str">
            <v>S. SALUD VIÑA-QUILLOTA</v>
          </cell>
          <cell r="C19605" t="str">
            <v>004 Hospital de Quilpué</v>
          </cell>
          <cell r="D19605">
            <v>0</v>
          </cell>
          <cell r="E19605">
            <v>579786.50099999993</v>
          </cell>
          <cell r="F19605">
            <v>0</v>
          </cell>
          <cell r="G19605">
            <v>0</v>
          </cell>
          <cell r="H19605">
            <v>0</v>
          </cell>
          <cell r="I19605">
            <v>0</v>
          </cell>
          <cell r="J19605">
            <v>27117.887000000006</v>
          </cell>
          <cell r="K19605">
            <v>0</v>
          </cell>
          <cell r="L19605">
            <v>0</v>
          </cell>
          <cell r="M19605">
            <v>606904.38799999992</v>
          </cell>
          <cell r="N19605">
            <v>606904.38799999992</v>
          </cell>
        </row>
        <row r="19606">
          <cell r="A19606">
            <v>706</v>
          </cell>
          <cell r="B19606" t="str">
            <v>S. SALUD VIÑA-QUILLOTA</v>
          </cell>
          <cell r="C19606" t="str">
            <v>005 Hospital de La Calera</v>
          </cell>
          <cell r="D19606">
            <v>0</v>
          </cell>
          <cell r="E19606">
            <v>108991.22200000001</v>
          </cell>
          <cell r="F19606">
            <v>0</v>
          </cell>
          <cell r="G19606">
            <v>0</v>
          </cell>
          <cell r="H19606">
            <v>0</v>
          </cell>
          <cell r="I19606">
            <v>0</v>
          </cell>
          <cell r="J19606">
            <v>5588.3290000000006</v>
          </cell>
          <cell r="K19606">
            <v>0</v>
          </cell>
          <cell r="L19606">
            <v>0</v>
          </cell>
          <cell r="M19606">
            <v>114579.55100000001</v>
          </cell>
          <cell r="N19606">
            <v>114579.55100000001</v>
          </cell>
        </row>
        <row r="19607">
          <cell r="A19607">
            <v>707</v>
          </cell>
          <cell r="B19607" t="str">
            <v>S. SALUD VIÑA-QUILLOTA</v>
          </cell>
          <cell r="C19607" t="str">
            <v>006 Hospital Geriátrico Paz de la Tarde</v>
          </cell>
          <cell r="D19607">
            <v>0</v>
          </cell>
          <cell r="E19607">
            <v>6421.0859999999975</v>
          </cell>
          <cell r="F19607">
            <v>0</v>
          </cell>
          <cell r="G19607">
            <v>0</v>
          </cell>
          <cell r="H19607">
            <v>0</v>
          </cell>
          <cell r="I19607">
            <v>0</v>
          </cell>
          <cell r="J19607">
            <v>411.48900000000003</v>
          </cell>
          <cell r="K19607">
            <v>0</v>
          </cell>
          <cell r="L19607">
            <v>0</v>
          </cell>
          <cell r="M19607">
            <v>6832.5749999999971</v>
          </cell>
          <cell r="N19607">
            <v>6832.5749999999971</v>
          </cell>
        </row>
        <row r="19608">
          <cell r="A19608">
            <v>708</v>
          </cell>
          <cell r="B19608" t="str">
            <v>S. SALUD VIÑA-QUILLOTA</v>
          </cell>
          <cell r="C19608" t="str">
            <v>007 Hospital de Limache</v>
          </cell>
          <cell r="D19608">
            <v>0</v>
          </cell>
          <cell r="E19608">
            <v>18869.621000000014</v>
          </cell>
          <cell r="F19608">
            <v>0</v>
          </cell>
          <cell r="G19608">
            <v>0</v>
          </cell>
          <cell r="H19608">
            <v>0</v>
          </cell>
          <cell r="I19608">
            <v>0</v>
          </cell>
          <cell r="J19608">
            <v>1994.0690000000004</v>
          </cell>
          <cell r="K19608">
            <v>0</v>
          </cell>
          <cell r="L19608">
            <v>0</v>
          </cell>
          <cell r="M19608">
            <v>20863.690000000013</v>
          </cell>
          <cell r="N19608">
            <v>20863.690000000013</v>
          </cell>
        </row>
        <row r="19609">
          <cell r="A19609">
            <v>709</v>
          </cell>
          <cell r="B19609" t="str">
            <v>S. SALUD VIÑA-QUILLOTA</v>
          </cell>
          <cell r="C19609" t="str">
            <v>008 Hospital de La Ligua</v>
          </cell>
          <cell r="D19609">
            <v>0</v>
          </cell>
          <cell r="E19609">
            <v>73488.822000000029</v>
          </cell>
          <cell r="F19609">
            <v>0</v>
          </cell>
          <cell r="G19609">
            <v>0</v>
          </cell>
          <cell r="H19609">
            <v>0</v>
          </cell>
          <cell r="I19609">
            <v>0</v>
          </cell>
          <cell r="J19609">
            <v>-2.5579538487363607E-13</v>
          </cell>
          <cell r="K19609">
            <v>0</v>
          </cell>
          <cell r="L19609">
            <v>0</v>
          </cell>
          <cell r="M19609">
            <v>73488.822000000029</v>
          </cell>
          <cell r="N19609">
            <v>73488.822000000029</v>
          </cell>
        </row>
        <row r="19610">
          <cell r="A19610">
            <v>7010</v>
          </cell>
          <cell r="B19610" t="str">
            <v>S. SALUD VIÑA-QUILLOTA</v>
          </cell>
          <cell r="C19610" t="str">
            <v>009 Hospital Cabildo</v>
          </cell>
          <cell r="D19610">
            <v>0</v>
          </cell>
          <cell r="E19610">
            <v>20952.642</v>
          </cell>
          <cell r="F19610">
            <v>0</v>
          </cell>
          <cell r="G19610">
            <v>0</v>
          </cell>
          <cell r="H19610">
            <v>0</v>
          </cell>
          <cell r="I19610">
            <v>0</v>
          </cell>
          <cell r="J19610">
            <v>9498.3950000000004</v>
          </cell>
          <cell r="K19610">
            <v>0</v>
          </cell>
          <cell r="L19610">
            <v>0</v>
          </cell>
          <cell r="M19610">
            <v>30451.037</v>
          </cell>
          <cell r="N19610">
            <v>30451.037</v>
          </cell>
        </row>
        <row r="19611">
          <cell r="A19611">
            <v>7011</v>
          </cell>
          <cell r="B19611" t="str">
            <v>S. SALUD VIÑA-QUILLOTA</v>
          </cell>
          <cell r="C19611" t="str">
            <v>010 Hospital Petorca</v>
          </cell>
          <cell r="D19611">
            <v>0</v>
          </cell>
          <cell r="E19611">
            <v>1550.0000000000032</v>
          </cell>
          <cell r="F19611">
            <v>0</v>
          </cell>
          <cell r="G19611">
            <v>0</v>
          </cell>
          <cell r="H19611">
            <v>0</v>
          </cell>
          <cell r="I19611">
            <v>0</v>
          </cell>
          <cell r="J19611">
            <v>0</v>
          </cell>
          <cell r="K19611">
            <v>0</v>
          </cell>
          <cell r="L19611">
            <v>0</v>
          </cell>
          <cell r="M19611">
            <v>1550.0000000000032</v>
          </cell>
          <cell r="N19611">
            <v>1550.0000000000032</v>
          </cell>
        </row>
        <row r="19612">
          <cell r="A19612">
            <v>7012</v>
          </cell>
          <cell r="B19612" t="str">
            <v>S. SALUD VIÑA-QUILLOTA</v>
          </cell>
          <cell r="C19612" t="str">
            <v>011 Hospital de Quintero</v>
          </cell>
          <cell r="D19612">
            <v>0</v>
          </cell>
          <cell r="E19612">
            <v>15115.539999999988</v>
          </cell>
          <cell r="F19612">
            <v>0</v>
          </cell>
          <cell r="G19612">
            <v>0</v>
          </cell>
          <cell r="H19612">
            <v>0</v>
          </cell>
          <cell r="I19612">
            <v>0</v>
          </cell>
          <cell r="J19612">
            <v>380.08600000000001</v>
          </cell>
          <cell r="K19612">
            <v>0</v>
          </cell>
          <cell r="L19612">
            <v>0</v>
          </cell>
          <cell r="M19612">
            <v>15495.625999999987</v>
          </cell>
          <cell r="N19612">
            <v>15495.625999999987</v>
          </cell>
        </row>
        <row r="19613">
          <cell r="A19613">
            <v>7013</v>
          </cell>
          <cell r="B19613" t="str">
            <v>S. SALUD VIÑA-QUILLOTA</v>
          </cell>
          <cell r="C19613" t="str">
            <v>012 Hospital Peñablanca</v>
          </cell>
          <cell r="D19613">
            <v>0</v>
          </cell>
          <cell r="E19613">
            <v>94892.991000000009</v>
          </cell>
          <cell r="F19613">
            <v>0</v>
          </cell>
          <cell r="G19613">
            <v>0</v>
          </cell>
          <cell r="H19613">
            <v>0</v>
          </cell>
          <cell r="I19613">
            <v>0</v>
          </cell>
          <cell r="J19613">
            <v>0</v>
          </cell>
          <cell r="K19613">
            <v>0</v>
          </cell>
          <cell r="L19613">
            <v>0</v>
          </cell>
          <cell r="M19613">
            <v>94892.991000000009</v>
          </cell>
          <cell r="N19613">
            <v>94892.991000000009</v>
          </cell>
        </row>
        <row r="19614">
          <cell r="A19614">
            <v>801</v>
          </cell>
          <cell r="B19614" t="str">
            <v>S. SALUD ACONCAGUA</v>
          </cell>
          <cell r="C19614">
            <v>0</v>
          </cell>
          <cell r="D19614">
            <v>0</v>
          </cell>
          <cell r="E19614">
            <v>367635.35400000017</v>
          </cell>
          <cell r="F19614">
            <v>0</v>
          </cell>
          <cell r="G19614">
            <v>0</v>
          </cell>
          <cell r="H19614">
            <v>0</v>
          </cell>
          <cell r="I19614">
            <v>0</v>
          </cell>
          <cell r="J19614">
            <v>22983.616999999991</v>
          </cell>
          <cell r="K19614">
            <v>0</v>
          </cell>
          <cell r="L19614">
            <v>0</v>
          </cell>
          <cell r="M19614">
            <v>390618.97100000014</v>
          </cell>
          <cell r="N19614">
            <v>390618.97100000014</v>
          </cell>
        </row>
        <row r="19615">
          <cell r="A19615">
            <v>802</v>
          </cell>
          <cell r="B19615" t="str">
            <v>S. SALUD ACONCAGUA</v>
          </cell>
          <cell r="C19615" t="str">
            <v>001 Dirección del Servicio</v>
          </cell>
          <cell r="D19615">
            <v>0</v>
          </cell>
          <cell r="E19615">
            <v>194155.36900000001</v>
          </cell>
          <cell r="F19615">
            <v>0</v>
          </cell>
          <cell r="G19615">
            <v>0</v>
          </cell>
          <cell r="H19615">
            <v>0</v>
          </cell>
          <cell r="I19615">
            <v>0</v>
          </cell>
          <cell r="J19615">
            <v>4157.1319999999996</v>
          </cell>
          <cell r="K19615">
            <v>0</v>
          </cell>
          <cell r="L19615">
            <v>0</v>
          </cell>
          <cell r="M19615">
            <v>198312.50100000002</v>
          </cell>
          <cell r="N19615">
            <v>198312.50100000002</v>
          </cell>
        </row>
        <row r="19616">
          <cell r="A19616">
            <v>803</v>
          </cell>
          <cell r="B19616" t="str">
            <v>S. SALUD ACONCAGUA</v>
          </cell>
          <cell r="C19616" t="str">
            <v>002 Hospital San Camilo de San Felipe</v>
          </cell>
          <cell r="D19616">
            <v>0</v>
          </cell>
          <cell r="E19616">
            <v>94132.247000000003</v>
          </cell>
          <cell r="F19616">
            <v>0</v>
          </cell>
          <cell r="G19616">
            <v>0</v>
          </cell>
          <cell r="H19616">
            <v>0</v>
          </cell>
          <cell r="I19616">
            <v>0</v>
          </cell>
          <cell r="J19616">
            <v>0</v>
          </cell>
          <cell r="K19616">
            <v>0</v>
          </cell>
          <cell r="L19616">
            <v>0</v>
          </cell>
          <cell r="M19616">
            <v>94132.247000000003</v>
          </cell>
          <cell r="N19616">
            <v>94132.247000000003</v>
          </cell>
        </row>
        <row r="19617">
          <cell r="A19617">
            <v>804</v>
          </cell>
          <cell r="B19617" t="str">
            <v>S. SALUD ACONCAGUA</v>
          </cell>
          <cell r="C19617" t="str">
            <v>003 Hospital San Juan de Dios de Los Andes</v>
          </cell>
          <cell r="D19617">
            <v>0</v>
          </cell>
          <cell r="E19617">
            <v>78831.27800000002</v>
          </cell>
          <cell r="F19617">
            <v>0</v>
          </cell>
          <cell r="G19617">
            <v>0</v>
          </cell>
          <cell r="H19617">
            <v>0</v>
          </cell>
          <cell r="I19617">
            <v>0</v>
          </cell>
          <cell r="J19617">
            <v>16940.334999999999</v>
          </cell>
          <cell r="K19617">
            <v>0</v>
          </cell>
          <cell r="L19617">
            <v>0</v>
          </cell>
          <cell r="M19617">
            <v>95771.613000000012</v>
          </cell>
          <cell r="N19617">
            <v>95771.613000000012</v>
          </cell>
        </row>
        <row r="19618">
          <cell r="A19618">
            <v>805</v>
          </cell>
          <cell r="B19618" t="str">
            <v>S. SALUD ACONCAGUA</v>
          </cell>
          <cell r="C19618" t="str">
            <v>004 Hospital San Francisco de Llay Llay</v>
          </cell>
          <cell r="D19618">
            <v>0</v>
          </cell>
          <cell r="E19618">
            <v>0</v>
          </cell>
          <cell r="F19618">
            <v>0</v>
          </cell>
          <cell r="G19618">
            <v>0</v>
          </cell>
          <cell r="H19618">
            <v>0</v>
          </cell>
          <cell r="I19618">
            <v>0</v>
          </cell>
          <cell r="J19618">
            <v>0</v>
          </cell>
          <cell r="K19618">
            <v>0</v>
          </cell>
          <cell r="L19618">
            <v>0</v>
          </cell>
          <cell r="M19618">
            <v>0</v>
          </cell>
          <cell r="N19618">
            <v>0</v>
          </cell>
        </row>
        <row r="19619">
          <cell r="A19619">
            <v>806</v>
          </cell>
          <cell r="B19619" t="str">
            <v>S. SALUD ACONCAGUA</v>
          </cell>
          <cell r="C19619" t="str">
            <v>005 Hospital San Antonio de  Putaendo</v>
          </cell>
          <cell r="D19619">
            <v>0</v>
          </cell>
          <cell r="E19619">
            <v>0</v>
          </cell>
          <cell r="F19619">
            <v>0</v>
          </cell>
          <cell r="G19619">
            <v>0</v>
          </cell>
          <cell r="H19619">
            <v>0</v>
          </cell>
          <cell r="I19619">
            <v>0</v>
          </cell>
          <cell r="J19619">
            <v>0</v>
          </cell>
          <cell r="K19619">
            <v>0</v>
          </cell>
          <cell r="L19619">
            <v>0</v>
          </cell>
          <cell r="M19619">
            <v>0</v>
          </cell>
          <cell r="N19619">
            <v>0</v>
          </cell>
        </row>
        <row r="19620">
          <cell r="A19620">
            <v>807</v>
          </cell>
          <cell r="B19620" t="str">
            <v>S. SALUD ACONCAGUA</v>
          </cell>
          <cell r="C19620" t="str">
            <v>006 Hospital Psiquiátrico Doctor  Philippe Pinel de Putaendo</v>
          </cell>
          <cell r="D19620">
            <v>0</v>
          </cell>
          <cell r="E19620">
            <v>0</v>
          </cell>
          <cell r="F19620">
            <v>0</v>
          </cell>
          <cell r="G19620">
            <v>0</v>
          </cell>
          <cell r="H19620">
            <v>0</v>
          </cell>
          <cell r="I19620">
            <v>0</v>
          </cell>
          <cell r="J19620">
            <v>0</v>
          </cell>
          <cell r="K19620">
            <v>0</v>
          </cell>
          <cell r="L19620">
            <v>0</v>
          </cell>
          <cell r="M19620">
            <v>0</v>
          </cell>
          <cell r="N19620">
            <v>0</v>
          </cell>
        </row>
        <row r="19621">
          <cell r="A19621">
            <v>808</v>
          </cell>
          <cell r="B19621" t="str">
            <v>S. SALUD ACONCAGUA</v>
          </cell>
          <cell r="C19621" t="str">
            <v>010 Consultorio General Urbano de San Felipe</v>
          </cell>
          <cell r="D19621">
            <v>0</v>
          </cell>
          <cell r="E19621">
            <v>-2.0463630789890885E-12</v>
          </cell>
          <cell r="F19621">
            <v>0</v>
          </cell>
          <cell r="G19621">
            <v>0</v>
          </cell>
          <cell r="H19621">
            <v>0</v>
          </cell>
          <cell r="I19621">
            <v>0</v>
          </cell>
          <cell r="J19621">
            <v>0</v>
          </cell>
          <cell r="K19621">
            <v>0</v>
          </cell>
          <cell r="L19621">
            <v>0</v>
          </cell>
          <cell r="M19621">
            <v>-2.0463630789890885E-12</v>
          </cell>
          <cell r="N19621">
            <v>-2.0463630789890885E-12</v>
          </cell>
        </row>
        <row r="19622">
          <cell r="A19622">
            <v>809</v>
          </cell>
          <cell r="B19622" t="str">
            <v>S. SALUD ACONCAGUA</v>
          </cell>
          <cell r="C19622" t="str">
            <v>011 Consultorio General Urbano Nº 2 de Los Andes</v>
          </cell>
          <cell r="D19622">
            <v>0</v>
          </cell>
          <cell r="E19622">
            <v>516.46</v>
          </cell>
          <cell r="F19622">
            <v>0</v>
          </cell>
          <cell r="G19622">
            <v>0</v>
          </cell>
          <cell r="H19622">
            <v>0</v>
          </cell>
          <cell r="I19622">
            <v>0</v>
          </cell>
          <cell r="J19622">
            <v>1886.15</v>
          </cell>
          <cell r="K19622">
            <v>0</v>
          </cell>
          <cell r="L19622">
            <v>0</v>
          </cell>
          <cell r="M19622">
            <v>2402.61</v>
          </cell>
          <cell r="N19622">
            <v>2402.61</v>
          </cell>
        </row>
        <row r="19623">
          <cell r="A19623">
            <v>8010</v>
          </cell>
          <cell r="B19623" t="str">
            <v>S. SALUD ACONCAGUA</v>
          </cell>
          <cell r="C19623" t="str">
            <v>012 Consultorio General Urbano de Llay Llay</v>
          </cell>
          <cell r="D19623">
            <v>0</v>
          </cell>
          <cell r="E19623">
            <v>0</v>
          </cell>
          <cell r="F19623">
            <v>0</v>
          </cell>
          <cell r="G19623">
            <v>0</v>
          </cell>
          <cell r="H19623">
            <v>0</v>
          </cell>
          <cell r="I19623">
            <v>0</v>
          </cell>
          <cell r="J19623">
            <v>0</v>
          </cell>
          <cell r="K19623">
            <v>0</v>
          </cell>
          <cell r="L19623">
            <v>0</v>
          </cell>
          <cell r="M19623">
            <v>0</v>
          </cell>
          <cell r="N19623">
            <v>0</v>
          </cell>
        </row>
        <row r="19624">
          <cell r="A19624">
            <v>901</v>
          </cell>
          <cell r="B19624" t="str">
            <v>S. SALUD LIBERTADOR</v>
          </cell>
          <cell r="C19624">
            <v>0</v>
          </cell>
          <cell r="D19624">
            <v>0</v>
          </cell>
          <cell r="E19624">
            <v>2700200.0069999993</v>
          </cell>
          <cell r="F19624">
            <v>0</v>
          </cell>
          <cell r="G19624">
            <v>0</v>
          </cell>
          <cell r="H19624">
            <v>0</v>
          </cell>
          <cell r="I19624">
            <v>0</v>
          </cell>
          <cell r="J19624">
            <v>2.0463630789890885E-12</v>
          </cell>
          <cell r="K19624">
            <v>0</v>
          </cell>
          <cell r="L19624">
            <v>286635.6799999997</v>
          </cell>
          <cell r="M19624">
            <v>2986835.686999999</v>
          </cell>
          <cell r="N19624">
            <v>2986835.686999999</v>
          </cell>
        </row>
        <row r="19625">
          <cell r="A19625">
            <v>902</v>
          </cell>
          <cell r="B19625" t="str">
            <v>S. SALUD LIBERTADOR</v>
          </cell>
          <cell r="C19625" t="str">
            <v>001 Dirección del Servicio</v>
          </cell>
          <cell r="D19625">
            <v>0</v>
          </cell>
          <cell r="E19625">
            <v>912599.36199999996</v>
          </cell>
          <cell r="F19625">
            <v>0</v>
          </cell>
          <cell r="G19625">
            <v>0</v>
          </cell>
          <cell r="H19625">
            <v>0</v>
          </cell>
          <cell r="I19625">
            <v>0</v>
          </cell>
          <cell r="J19625">
            <v>0</v>
          </cell>
          <cell r="K19625">
            <v>0</v>
          </cell>
          <cell r="L19625">
            <v>286635.67999999993</v>
          </cell>
          <cell r="M19625">
            <v>1199235.0419999999</v>
          </cell>
          <cell r="N19625">
            <v>1199235.0419999999</v>
          </cell>
        </row>
        <row r="19626">
          <cell r="A19626">
            <v>903</v>
          </cell>
          <cell r="B19626" t="str">
            <v>S. SALUD LIBERTADOR</v>
          </cell>
          <cell r="C19626" t="str">
            <v>002 Hospital Rancagua</v>
          </cell>
          <cell r="D19626">
            <v>0</v>
          </cell>
          <cell r="E19626">
            <v>1472613.7880000013</v>
          </cell>
          <cell r="F19626">
            <v>0</v>
          </cell>
          <cell r="G19626">
            <v>0</v>
          </cell>
          <cell r="H19626">
            <v>0</v>
          </cell>
          <cell r="I19626">
            <v>0</v>
          </cell>
          <cell r="J19626">
            <v>0</v>
          </cell>
          <cell r="K19626">
            <v>0</v>
          </cell>
          <cell r="L19626">
            <v>0</v>
          </cell>
          <cell r="M19626">
            <v>1472613.7880000013</v>
          </cell>
          <cell r="N19626">
            <v>1472613.7880000013</v>
          </cell>
        </row>
        <row r="19627">
          <cell r="A19627">
            <v>904</v>
          </cell>
          <cell r="B19627" t="str">
            <v>S. SALUD LIBERTADOR</v>
          </cell>
          <cell r="C19627" t="str">
            <v>003 Hospital Graneros</v>
          </cell>
          <cell r="D19627">
            <v>0</v>
          </cell>
          <cell r="E19627">
            <v>475.76200000000063</v>
          </cell>
          <cell r="F19627">
            <v>0</v>
          </cell>
          <cell r="G19627">
            <v>0</v>
          </cell>
          <cell r="H19627">
            <v>0</v>
          </cell>
          <cell r="I19627">
            <v>0</v>
          </cell>
          <cell r="J19627">
            <v>0</v>
          </cell>
          <cell r="K19627">
            <v>0</v>
          </cell>
          <cell r="L19627">
            <v>0</v>
          </cell>
          <cell r="M19627">
            <v>475.76200000000063</v>
          </cell>
          <cell r="N19627">
            <v>475.76200000000063</v>
          </cell>
        </row>
        <row r="19628">
          <cell r="A19628">
            <v>905</v>
          </cell>
          <cell r="B19628" t="str">
            <v>S. SALUD LIBERTADOR</v>
          </cell>
          <cell r="C19628" t="str">
            <v>004 Hospital Coínco</v>
          </cell>
          <cell r="D19628">
            <v>0</v>
          </cell>
          <cell r="E19628">
            <v>262.37100000000004</v>
          </cell>
          <cell r="F19628">
            <v>0</v>
          </cell>
          <cell r="G19628">
            <v>0</v>
          </cell>
          <cell r="H19628">
            <v>0</v>
          </cell>
          <cell r="I19628">
            <v>0</v>
          </cell>
          <cell r="J19628">
            <v>0</v>
          </cell>
          <cell r="K19628">
            <v>0</v>
          </cell>
          <cell r="L19628">
            <v>0</v>
          </cell>
          <cell r="M19628">
            <v>262.37100000000004</v>
          </cell>
          <cell r="N19628">
            <v>262.37100000000004</v>
          </cell>
        </row>
        <row r="19629">
          <cell r="A19629">
            <v>906</v>
          </cell>
          <cell r="B19629" t="str">
            <v>S. SALUD LIBERTADOR</v>
          </cell>
          <cell r="C19629" t="str">
            <v>005 Hospital Peumo</v>
          </cell>
          <cell r="D19629">
            <v>0</v>
          </cell>
          <cell r="E19629">
            <v>796.81300000001454</v>
          </cell>
          <cell r="F19629">
            <v>0</v>
          </cell>
          <cell r="G19629">
            <v>0</v>
          </cell>
          <cell r="H19629">
            <v>0</v>
          </cell>
          <cell r="I19629">
            <v>0</v>
          </cell>
          <cell r="J19629">
            <v>0</v>
          </cell>
          <cell r="K19629">
            <v>0</v>
          </cell>
          <cell r="L19629">
            <v>0</v>
          </cell>
          <cell r="M19629">
            <v>796.81300000001454</v>
          </cell>
          <cell r="N19629">
            <v>796.81300000001454</v>
          </cell>
        </row>
        <row r="19630">
          <cell r="A19630">
            <v>907</v>
          </cell>
          <cell r="B19630" t="str">
            <v>S. SALUD LIBERTADOR</v>
          </cell>
          <cell r="C19630" t="str">
            <v>006 Hospital de Rengo</v>
          </cell>
          <cell r="D19630">
            <v>0</v>
          </cell>
          <cell r="E19630">
            <v>1191.9749999998894</v>
          </cell>
          <cell r="F19630">
            <v>0</v>
          </cell>
          <cell r="G19630">
            <v>0</v>
          </cell>
          <cell r="H19630">
            <v>0</v>
          </cell>
          <cell r="I19630">
            <v>0</v>
          </cell>
          <cell r="J19630">
            <v>0</v>
          </cell>
          <cell r="K19630">
            <v>0</v>
          </cell>
          <cell r="L19630">
            <v>0</v>
          </cell>
          <cell r="M19630">
            <v>1191.9749999998894</v>
          </cell>
          <cell r="N19630">
            <v>1191.9749999998894</v>
          </cell>
        </row>
        <row r="19631">
          <cell r="A19631">
            <v>908</v>
          </cell>
          <cell r="B19631" t="str">
            <v>S. SALUD LIBERTADOR</v>
          </cell>
          <cell r="C19631" t="str">
            <v>007 Hospital San Vicente</v>
          </cell>
          <cell r="D19631">
            <v>0</v>
          </cell>
          <cell r="E19631">
            <v>4445.8639999999968</v>
          </cell>
          <cell r="F19631">
            <v>0</v>
          </cell>
          <cell r="G19631">
            <v>0</v>
          </cell>
          <cell r="H19631">
            <v>0</v>
          </cell>
          <cell r="I19631">
            <v>0</v>
          </cell>
          <cell r="J19631">
            <v>0</v>
          </cell>
          <cell r="K19631">
            <v>0</v>
          </cell>
          <cell r="L19631">
            <v>0</v>
          </cell>
          <cell r="M19631">
            <v>4445.8639999999968</v>
          </cell>
          <cell r="N19631">
            <v>4445.8639999999968</v>
          </cell>
        </row>
        <row r="19632">
          <cell r="A19632">
            <v>909</v>
          </cell>
          <cell r="B19632" t="str">
            <v>S. SALUD LIBERTADOR</v>
          </cell>
          <cell r="C19632" t="str">
            <v>008 Hospital Pichidegua</v>
          </cell>
          <cell r="D19632">
            <v>0</v>
          </cell>
          <cell r="E19632">
            <v>7.2759576141834259E-12</v>
          </cell>
          <cell r="F19632">
            <v>0</v>
          </cell>
          <cell r="G19632">
            <v>0</v>
          </cell>
          <cell r="H19632">
            <v>0</v>
          </cell>
          <cell r="I19632">
            <v>0</v>
          </cell>
          <cell r="J19632">
            <v>0</v>
          </cell>
          <cell r="K19632">
            <v>0</v>
          </cell>
          <cell r="L19632">
            <v>0</v>
          </cell>
          <cell r="M19632">
            <v>7.2759576141834259E-12</v>
          </cell>
          <cell r="N19632">
            <v>7.2759576141834259E-12</v>
          </cell>
        </row>
        <row r="19633">
          <cell r="A19633">
            <v>9010</v>
          </cell>
          <cell r="B19633" t="str">
            <v>S. SALUD LIBERTADOR</v>
          </cell>
          <cell r="C19633" t="str">
            <v>009 Hospital San Fernando</v>
          </cell>
          <cell r="D19633">
            <v>0</v>
          </cell>
          <cell r="E19633">
            <v>294777.68900000013</v>
          </cell>
          <cell r="F19633">
            <v>0</v>
          </cell>
          <cell r="G19633">
            <v>0</v>
          </cell>
          <cell r="H19633">
            <v>0</v>
          </cell>
          <cell r="I19633">
            <v>0</v>
          </cell>
          <cell r="J19633">
            <v>0</v>
          </cell>
          <cell r="K19633">
            <v>0</v>
          </cell>
          <cell r="L19633">
            <v>0</v>
          </cell>
          <cell r="M19633">
            <v>294777.68900000013</v>
          </cell>
          <cell r="N19633">
            <v>294777.68900000013</v>
          </cell>
        </row>
        <row r="19634">
          <cell r="A19634">
            <v>9011</v>
          </cell>
          <cell r="B19634" t="str">
            <v>S. SALUD LIBERTADOR</v>
          </cell>
          <cell r="C19634" t="str">
            <v>010 Hospital Chimbarongo</v>
          </cell>
          <cell r="D19634">
            <v>0</v>
          </cell>
          <cell r="E19634">
            <v>261.01500000000271</v>
          </cell>
          <cell r="F19634">
            <v>0</v>
          </cell>
          <cell r="G19634">
            <v>0</v>
          </cell>
          <cell r="H19634">
            <v>0</v>
          </cell>
          <cell r="I19634">
            <v>0</v>
          </cell>
          <cell r="J19634">
            <v>0</v>
          </cell>
          <cell r="K19634">
            <v>0</v>
          </cell>
          <cell r="L19634">
            <v>0</v>
          </cell>
          <cell r="M19634">
            <v>261.01500000000271</v>
          </cell>
          <cell r="N19634">
            <v>261.01500000000271</v>
          </cell>
        </row>
        <row r="19635">
          <cell r="A19635">
            <v>9012</v>
          </cell>
          <cell r="B19635" t="str">
            <v>S. SALUD LIBERTADOR</v>
          </cell>
          <cell r="C19635" t="str">
            <v>011 Hospital Nancagua</v>
          </cell>
          <cell r="D19635">
            <v>0</v>
          </cell>
          <cell r="E19635">
            <v>90.82099999999636</v>
          </cell>
          <cell r="F19635">
            <v>0</v>
          </cell>
          <cell r="G19635">
            <v>0</v>
          </cell>
          <cell r="H19635">
            <v>0</v>
          </cell>
          <cell r="I19635">
            <v>0</v>
          </cell>
          <cell r="J19635">
            <v>0</v>
          </cell>
          <cell r="K19635">
            <v>0</v>
          </cell>
          <cell r="L19635">
            <v>-7.1054273576010019E-15</v>
          </cell>
          <cell r="M19635">
            <v>90.82099999999636</v>
          </cell>
          <cell r="N19635">
            <v>90.82099999999636</v>
          </cell>
        </row>
        <row r="19636">
          <cell r="A19636">
            <v>9013</v>
          </cell>
          <cell r="B19636" t="str">
            <v>S. SALUD LIBERTADOR</v>
          </cell>
          <cell r="C19636" t="str">
            <v>012 Hospital Santa Cruz</v>
          </cell>
          <cell r="D19636">
            <v>0</v>
          </cell>
          <cell r="E19636">
            <v>12069.746000000057</v>
          </cell>
          <cell r="F19636">
            <v>0</v>
          </cell>
          <cell r="G19636">
            <v>0</v>
          </cell>
          <cell r="H19636">
            <v>0</v>
          </cell>
          <cell r="I19636">
            <v>0</v>
          </cell>
          <cell r="J19636">
            <v>0</v>
          </cell>
          <cell r="K19636">
            <v>0</v>
          </cell>
          <cell r="L19636">
            <v>0</v>
          </cell>
          <cell r="M19636">
            <v>12069.746000000057</v>
          </cell>
          <cell r="N19636">
            <v>12069.746000000057</v>
          </cell>
        </row>
        <row r="19637">
          <cell r="A19637">
            <v>9014</v>
          </cell>
          <cell r="B19637" t="str">
            <v>S. SALUD LIBERTADOR</v>
          </cell>
          <cell r="C19637" t="str">
            <v>013 Hospital Marchigue</v>
          </cell>
          <cell r="D19637">
            <v>0</v>
          </cell>
          <cell r="E19637">
            <v>50.456000000002405</v>
          </cell>
          <cell r="F19637">
            <v>0</v>
          </cell>
          <cell r="G19637">
            <v>0</v>
          </cell>
          <cell r="H19637">
            <v>0</v>
          </cell>
          <cell r="I19637">
            <v>0</v>
          </cell>
          <cell r="J19637">
            <v>0</v>
          </cell>
          <cell r="K19637">
            <v>0</v>
          </cell>
          <cell r="L19637">
            <v>0</v>
          </cell>
          <cell r="M19637">
            <v>50.456000000002405</v>
          </cell>
          <cell r="N19637">
            <v>50.456000000002405</v>
          </cell>
        </row>
        <row r="19638">
          <cell r="A19638">
            <v>9015</v>
          </cell>
          <cell r="B19638" t="str">
            <v>S. SALUD LIBERTADOR</v>
          </cell>
          <cell r="C19638" t="str">
            <v>014 Hospital Pichilemu</v>
          </cell>
          <cell r="D19638">
            <v>0</v>
          </cell>
          <cell r="E19638">
            <v>382.70399999999665</v>
          </cell>
          <cell r="F19638">
            <v>0</v>
          </cell>
          <cell r="G19638">
            <v>0</v>
          </cell>
          <cell r="H19638">
            <v>0</v>
          </cell>
          <cell r="I19638">
            <v>0</v>
          </cell>
          <cell r="J19638">
            <v>0</v>
          </cell>
          <cell r="K19638">
            <v>0</v>
          </cell>
          <cell r="L19638">
            <v>0</v>
          </cell>
          <cell r="M19638">
            <v>382.70399999999665</v>
          </cell>
          <cell r="N19638">
            <v>382.70399999999665</v>
          </cell>
        </row>
        <row r="19639">
          <cell r="A19639">
            <v>9016</v>
          </cell>
          <cell r="B19639" t="str">
            <v>S. SALUD LIBERTADOR</v>
          </cell>
          <cell r="C19639" t="str">
            <v>015 Hospital de Lolol</v>
          </cell>
          <cell r="D19639">
            <v>0</v>
          </cell>
          <cell r="E19639">
            <v>70.637999999999096</v>
          </cell>
          <cell r="F19639">
            <v>0</v>
          </cell>
          <cell r="G19639">
            <v>0</v>
          </cell>
          <cell r="H19639">
            <v>0</v>
          </cell>
          <cell r="I19639">
            <v>0</v>
          </cell>
          <cell r="J19639">
            <v>0</v>
          </cell>
          <cell r="K19639">
            <v>0</v>
          </cell>
          <cell r="L19639">
            <v>0</v>
          </cell>
          <cell r="M19639">
            <v>70.637999999999096</v>
          </cell>
          <cell r="N19639">
            <v>70.637999999999096</v>
          </cell>
        </row>
        <row r="19640">
          <cell r="A19640">
            <v>9017</v>
          </cell>
          <cell r="B19640" t="str">
            <v>S. SALUD LIBERTADOR</v>
          </cell>
          <cell r="C19640" t="str">
            <v>016 Hospital de Litueche</v>
          </cell>
          <cell r="D19640">
            <v>0</v>
          </cell>
          <cell r="E19640">
            <v>111.00300000000182</v>
          </cell>
          <cell r="F19640">
            <v>0</v>
          </cell>
          <cell r="G19640">
            <v>0</v>
          </cell>
          <cell r="H19640">
            <v>0</v>
          </cell>
          <cell r="I19640">
            <v>0</v>
          </cell>
          <cell r="J19640">
            <v>0</v>
          </cell>
          <cell r="K19640">
            <v>0</v>
          </cell>
          <cell r="L19640">
            <v>0</v>
          </cell>
          <cell r="M19640">
            <v>111.00300000000182</v>
          </cell>
          <cell r="N19640">
            <v>111.00300000000182</v>
          </cell>
        </row>
        <row r="19641">
          <cell r="A19641">
            <v>1001</v>
          </cell>
          <cell r="B19641" t="str">
            <v>S. SALUD MAULE</v>
          </cell>
          <cell r="C19641">
            <v>0</v>
          </cell>
          <cell r="D19641">
            <v>55091.223000000005</v>
          </cell>
          <cell r="E19641">
            <v>6306857.8380000023</v>
          </cell>
          <cell r="F19641">
            <v>0</v>
          </cell>
          <cell r="G19641">
            <v>0</v>
          </cell>
          <cell r="H19641">
            <v>0</v>
          </cell>
          <cell r="I19641">
            <v>0</v>
          </cell>
          <cell r="J19641">
            <v>6227.8650000000198</v>
          </cell>
          <cell r="K19641">
            <v>0</v>
          </cell>
          <cell r="L19641">
            <v>108.93299999983904</v>
          </cell>
          <cell r="M19641">
            <v>6368285.859000003</v>
          </cell>
          <cell r="N19641">
            <v>6368285.859000003</v>
          </cell>
        </row>
        <row r="19642">
          <cell r="A19642">
            <v>1002</v>
          </cell>
          <cell r="B19642" t="str">
            <v>S. SALUD MAULE</v>
          </cell>
          <cell r="C19642" t="str">
            <v>001 Dirección del Servicio</v>
          </cell>
          <cell r="D19642">
            <v>54091.223000000005</v>
          </cell>
          <cell r="E19642">
            <v>230758.76900000015</v>
          </cell>
          <cell r="F19642">
            <v>0</v>
          </cell>
          <cell r="G19642">
            <v>0</v>
          </cell>
          <cell r="H19642">
            <v>0</v>
          </cell>
          <cell r="I19642">
            <v>0</v>
          </cell>
          <cell r="J19642">
            <v>-3.637978807091713E-12</v>
          </cell>
          <cell r="K19642">
            <v>0</v>
          </cell>
          <cell r="L19642">
            <v>0</v>
          </cell>
          <cell r="M19642">
            <v>284849.99200000014</v>
          </cell>
          <cell r="N19642">
            <v>284849.99200000014</v>
          </cell>
        </row>
        <row r="19643">
          <cell r="A19643">
            <v>1003</v>
          </cell>
          <cell r="B19643" t="str">
            <v>S. SALUD MAULE</v>
          </cell>
          <cell r="C19643" t="str">
            <v>002 Hospital Curicó</v>
          </cell>
          <cell r="D19643">
            <v>0</v>
          </cell>
          <cell r="E19643">
            <v>952068.02700000047</v>
          </cell>
          <cell r="F19643">
            <v>0</v>
          </cell>
          <cell r="G19643">
            <v>0</v>
          </cell>
          <cell r="H19643">
            <v>0</v>
          </cell>
          <cell r="I19643">
            <v>0</v>
          </cell>
          <cell r="J19643">
            <v>0</v>
          </cell>
          <cell r="K19643">
            <v>0</v>
          </cell>
          <cell r="L19643">
            <v>0</v>
          </cell>
          <cell r="M19643">
            <v>952068.02700000047</v>
          </cell>
          <cell r="N19643">
            <v>952068.02700000047</v>
          </cell>
        </row>
        <row r="19644">
          <cell r="A19644">
            <v>1004</v>
          </cell>
          <cell r="B19644" t="str">
            <v>S. SALUD MAULE</v>
          </cell>
          <cell r="C19644" t="str">
            <v>003 Hospital de Teno</v>
          </cell>
          <cell r="D19644">
            <v>1000</v>
          </cell>
          <cell r="E19644">
            <v>0</v>
          </cell>
          <cell r="F19644">
            <v>0</v>
          </cell>
          <cell r="G19644">
            <v>0</v>
          </cell>
          <cell r="H19644">
            <v>0</v>
          </cell>
          <cell r="I19644">
            <v>0</v>
          </cell>
          <cell r="J19644">
            <v>2.2737367544323206E-13</v>
          </cell>
          <cell r="K19644">
            <v>0</v>
          </cell>
          <cell r="L19644">
            <v>108.93299999999999</v>
          </cell>
          <cell r="M19644">
            <v>1108.9330000000002</v>
          </cell>
          <cell r="N19644">
            <v>1108.9330000000002</v>
          </cell>
        </row>
        <row r="19645">
          <cell r="A19645">
            <v>1005</v>
          </cell>
          <cell r="B19645" t="str">
            <v>S. SALUD MAULE</v>
          </cell>
          <cell r="C19645" t="str">
            <v>004 Hospital Molina</v>
          </cell>
          <cell r="D19645">
            <v>0</v>
          </cell>
          <cell r="E19645">
            <v>27115.082000000002</v>
          </cell>
          <cell r="F19645">
            <v>0</v>
          </cell>
          <cell r="G19645">
            <v>0</v>
          </cell>
          <cell r="H19645">
            <v>0</v>
          </cell>
          <cell r="I19645">
            <v>0</v>
          </cell>
          <cell r="J19645">
            <v>0</v>
          </cell>
          <cell r="K19645">
            <v>0</v>
          </cell>
          <cell r="L19645">
            <v>0</v>
          </cell>
          <cell r="M19645">
            <v>27115.082000000002</v>
          </cell>
          <cell r="N19645">
            <v>27115.082000000002</v>
          </cell>
        </row>
        <row r="19646">
          <cell r="A19646">
            <v>1006</v>
          </cell>
          <cell r="B19646" t="str">
            <v>S. SALUD MAULE</v>
          </cell>
          <cell r="C19646" t="str">
            <v>005 Hospital Hualane</v>
          </cell>
          <cell r="D19646">
            <v>0</v>
          </cell>
          <cell r="E19646">
            <v>0</v>
          </cell>
          <cell r="F19646">
            <v>0</v>
          </cell>
          <cell r="G19646">
            <v>0</v>
          </cell>
          <cell r="H19646">
            <v>0</v>
          </cell>
          <cell r="I19646">
            <v>0</v>
          </cell>
          <cell r="J19646">
            <v>0</v>
          </cell>
          <cell r="K19646">
            <v>0</v>
          </cell>
          <cell r="L19646">
            <v>0</v>
          </cell>
          <cell r="M19646">
            <v>0</v>
          </cell>
          <cell r="N19646">
            <v>0</v>
          </cell>
        </row>
        <row r="19647">
          <cell r="A19647">
            <v>1007</v>
          </cell>
          <cell r="B19647" t="str">
            <v>S. SALUD MAULE</v>
          </cell>
          <cell r="C19647" t="str">
            <v>006 Hospital Licantén</v>
          </cell>
          <cell r="D19647">
            <v>0</v>
          </cell>
          <cell r="E19647">
            <v>0</v>
          </cell>
          <cell r="F19647">
            <v>0</v>
          </cell>
          <cell r="G19647">
            <v>0</v>
          </cell>
          <cell r="H19647">
            <v>0</v>
          </cell>
          <cell r="I19647">
            <v>0</v>
          </cell>
          <cell r="J19647">
            <v>0</v>
          </cell>
          <cell r="K19647">
            <v>0</v>
          </cell>
          <cell r="L19647">
            <v>0</v>
          </cell>
          <cell r="M19647">
            <v>0</v>
          </cell>
          <cell r="N19647">
            <v>0</v>
          </cell>
        </row>
        <row r="19648">
          <cell r="A19648">
            <v>1008</v>
          </cell>
          <cell r="B19648" t="str">
            <v>S. SALUD MAULE</v>
          </cell>
          <cell r="C19648" t="str">
            <v>007 Hospital Talca</v>
          </cell>
          <cell r="D19648">
            <v>0</v>
          </cell>
          <cell r="E19648">
            <v>4025891.6270000022</v>
          </cell>
          <cell r="F19648">
            <v>0</v>
          </cell>
          <cell r="G19648">
            <v>0</v>
          </cell>
          <cell r="H19648">
            <v>0</v>
          </cell>
          <cell r="I19648">
            <v>0</v>
          </cell>
          <cell r="J19648">
            <v>0</v>
          </cell>
          <cell r="K19648">
            <v>0</v>
          </cell>
          <cell r="L19648">
            <v>-3.5228708838985767E-10</v>
          </cell>
          <cell r="M19648">
            <v>4025891.6270000017</v>
          </cell>
          <cell r="N19648">
            <v>4025891.6270000017</v>
          </cell>
        </row>
        <row r="19649">
          <cell r="A19649">
            <v>1009</v>
          </cell>
          <cell r="B19649" t="str">
            <v>S. SALUD MAULE</v>
          </cell>
          <cell r="C19649" t="str">
            <v>008 Hospital Curepto</v>
          </cell>
          <cell r="D19649">
            <v>0</v>
          </cell>
          <cell r="E19649">
            <v>-4.5474735088646412E-13</v>
          </cell>
          <cell r="F19649">
            <v>0</v>
          </cell>
          <cell r="G19649">
            <v>0</v>
          </cell>
          <cell r="H19649">
            <v>0</v>
          </cell>
          <cell r="I19649">
            <v>0</v>
          </cell>
          <cell r="J19649">
            <v>0</v>
          </cell>
          <cell r="K19649">
            <v>0</v>
          </cell>
          <cell r="L19649">
            <v>0</v>
          </cell>
          <cell r="M19649">
            <v>-4.5474735088646412E-13</v>
          </cell>
          <cell r="N19649">
            <v>-4.5474735088646412E-13</v>
          </cell>
        </row>
        <row r="19650">
          <cell r="A19650">
            <v>10010</v>
          </cell>
          <cell r="B19650" t="str">
            <v>S. SALUD MAULE</v>
          </cell>
          <cell r="C19650" t="str">
            <v>009 Hospital Constitución</v>
          </cell>
          <cell r="D19650">
            <v>0</v>
          </cell>
          <cell r="E19650">
            <v>134460.052</v>
          </cell>
          <cell r="F19650">
            <v>0</v>
          </cell>
          <cell r="G19650">
            <v>0</v>
          </cell>
          <cell r="H19650">
            <v>0</v>
          </cell>
          <cell r="I19650">
            <v>0</v>
          </cell>
          <cell r="J19650">
            <v>1.3642420526593924E-12</v>
          </cell>
          <cell r="K19650">
            <v>0</v>
          </cell>
          <cell r="L19650">
            <v>0</v>
          </cell>
          <cell r="M19650">
            <v>134460.052</v>
          </cell>
          <cell r="N19650">
            <v>134460.052</v>
          </cell>
        </row>
        <row r="19651">
          <cell r="A19651">
            <v>10011</v>
          </cell>
          <cell r="B19651" t="str">
            <v>S. SALUD MAULE</v>
          </cell>
          <cell r="C19651" t="str">
            <v>010 Hospital Linares</v>
          </cell>
          <cell r="D19651">
            <v>0</v>
          </cell>
          <cell r="E19651">
            <v>871048.68600000022</v>
          </cell>
          <cell r="F19651">
            <v>0</v>
          </cell>
          <cell r="G19651">
            <v>0</v>
          </cell>
          <cell r="H19651">
            <v>0</v>
          </cell>
          <cell r="I19651">
            <v>0</v>
          </cell>
          <cell r="J19651">
            <v>4.3200998334214091E-12</v>
          </cell>
          <cell r="K19651">
            <v>0</v>
          </cell>
          <cell r="L19651">
            <v>-2.7284841053187847E-12</v>
          </cell>
          <cell r="M19651">
            <v>871048.68600000022</v>
          </cell>
          <cell r="N19651">
            <v>871048.68600000022</v>
          </cell>
        </row>
        <row r="19652">
          <cell r="A19652">
            <v>10012</v>
          </cell>
          <cell r="B19652" t="str">
            <v>S. SALUD MAULE</v>
          </cell>
          <cell r="C19652" t="str">
            <v>011 Hospital San Javier</v>
          </cell>
          <cell r="D19652">
            <v>0</v>
          </cell>
          <cell r="E19652">
            <v>48926.328999999998</v>
          </cell>
          <cell r="F19652">
            <v>0</v>
          </cell>
          <cell r="G19652">
            <v>0</v>
          </cell>
          <cell r="H19652">
            <v>0</v>
          </cell>
          <cell r="I19652">
            <v>0</v>
          </cell>
          <cell r="J19652">
            <v>6227.8650000000007</v>
          </cell>
          <cell r="K19652">
            <v>0</v>
          </cell>
          <cell r="L19652">
            <v>0</v>
          </cell>
          <cell r="M19652">
            <v>55154.193999999996</v>
          </cell>
          <cell r="N19652">
            <v>55154.193999999996</v>
          </cell>
        </row>
        <row r="19653">
          <cell r="A19653">
            <v>10013</v>
          </cell>
          <cell r="B19653" t="str">
            <v>S. SALUD MAULE</v>
          </cell>
          <cell r="C19653" t="str">
            <v>012 Hospital Parral</v>
          </cell>
          <cell r="D19653">
            <v>0</v>
          </cell>
          <cell r="E19653">
            <v>16589.266000000003</v>
          </cell>
          <cell r="F19653">
            <v>0</v>
          </cell>
          <cell r="G19653">
            <v>0</v>
          </cell>
          <cell r="H19653">
            <v>0</v>
          </cell>
          <cell r="I19653">
            <v>0</v>
          </cell>
          <cell r="J19653">
            <v>7.1054273576010019E-13</v>
          </cell>
          <cell r="K19653">
            <v>0</v>
          </cell>
          <cell r="L19653">
            <v>-2.7284841053187847E-12</v>
          </cell>
          <cell r="M19653">
            <v>16589.266</v>
          </cell>
          <cell r="N19653">
            <v>16589.266</v>
          </cell>
        </row>
        <row r="19654">
          <cell r="A19654">
            <v>10014</v>
          </cell>
          <cell r="B19654" t="str">
            <v>S. SALUD MAULE</v>
          </cell>
          <cell r="C19654" t="str">
            <v>013 Hospital Cauquenes</v>
          </cell>
          <cell r="D19654">
            <v>0</v>
          </cell>
          <cell r="E19654">
            <v>0</v>
          </cell>
          <cell r="F19654">
            <v>0</v>
          </cell>
          <cell r="G19654">
            <v>0</v>
          </cell>
          <cell r="H19654">
            <v>0</v>
          </cell>
          <cell r="I19654">
            <v>0</v>
          </cell>
          <cell r="J19654">
            <v>0</v>
          </cell>
          <cell r="K19654">
            <v>0</v>
          </cell>
          <cell r="L19654">
            <v>0</v>
          </cell>
          <cell r="M19654">
            <v>0</v>
          </cell>
          <cell r="N19654">
            <v>0</v>
          </cell>
        </row>
        <row r="19655">
          <cell r="A19655">
            <v>10015</v>
          </cell>
          <cell r="B19655" t="str">
            <v>S. SALUD MAULE</v>
          </cell>
          <cell r="C19655" t="str">
            <v>014 Hospital Chanco</v>
          </cell>
          <cell r="D19655">
            <v>0</v>
          </cell>
          <cell r="E19655">
            <v>0</v>
          </cell>
          <cell r="F19655">
            <v>0</v>
          </cell>
          <cell r="G19655">
            <v>0</v>
          </cell>
          <cell r="H19655">
            <v>0</v>
          </cell>
          <cell r="I19655">
            <v>0</v>
          </cell>
          <cell r="J19655">
            <v>0</v>
          </cell>
          <cell r="K19655">
            <v>0</v>
          </cell>
          <cell r="L19655">
            <v>0</v>
          </cell>
          <cell r="M19655">
            <v>0</v>
          </cell>
          <cell r="N19655">
            <v>0</v>
          </cell>
        </row>
        <row r="19656">
          <cell r="A19656">
            <v>1101</v>
          </cell>
          <cell r="B19656" t="str">
            <v>S. SALUD ÑUBLE</v>
          </cell>
          <cell r="C19656">
            <v>0</v>
          </cell>
          <cell r="D19656">
            <v>0</v>
          </cell>
          <cell r="E19656">
            <v>3946036.5919999997</v>
          </cell>
          <cell r="F19656">
            <v>0</v>
          </cell>
          <cell r="G19656">
            <v>0</v>
          </cell>
          <cell r="H19656">
            <v>0</v>
          </cell>
          <cell r="I19656">
            <v>0</v>
          </cell>
          <cell r="J19656">
            <v>118831.15000000001</v>
          </cell>
          <cell r="K19656">
            <v>0</v>
          </cell>
          <cell r="L19656">
            <v>0</v>
          </cell>
          <cell r="M19656">
            <v>4064867.7419999996</v>
          </cell>
          <cell r="N19656">
            <v>4064867.7419999996</v>
          </cell>
        </row>
        <row r="19657">
          <cell r="A19657">
            <v>1102</v>
          </cell>
          <cell r="B19657" t="str">
            <v>S. SALUD ÑUBLE</v>
          </cell>
          <cell r="C19657" t="str">
            <v>001 Dirección del Servicio</v>
          </cell>
          <cell r="D19657">
            <v>0</v>
          </cell>
          <cell r="E19657">
            <v>756145.46899999969</v>
          </cell>
          <cell r="F19657">
            <v>0</v>
          </cell>
          <cell r="G19657">
            <v>0</v>
          </cell>
          <cell r="H19657">
            <v>0</v>
          </cell>
          <cell r="I19657">
            <v>0</v>
          </cell>
          <cell r="J19657">
            <v>0</v>
          </cell>
          <cell r="K19657">
            <v>0</v>
          </cell>
          <cell r="L19657">
            <v>0</v>
          </cell>
          <cell r="M19657">
            <v>756145.46899999969</v>
          </cell>
          <cell r="N19657">
            <v>756145.46899999969</v>
          </cell>
        </row>
        <row r="19658">
          <cell r="A19658">
            <v>1103</v>
          </cell>
          <cell r="B19658" t="str">
            <v>S. SALUD ÑUBLE</v>
          </cell>
          <cell r="C19658" t="str">
            <v>002 Hospital de Chillán</v>
          </cell>
          <cell r="D19658">
            <v>0</v>
          </cell>
          <cell r="E19658">
            <v>2806776.1119999997</v>
          </cell>
          <cell r="F19658">
            <v>0</v>
          </cell>
          <cell r="G19658">
            <v>0</v>
          </cell>
          <cell r="H19658">
            <v>0</v>
          </cell>
          <cell r="I19658">
            <v>0</v>
          </cell>
          <cell r="J19658">
            <v>91918.698000000004</v>
          </cell>
          <cell r="K19658">
            <v>0</v>
          </cell>
          <cell r="L19658">
            <v>0</v>
          </cell>
          <cell r="M19658">
            <v>2898694.8099999996</v>
          </cell>
          <cell r="N19658">
            <v>2898694.8099999996</v>
          </cell>
        </row>
        <row r="19659">
          <cell r="A19659">
            <v>1104</v>
          </cell>
          <cell r="B19659" t="str">
            <v>S. SALUD ÑUBLE</v>
          </cell>
          <cell r="C19659" t="str">
            <v>003 Hospital de San Carlos</v>
          </cell>
          <cell r="D19659">
            <v>0</v>
          </cell>
          <cell r="E19659">
            <v>179543.68999999992</v>
          </cell>
          <cell r="F19659">
            <v>0</v>
          </cell>
          <cell r="G19659">
            <v>0</v>
          </cell>
          <cell r="H19659">
            <v>0</v>
          </cell>
          <cell r="I19659">
            <v>0</v>
          </cell>
          <cell r="J19659">
            <v>26912.452000000001</v>
          </cell>
          <cell r="K19659">
            <v>0</v>
          </cell>
          <cell r="L19659">
            <v>0</v>
          </cell>
          <cell r="M19659">
            <v>206456.14199999991</v>
          </cell>
          <cell r="N19659">
            <v>206456.14199999991</v>
          </cell>
        </row>
        <row r="19660">
          <cell r="A19660">
            <v>1105</v>
          </cell>
          <cell r="B19660" t="str">
            <v>S. SALUD ÑUBLE</v>
          </cell>
          <cell r="C19660" t="str">
            <v>004 Hospital de Bulnes</v>
          </cell>
          <cell r="D19660">
            <v>0</v>
          </cell>
          <cell r="E19660">
            <v>13683.979999999967</v>
          </cell>
          <cell r="F19660">
            <v>0</v>
          </cell>
          <cell r="G19660">
            <v>0</v>
          </cell>
          <cell r="H19660">
            <v>0</v>
          </cell>
          <cell r="I19660">
            <v>0</v>
          </cell>
          <cell r="J19660">
            <v>0</v>
          </cell>
          <cell r="K19660">
            <v>0</v>
          </cell>
          <cell r="L19660">
            <v>0</v>
          </cell>
          <cell r="M19660">
            <v>13683.979999999967</v>
          </cell>
          <cell r="N19660">
            <v>13683.979999999967</v>
          </cell>
        </row>
        <row r="19661">
          <cell r="A19661">
            <v>1106</v>
          </cell>
          <cell r="B19661" t="str">
            <v>S. SALUD ÑUBLE</v>
          </cell>
          <cell r="C19661" t="str">
            <v>005 Hospital de Yungay</v>
          </cell>
          <cell r="D19661">
            <v>0</v>
          </cell>
          <cell r="E19661">
            <v>14325.649000000005</v>
          </cell>
          <cell r="F19661">
            <v>0</v>
          </cell>
          <cell r="G19661">
            <v>0</v>
          </cell>
          <cell r="H19661">
            <v>0</v>
          </cell>
          <cell r="I19661">
            <v>0</v>
          </cell>
          <cell r="J19661">
            <v>0</v>
          </cell>
          <cell r="K19661">
            <v>0</v>
          </cell>
          <cell r="L19661">
            <v>0</v>
          </cell>
          <cell r="M19661">
            <v>14325.649000000005</v>
          </cell>
          <cell r="N19661">
            <v>14325.649000000005</v>
          </cell>
        </row>
        <row r="19662">
          <cell r="A19662">
            <v>1107</v>
          </cell>
          <cell r="B19662" t="str">
            <v>S. SALUD ÑUBLE</v>
          </cell>
          <cell r="C19662" t="str">
            <v>006 Hospital de Quirihue</v>
          </cell>
          <cell r="D19662">
            <v>0</v>
          </cell>
          <cell r="E19662">
            <v>33231.556999999964</v>
          </cell>
          <cell r="F19662">
            <v>0</v>
          </cell>
          <cell r="G19662">
            <v>0</v>
          </cell>
          <cell r="H19662">
            <v>0</v>
          </cell>
          <cell r="I19662">
            <v>0</v>
          </cell>
          <cell r="J19662">
            <v>0</v>
          </cell>
          <cell r="K19662">
            <v>0</v>
          </cell>
          <cell r="L19662">
            <v>0</v>
          </cell>
          <cell r="M19662">
            <v>33231.556999999964</v>
          </cell>
          <cell r="N19662">
            <v>33231.556999999964</v>
          </cell>
        </row>
        <row r="19663">
          <cell r="A19663">
            <v>1108</v>
          </cell>
          <cell r="B19663" t="str">
            <v>S. SALUD ÑUBLE</v>
          </cell>
          <cell r="C19663" t="str">
            <v>007 Hospital de Coelemu</v>
          </cell>
          <cell r="D19663">
            <v>0</v>
          </cell>
          <cell r="E19663">
            <v>0</v>
          </cell>
          <cell r="F19663">
            <v>0</v>
          </cell>
          <cell r="G19663">
            <v>0</v>
          </cell>
          <cell r="H19663">
            <v>0</v>
          </cell>
          <cell r="I19663">
            <v>0</v>
          </cell>
          <cell r="J19663">
            <v>0</v>
          </cell>
          <cell r="K19663">
            <v>0</v>
          </cell>
          <cell r="L19663">
            <v>0</v>
          </cell>
          <cell r="M19663">
            <v>0</v>
          </cell>
          <cell r="N19663">
            <v>0</v>
          </cell>
        </row>
        <row r="19664">
          <cell r="A19664">
            <v>1109</v>
          </cell>
          <cell r="B19664" t="str">
            <v>S. SALUD ÑUBLE</v>
          </cell>
          <cell r="C19664" t="str">
            <v>008 Hospital El Carmen</v>
          </cell>
          <cell r="D19664">
            <v>0</v>
          </cell>
          <cell r="E19664">
            <v>27512.608</v>
          </cell>
          <cell r="F19664">
            <v>0</v>
          </cell>
          <cell r="G19664">
            <v>0</v>
          </cell>
          <cell r="H19664">
            <v>0</v>
          </cell>
          <cell r="I19664">
            <v>0</v>
          </cell>
          <cell r="J19664">
            <v>0</v>
          </cell>
          <cell r="K19664">
            <v>0</v>
          </cell>
          <cell r="L19664">
            <v>0</v>
          </cell>
          <cell r="M19664">
            <v>27512.608</v>
          </cell>
          <cell r="N19664">
            <v>27512.608</v>
          </cell>
        </row>
        <row r="19665">
          <cell r="A19665">
            <v>11010</v>
          </cell>
          <cell r="B19665" t="str">
            <v>S. SALUD ÑUBLE</v>
          </cell>
          <cell r="C19665" t="str">
            <v>009 Consultorio Violeta Parra</v>
          </cell>
          <cell r="D19665">
            <v>0</v>
          </cell>
          <cell r="E19665">
            <v>114817.527</v>
          </cell>
          <cell r="F19665">
            <v>0</v>
          </cell>
          <cell r="G19665">
            <v>0</v>
          </cell>
          <cell r="H19665">
            <v>0</v>
          </cell>
          <cell r="I19665">
            <v>0</v>
          </cell>
          <cell r="J19665">
            <v>0</v>
          </cell>
          <cell r="K19665">
            <v>0</v>
          </cell>
          <cell r="L19665">
            <v>0</v>
          </cell>
          <cell r="M19665">
            <v>114817.527</v>
          </cell>
          <cell r="N19665">
            <v>114817.527</v>
          </cell>
        </row>
        <row r="19666">
          <cell r="A19666">
            <v>11011</v>
          </cell>
          <cell r="B19666" t="str">
            <v>S. SALUD ÑUBLE</v>
          </cell>
          <cell r="C19666" t="str">
            <v>013 Centro Comunitario Salud Mental</v>
          </cell>
          <cell r="D19666">
            <v>0</v>
          </cell>
          <cell r="E19666">
            <v>0</v>
          </cell>
          <cell r="F19666">
            <v>0</v>
          </cell>
          <cell r="G19666">
            <v>0</v>
          </cell>
          <cell r="H19666">
            <v>0</v>
          </cell>
          <cell r="I19666">
            <v>0</v>
          </cell>
          <cell r="J19666">
            <v>0</v>
          </cell>
          <cell r="K19666">
            <v>0</v>
          </cell>
          <cell r="L19666">
            <v>0</v>
          </cell>
          <cell r="M19666">
            <v>0</v>
          </cell>
          <cell r="N19666">
            <v>0</v>
          </cell>
        </row>
        <row r="19667">
          <cell r="A19667">
            <v>1201</v>
          </cell>
          <cell r="B19667" t="str">
            <v>S. SALUD CONCEPCIÓN</v>
          </cell>
          <cell r="C19667">
            <v>0</v>
          </cell>
          <cell r="D19667">
            <v>0</v>
          </cell>
          <cell r="E19667">
            <v>7853612.3109999988</v>
          </cell>
          <cell r="F19667">
            <v>0</v>
          </cell>
          <cell r="G19667">
            <v>0</v>
          </cell>
          <cell r="H19667">
            <v>0</v>
          </cell>
          <cell r="I19667">
            <v>0</v>
          </cell>
          <cell r="J19667">
            <v>24881.519000000004</v>
          </cell>
          <cell r="K19667">
            <v>0</v>
          </cell>
          <cell r="L19667">
            <v>0</v>
          </cell>
          <cell r="M19667">
            <v>7878493.8299999991</v>
          </cell>
          <cell r="N19667">
            <v>7878493.8299999991</v>
          </cell>
        </row>
        <row r="19668">
          <cell r="A19668">
            <v>1202</v>
          </cell>
          <cell r="B19668" t="str">
            <v>S. SALUD CONCEPCIÓN</v>
          </cell>
          <cell r="C19668" t="str">
            <v>001 Dirección del Servicio</v>
          </cell>
          <cell r="D19668">
            <v>0</v>
          </cell>
          <cell r="E19668">
            <v>338074.32900000003</v>
          </cell>
          <cell r="F19668">
            <v>0</v>
          </cell>
          <cell r="G19668">
            <v>0</v>
          </cell>
          <cell r="H19668">
            <v>0</v>
          </cell>
          <cell r="I19668">
            <v>0</v>
          </cell>
          <cell r="J19668">
            <v>11690.231</v>
          </cell>
          <cell r="K19668">
            <v>0</v>
          </cell>
          <cell r="L19668">
            <v>0</v>
          </cell>
          <cell r="M19668">
            <v>349764.56000000006</v>
          </cell>
          <cell r="N19668">
            <v>349764.56000000006</v>
          </cell>
        </row>
        <row r="19669">
          <cell r="A19669">
            <v>1203</v>
          </cell>
          <cell r="B19669" t="str">
            <v>S. SALUD CONCEPCIÓN</v>
          </cell>
          <cell r="C19669" t="str">
            <v>002 Hospital Guillermo  Grant Benavente</v>
          </cell>
          <cell r="D19669">
            <v>0</v>
          </cell>
          <cell r="E19669">
            <v>6788087.3329999996</v>
          </cell>
          <cell r="F19669">
            <v>0</v>
          </cell>
          <cell r="G19669">
            <v>0</v>
          </cell>
          <cell r="H19669">
            <v>0</v>
          </cell>
          <cell r="I19669">
            <v>0</v>
          </cell>
          <cell r="J19669">
            <v>8692.3549999999996</v>
          </cell>
          <cell r="K19669">
            <v>0</v>
          </cell>
          <cell r="L19669">
            <v>0</v>
          </cell>
          <cell r="M19669">
            <v>6796779.6880000001</v>
          </cell>
          <cell r="N19669">
            <v>6796779.6880000001</v>
          </cell>
        </row>
        <row r="19670">
          <cell r="A19670">
            <v>1204</v>
          </cell>
          <cell r="B19670" t="str">
            <v>S. SALUD CONCEPCIÓN</v>
          </cell>
          <cell r="C19670" t="str">
            <v>003 Hospital Traumatológico</v>
          </cell>
          <cell r="D19670">
            <v>0</v>
          </cell>
          <cell r="E19670">
            <v>174767.155</v>
          </cell>
          <cell r="F19670">
            <v>0</v>
          </cell>
          <cell r="G19670">
            <v>0</v>
          </cell>
          <cell r="H19670">
            <v>0</v>
          </cell>
          <cell r="I19670">
            <v>0</v>
          </cell>
          <cell r="J19670">
            <v>0</v>
          </cell>
          <cell r="K19670">
            <v>0</v>
          </cell>
          <cell r="L19670">
            <v>0</v>
          </cell>
          <cell r="M19670">
            <v>174767.155</v>
          </cell>
          <cell r="N19670">
            <v>174767.155</v>
          </cell>
        </row>
        <row r="19671">
          <cell r="A19671">
            <v>1205</v>
          </cell>
          <cell r="B19671" t="str">
            <v>S. SALUD CONCEPCIÓN</v>
          </cell>
          <cell r="C19671" t="str">
            <v>004 Hospital de Coronel</v>
          </cell>
          <cell r="D19671">
            <v>0</v>
          </cell>
          <cell r="E19671">
            <v>102252.86499999999</v>
          </cell>
          <cell r="F19671">
            <v>0</v>
          </cell>
          <cell r="G19671">
            <v>0</v>
          </cell>
          <cell r="H19671">
            <v>0</v>
          </cell>
          <cell r="I19671">
            <v>0</v>
          </cell>
          <cell r="J19671">
            <v>-4.5474735088646412E-13</v>
          </cell>
          <cell r="K19671">
            <v>0</v>
          </cell>
          <cell r="L19671">
            <v>0</v>
          </cell>
          <cell r="M19671">
            <v>102252.86499999999</v>
          </cell>
          <cell r="N19671">
            <v>102252.86499999999</v>
          </cell>
        </row>
        <row r="19672">
          <cell r="A19672">
            <v>1206</v>
          </cell>
          <cell r="B19672" t="str">
            <v>S. SALUD CONCEPCIÓN</v>
          </cell>
          <cell r="C19672" t="str">
            <v>005 Hospital Lota</v>
          </cell>
          <cell r="D19672">
            <v>0</v>
          </cell>
          <cell r="E19672">
            <v>173201.321</v>
          </cell>
          <cell r="F19672">
            <v>0</v>
          </cell>
          <cell r="G19672">
            <v>0</v>
          </cell>
          <cell r="H19672">
            <v>0</v>
          </cell>
          <cell r="I19672">
            <v>0</v>
          </cell>
          <cell r="J19672">
            <v>3.694822225952521E-13</v>
          </cell>
          <cell r="K19672">
            <v>0</v>
          </cell>
          <cell r="L19672">
            <v>0</v>
          </cell>
          <cell r="M19672">
            <v>173201.321</v>
          </cell>
          <cell r="N19672">
            <v>173201.321</v>
          </cell>
        </row>
        <row r="19673">
          <cell r="A19673">
            <v>1207</v>
          </cell>
          <cell r="B19673" t="str">
            <v>S. SALUD CONCEPCIÓN</v>
          </cell>
          <cell r="C19673" t="str">
            <v>006 Hospital Santa Juana</v>
          </cell>
          <cell r="D19673">
            <v>0</v>
          </cell>
          <cell r="E19673">
            <v>2388.7710000000006</v>
          </cell>
          <cell r="F19673">
            <v>0</v>
          </cell>
          <cell r="G19673">
            <v>0</v>
          </cell>
          <cell r="H19673">
            <v>0</v>
          </cell>
          <cell r="I19673">
            <v>0</v>
          </cell>
          <cell r="J19673">
            <v>2754.0950000000003</v>
          </cell>
          <cell r="K19673">
            <v>0</v>
          </cell>
          <cell r="L19673">
            <v>0</v>
          </cell>
          <cell r="M19673">
            <v>5142.8660000000009</v>
          </cell>
          <cell r="N19673">
            <v>5142.8660000000009</v>
          </cell>
        </row>
        <row r="19674">
          <cell r="A19674">
            <v>1208</v>
          </cell>
          <cell r="B19674" t="str">
            <v>S. SALUD CONCEPCIÓN</v>
          </cell>
          <cell r="C19674" t="str">
            <v>007 Hospital Florida</v>
          </cell>
          <cell r="D19674">
            <v>0</v>
          </cell>
          <cell r="E19674">
            <v>3255.2300000000032</v>
          </cell>
          <cell r="F19674">
            <v>0</v>
          </cell>
          <cell r="G19674">
            <v>0</v>
          </cell>
          <cell r="H19674">
            <v>0</v>
          </cell>
          <cell r="I19674">
            <v>0</v>
          </cell>
          <cell r="J19674">
            <v>0</v>
          </cell>
          <cell r="K19674">
            <v>0</v>
          </cell>
          <cell r="L19674">
            <v>0</v>
          </cell>
          <cell r="M19674">
            <v>3255.2300000000032</v>
          </cell>
          <cell r="N19674">
            <v>3255.2300000000032</v>
          </cell>
        </row>
        <row r="19675">
          <cell r="A19675">
            <v>1209</v>
          </cell>
          <cell r="B19675" t="str">
            <v>S. SALUD CONCEPCIÓN</v>
          </cell>
          <cell r="C19675" t="str">
            <v>008 Consultorio Víctor Manuel Fernández</v>
          </cell>
          <cell r="D19675">
            <v>0</v>
          </cell>
          <cell r="E19675">
            <v>141159.13100000002</v>
          </cell>
          <cell r="F19675">
            <v>0</v>
          </cell>
          <cell r="G19675">
            <v>0</v>
          </cell>
          <cell r="H19675">
            <v>0</v>
          </cell>
          <cell r="I19675">
            <v>0</v>
          </cell>
          <cell r="J19675">
            <v>0</v>
          </cell>
          <cell r="K19675">
            <v>0</v>
          </cell>
          <cell r="L19675">
            <v>0</v>
          </cell>
          <cell r="M19675">
            <v>141159.13100000002</v>
          </cell>
          <cell r="N19675">
            <v>141159.13100000002</v>
          </cell>
        </row>
        <row r="19676">
          <cell r="A19676">
            <v>12010</v>
          </cell>
          <cell r="B19676" t="str">
            <v>S. SALUD CONCEPCIÓN</v>
          </cell>
          <cell r="C19676" t="str">
            <v>010 Centro de Sangre y Tejidos</v>
          </cell>
          <cell r="D19676">
            <v>0</v>
          </cell>
          <cell r="E19676">
            <v>130426.17599999992</v>
          </cell>
          <cell r="F19676">
            <v>0</v>
          </cell>
          <cell r="G19676">
            <v>0</v>
          </cell>
          <cell r="H19676">
            <v>0</v>
          </cell>
          <cell r="I19676">
            <v>0</v>
          </cell>
          <cell r="J19676">
            <v>1744.8380000000002</v>
          </cell>
          <cell r="K19676">
            <v>0</v>
          </cell>
          <cell r="L19676">
            <v>0</v>
          </cell>
          <cell r="M19676">
            <v>132171.01399999991</v>
          </cell>
          <cell r="N19676">
            <v>132171.01399999991</v>
          </cell>
        </row>
        <row r="19677">
          <cell r="A19677">
            <v>1301</v>
          </cell>
          <cell r="B19677" t="str">
            <v>S. SALUD TALCAHUANO</v>
          </cell>
          <cell r="C19677">
            <v>0</v>
          </cell>
          <cell r="D19677">
            <v>0</v>
          </cell>
          <cell r="E19677">
            <v>3182673.6799999997</v>
          </cell>
          <cell r="F19677">
            <v>0</v>
          </cell>
          <cell r="G19677">
            <v>0</v>
          </cell>
          <cell r="H19677">
            <v>0</v>
          </cell>
          <cell r="I19677">
            <v>0</v>
          </cell>
          <cell r="J19677">
            <v>54006.523000000001</v>
          </cell>
          <cell r="K19677">
            <v>0</v>
          </cell>
          <cell r="L19677">
            <v>2.1827872842550278E-10</v>
          </cell>
          <cell r="M19677">
            <v>3236680.2029999997</v>
          </cell>
          <cell r="N19677">
            <v>3236680.2029999997</v>
          </cell>
        </row>
        <row r="19678">
          <cell r="A19678">
            <v>1302</v>
          </cell>
          <cell r="B19678" t="str">
            <v>S. SALUD TALCAHUANO</v>
          </cell>
          <cell r="C19678" t="str">
            <v>001 Dirección del Servicio</v>
          </cell>
          <cell r="D19678">
            <v>0</v>
          </cell>
          <cell r="E19678">
            <v>0</v>
          </cell>
          <cell r="F19678">
            <v>0</v>
          </cell>
          <cell r="G19678">
            <v>0</v>
          </cell>
          <cell r="H19678">
            <v>0</v>
          </cell>
          <cell r="I19678">
            <v>0</v>
          </cell>
          <cell r="J19678">
            <v>0</v>
          </cell>
          <cell r="K19678">
            <v>0</v>
          </cell>
          <cell r="L19678">
            <v>0</v>
          </cell>
          <cell r="M19678">
            <v>0</v>
          </cell>
          <cell r="N19678">
            <v>0</v>
          </cell>
        </row>
        <row r="19679">
          <cell r="A19679">
            <v>1303</v>
          </cell>
          <cell r="B19679" t="str">
            <v>S. SALUD TALCAHUANO</v>
          </cell>
          <cell r="C19679" t="str">
            <v>002 Hospital Higueras</v>
          </cell>
          <cell r="D19679">
            <v>0</v>
          </cell>
          <cell r="E19679">
            <v>3182673.6799999983</v>
          </cell>
          <cell r="F19679">
            <v>0</v>
          </cell>
          <cell r="G19679">
            <v>0</v>
          </cell>
          <cell r="H19679">
            <v>0</v>
          </cell>
          <cell r="I19679">
            <v>0</v>
          </cell>
          <cell r="J19679">
            <v>54006.523000000001</v>
          </cell>
          <cell r="K19679">
            <v>0</v>
          </cell>
          <cell r="L19679">
            <v>2.1827872842550278E-10</v>
          </cell>
          <cell r="M19679">
            <v>3236680.2029999983</v>
          </cell>
          <cell r="N19679">
            <v>3236680.2029999983</v>
          </cell>
        </row>
        <row r="19680">
          <cell r="A19680">
            <v>1304</v>
          </cell>
          <cell r="B19680" t="str">
            <v>S. SALUD TALCAHUANO</v>
          </cell>
          <cell r="C19680" t="str">
            <v>003 Hospital Tome</v>
          </cell>
          <cell r="D19680">
            <v>0</v>
          </cell>
          <cell r="E19680">
            <v>0</v>
          </cell>
          <cell r="F19680">
            <v>0</v>
          </cell>
          <cell r="G19680">
            <v>0</v>
          </cell>
          <cell r="H19680">
            <v>0</v>
          </cell>
          <cell r="I19680">
            <v>0</v>
          </cell>
          <cell r="J19680">
            <v>0</v>
          </cell>
          <cell r="K19680">
            <v>0</v>
          </cell>
          <cell r="L19680">
            <v>0</v>
          </cell>
          <cell r="M19680">
            <v>0</v>
          </cell>
          <cell r="N19680">
            <v>0</v>
          </cell>
        </row>
        <row r="19681">
          <cell r="A19681">
            <v>1305</v>
          </cell>
          <cell r="B19681" t="str">
            <v>S. SALUD TALCAHUANO</v>
          </cell>
          <cell r="C19681" t="str">
            <v>004 Hospital Penco Lirquén</v>
          </cell>
          <cell r="D19681">
            <v>0</v>
          </cell>
          <cell r="E19681">
            <v>0</v>
          </cell>
          <cell r="F19681">
            <v>0</v>
          </cell>
          <cell r="G19681">
            <v>0</v>
          </cell>
          <cell r="H19681">
            <v>0</v>
          </cell>
          <cell r="I19681">
            <v>0</v>
          </cell>
          <cell r="J19681">
            <v>0</v>
          </cell>
          <cell r="K19681">
            <v>0</v>
          </cell>
          <cell r="L19681">
            <v>0</v>
          </cell>
          <cell r="M19681">
            <v>0</v>
          </cell>
          <cell r="N19681">
            <v>0</v>
          </cell>
        </row>
        <row r="19682">
          <cell r="A19682">
            <v>1306</v>
          </cell>
          <cell r="B19682" t="str">
            <v>S. SALUD TALCAHUANO</v>
          </cell>
          <cell r="C19682" t="str">
            <v>005 CESFAM LIRQUEN</v>
          </cell>
          <cell r="D19682">
            <v>0</v>
          </cell>
          <cell r="E19682">
            <v>0</v>
          </cell>
          <cell r="F19682">
            <v>0</v>
          </cell>
          <cell r="G19682">
            <v>0</v>
          </cell>
          <cell r="H19682">
            <v>0</v>
          </cell>
          <cell r="I19682">
            <v>0</v>
          </cell>
          <cell r="J19682">
            <v>0</v>
          </cell>
          <cell r="K19682">
            <v>0</v>
          </cell>
          <cell r="L19682">
            <v>0</v>
          </cell>
          <cell r="M19682">
            <v>0</v>
          </cell>
          <cell r="N19682">
            <v>0</v>
          </cell>
        </row>
        <row r="19683">
          <cell r="A19683">
            <v>1401</v>
          </cell>
          <cell r="B19683" t="str">
            <v>S. SALUD BIOBIO</v>
          </cell>
          <cell r="C19683">
            <v>0</v>
          </cell>
          <cell r="D19683">
            <v>0</v>
          </cell>
          <cell r="E19683">
            <v>1917824.4180000005</v>
          </cell>
          <cell r="F19683">
            <v>0</v>
          </cell>
          <cell r="G19683">
            <v>0</v>
          </cell>
          <cell r="H19683">
            <v>0</v>
          </cell>
          <cell r="I19683">
            <v>0</v>
          </cell>
          <cell r="J19683">
            <v>0</v>
          </cell>
          <cell r="K19683">
            <v>0</v>
          </cell>
          <cell r="L19683">
            <v>0</v>
          </cell>
          <cell r="M19683">
            <v>1917824.4180000005</v>
          </cell>
          <cell r="N19683">
            <v>1917824.4180000005</v>
          </cell>
        </row>
        <row r="19684">
          <cell r="A19684">
            <v>1402</v>
          </cell>
          <cell r="B19684" t="str">
            <v>S. SALUD BIOBIO</v>
          </cell>
          <cell r="C19684" t="str">
            <v>001 Dirección del Servicio</v>
          </cell>
          <cell r="D19684">
            <v>0</v>
          </cell>
          <cell r="E19684">
            <v>0</v>
          </cell>
          <cell r="F19684">
            <v>0</v>
          </cell>
          <cell r="G19684">
            <v>0</v>
          </cell>
          <cell r="H19684">
            <v>0</v>
          </cell>
          <cell r="I19684">
            <v>0</v>
          </cell>
          <cell r="J19684">
            <v>0</v>
          </cell>
          <cell r="K19684">
            <v>0</v>
          </cell>
          <cell r="L19684">
            <v>0</v>
          </cell>
          <cell r="M19684">
            <v>0</v>
          </cell>
          <cell r="N19684">
            <v>0</v>
          </cell>
        </row>
        <row r="19685">
          <cell r="A19685">
            <v>1403</v>
          </cell>
          <cell r="B19685" t="str">
            <v>S. SALUD BIOBIO</v>
          </cell>
          <cell r="C19685" t="str">
            <v>003 Hospital Huepil</v>
          </cell>
          <cell r="D19685">
            <v>0</v>
          </cell>
          <cell r="E19685">
            <v>0</v>
          </cell>
          <cell r="F19685">
            <v>0</v>
          </cell>
          <cell r="G19685">
            <v>0</v>
          </cell>
          <cell r="H19685">
            <v>0</v>
          </cell>
          <cell r="I19685">
            <v>0</v>
          </cell>
          <cell r="J19685">
            <v>0</v>
          </cell>
          <cell r="K19685">
            <v>0</v>
          </cell>
          <cell r="L19685">
            <v>0</v>
          </cell>
          <cell r="M19685">
            <v>0</v>
          </cell>
          <cell r="N19685">
            <v>0</v>
          </cell>
        </row>
        <row r="19686">
          <cell r="A19686">
            <v>1404</v>
          </cell>
          <cell r="B19686" t="str">
            <v>S. SALUD BIOBIO</v>
          </cell>
          <cell r="C19686" t="str">
            <v>004 Hospital de Laja</v>
          </cell>
          <cell r="D19686">
            <v>0</v>
          </cell>
          <cell r="E19686">
            <v>0</v>
          </cell>
          <cell r="F19686">
            <v>0</v>
          </cell>
          <cell r="G19686">
            <v>0</v>
          </cell>
          <cell r="H19686">
            <v>0</v>
          </cell>
          <cell r="I19686">
            <v>0</v>
          </cell>
          <cell r="J19686">
            <v>0</v>
          </cell>
          <cell r="K19686">
            <v>0</v>
          </cell>
          <cell r="L19686">
            <v>0</v>
          </cell>
          <cell r="M19686">
            <v>0</v>
          </cell>
          <cell r="N19686">
            <v>0</v>
          </cell>
        </row>
        <row r="19687">
          <cell r="A19687">
            <v>1405</v>
          </cell>
          <cell r="B19687" t="str">
            <v>S. SALUD BIOBIO</v>
          </cell>
          <cell r="C19687" t="str">
            <v>005 Hospital de Los Ángeles</v>
          </cell>
          <cell r="D19687">
            <v>0</v>
          </cell>
          <cell r="E19687">
            <v>1908441.4909999999</v>
          </cell>
          <cell r="F19687">
            <v>0</v>
          </cell>
          <cell r="G19687">
            <v>0</v>
          </cell>
          <cell r="H19687">
            <v>0</v>
          </cell>
          <cell r="I19687">
            <v>0</v>
          </cell>
          <cell r="J19687">
            <v>0</v>
          </cell>
          <cell r="K19687">
            <v>0</v>
          </cell>
          <cell r="L19687">
            <v>0</v>
          </cell>
          <cell r="M19687">
            <v>1908441.4909999999</v>
          </cell>
          <cell r="N19687">
            <v>1908441.4909999999</v>
          </cell>
        </row>
        <row r="19688">
          <cell r="A19688">
            <v>1406</v>
          </cell>
          <cell r="B19688" t="str">
            <v>S. SALUD BIOBIO</v>
          </cell>
          <cell r="C19688" t="str">
            <v>006 Hospital de Mulchén</v>
          </cell>
          <cell r="D19688">
            <v>0</v>
          </cell>
          <cell r="E19688">
            <v>9382.926999999996</v>
          </cell>
          <cell r="F19688">
            <v>0</v>
          </cell>
          <cell r="G19688">
            <v>0</v>
          </cell>
          <cell r="H19688">
            <v>0</v>
          </cell>
          <cell r="I19688">
            <v>0</v>
          </cell>
          <cell r="J19688">
            <v>0</v>
          </cell>
          <cell r="K19688">
            <v>0</v>
          </cell>
          <cell r="L19688">
            <v>0</v>
          </cell>
          <cell r="M19688">
            <v>9382.926999999996</v>
          </cell>
          <cell r="N19688">
            <v>9382.926999999996</v>
          </cell>
        </row>
        <row r="19689">
          <cell r="A19689">
            <v>1407</v>
          </cell>
          <cell r="B19689" t="str">
            <v>S. SALUD BIOBIO</v>
          </cell>
          <cell r="C19689" t="str">
            <v>007 Hospital de Nacimiento</v>
          </cell>
          <cell r="D19689">
            <v>0</v>
          </cell>
          <cell r="E19689">
            <v>0</v>
          </cell>
          <cell r="F19689">
            <v>0</v>
          </cell>
          <cell r="G19689">
            <v>0</v>
          </cell>
          <cell r="H19689">
            <v>0</v>
          </cell>
          <cell r="I19689">
            <v>0</v>
          </cell>
          <cell r="J19689">
            <v>0</v>
          </cell>
          <cell r="K19689">
            <v>0</v>
          </cell>
          <cell r="L19689">
            <v>0</v>
          </cell>
          <cell r="M19689">
            <v>0</v>
          </cell>
          <cell r="N19689">
            <v>0</v>
          </cell>
        </row>
        <row r="19690">
          <cell r="A19690">
            <v>1408</v>
          </cell>
          <cell r="B19690" t="str">
            <v>S. SALUD BIOBIO</v>
          </cell>
          <cell r="C19690" t="str">
            <v>008 Hospital de Yumbel</v>
          </cell>
          <cell r="D19690">
            <v>0</v>
          </cell>
          <cell r="E19690">
            <v>0</v>
          </cell>
          <cell r="F19690">
            <v>0</v>
          </cell>
          <cell r="G19690">
            <v>0</v>
          </cell>
          <cell r="H19690">
            <v>0</v>
          </cell>
          <cell r="I19690">
            <v>0</v>
          </cell>
          <cell r="J19690">
            <v>0</v>
          </cell>
          <cell r="K19690">
            <v>0</v>
          </cell>
          <cell r="L19690">
            <v>0</v>
          </cell>
          <cell r="M19690">
            <v>0</v>
          </cell>
          <cell r="N19690">
            <v>0</v>
          </cell>
        </row>
        <row r="19691">
          <cell r="A19691">
            <v>1409</v>
          </cell>
          <cell r="B19691" t="str">
            <v>S. SALUD BIOBIO</v>
          </cell>
          <cell r="C19691" t="str">
            <v>009 Hospital Santa Bárbara</v>
          </cell>
          <cell r="D19691">
            <v>0</v>
          </cell>
          <cell r="E19691">
            <v>0</v>
          </cell>
          <cell r="F19691">
            <v>0</v>
          </cell>
          <cell r="G19691">
            <v>0</v>
          </cell>
          <cell r="H19691">
            <v>0</v>
          </cell>
          <cell r="I19691">
            <v>0</v>
          </cell>
          <cell r="J19691">
            <v>0</v>
          </cell>
          <cell r="K19691">
            <v>0</v>
          </cell>
          <cell r="L19691">
            <v>0</v>
          </cell>
          <cell r="M19691">
            <v>0</v>
          </cell>
          <cell r="N19691">
            <v>0</v>
          </cell>
        </row>
        <row r="19692">
          <cell r="A19692">
            <v>1501</v>
          </cell>
          <cell r="B19692" t="str">
            <v>S. SALUD ARAUCO</v>
          </cell>
          <cell r="C19692">
            <v>0</v>
          </cell>
          <cell r="D19692">
            <v>-2.8990143619012088E-12</v>
          </cell>
          <cell r="E19692">
            <v>1425718.6159999995</v>
          </cell>
          <cell r="F19692">
            <v>0</v>
          </cell>
          <cell r="G19692">
            <v>0</v>
          </cell>
          <cell r="H19692">
            <v>0</v>
          </cell>
          <cell r="I19692">
            <v>0</v>
          </cell>
          <cell r="J19692">
            <v>0</v>
          </cell>
          <cell r="K19692">
            <v>-2.0816681711721685E-16</v>
          </cell>
          <cell r="L19692">
            <v>6.5483618527650833E-11</v>
          </cell>
          <cell r="M19692">
            <v>1425718.6159999995</v>
          </cell>
          <cell r="N19692">
            <v>1425718.6159999995</v>
          </cell>
        </row>
        <row r="19693">
          <cell r="A19693">
            <v>1502</v>
          </cell>
          <cell r="B19693" t="str">
            <v>S. SALUD ARAUCO</v>
          </cell>
          <cell r="C19693" t="str">
            <v>001 Dirección del Servicio</v>
          </cell>
          <cell r="D19693">
            <v>0</v>
          </cell>
          <cell r="E19693">
            <v>538546.94100000011</v>
          </cell>
          <cell r="F19693">
            <v>0</v>
          </cell>
          <cell r="G19693">
            <v>0</v>
          </cell>
          <cell r="H19693">
            <v>0</v>
          </cell>
          <cell r="I19693">
            <v>0</v>
          </cell>
          <cell r="J19693">
            <v>0</v>
          </cell>
          <cell r="K19693">
            <v>0</v>
          </cell>
          <cell r="L19693">
            <v>2.9103830456733704E-11</v>
          </cell>
          <cell r="M19693">
            <v>538546.94100000011</v>
          </cell>
          <cell r="N19693">
            <v>538546.94100000011</v>
          </cell>
        </row>
        <row r="19694">
          <cell r="A19694">
            <v>1503</v>
          </cell>
          <cell r="B19694" t="str">
            <v>S. SALUD ARAUCO</v>
          </cell>
          <cell r="C19694" t="str">
            <v>002 Hospital Arauco</v>
          </cell>
          <cell r="D19694">
            <v>0</v>
          </cell>
          <cell r="E19694">
            <v>236991.72299999997</v>
          </cell>
          <cell r="F19694">
            <v>0</v>
          </cell>
          <cell r="G19694">
            <v>0</v>
          </cell>
          <cell r="H19694">
            <v>0</v>
          </cell>
          <cell r="I19694">
            <v>0</v>
          </cell>
          <cell r="J19694">
            <v>0</v>
          </cell>
          <cell r="K19694">
            <v>0</v>
          </cell>
          <cell r="L19694">
            <v>-1.0913936421275139E-11</v>
          </cell>
          <cell r="M19694">
            <v>236991.72299999997</v>
          </cell>
          <cell r="N19694">
            <v>236991.72299999997</v>
          </cell>
        </row>
        <row r="19695">
          <cell r="A19695">
            <v>1504</v>
          </cell>
          <cell r="B19695" t="str">
            <v>S. SALUD ARAUCO</v>
          </cell>
          <cell r="C19695" t="str">
            <v>003 Hospital de Cañete</v>
          </cell>
          <cell r="D19695">
            <v>0</v>
          </cell>
          <cell r="E19695">
            <v>199932.23499999999</v>
          </cell>
          <cell r="F19695">
            <v>0</v>
          </cell>
          <cell r="G19695">
            <v>0</v>
          </cell>
          <cell r="H19695">
            <v>0</v>
          </cell>
          <cell r="I19695">
            <v>0</v>
          </cell>
          <cell r="J19695">
            <v>0</v>
          </cell>
          <cell r="K19695">
            <v>0</v>
          </cell>
          <cell r="L19695">
            <v>7.2759576141834259E-12</v>
          </cell>
          <cell r="M19695">
            <v>199932.23499999999</v>
          </cell>
          <cell r="N19695">
            <v>199932.23499999999</v>
          </cell>
        </row>
        <row r="19696">
          <cell r="A19696">
            <v>1505</v>
          </cell>
          <cell r="B19696" t="str">
            <v>S. SALUD ARAUCO</v>
          </cell>
          <cell r="C19696" t="str">
            <v>004 Hospital Contulmo</v>
          </cell>
          <cell r="D19696">
            <v>5.6843418860808015E-14</v>
          </cell>
          <cell r="E19696">
            <v>54859.261999999988</v>
          </cell>
          <cell r="F19696">
            <v>0</v>
          </cell>
          <cell r="G19696">
            <v>0</v>
          </cell>
          <cell r="H19696">
            <v>0</v>
          </cell>
          <cell r="I19696">
            <v>0</v>
          </cell>
          <cell r="J19696">
            <v>0</v>
          </cell>
          <cell r="K19696">
            <v>0</v>
          </cell>
          <cell r="L19696">
            <v>3.637978807091713E-12</v>
          </cell>
          <cell r="M19696">
            <v>54859.261999999988</v>
          </cell>
          <cell r="N19696">
            <v>54859.261999999988</v>
          </cell>
        </row>
        <row r="19697">
          <cell r="A19697">
            <v>1506</v>
          </cell>
          <cell r="B19697" t="str">
            <v>S. SALUD ARAUCO</v>
          </cell>
          <cell r="C19697" t="str">
            <v>005 Hospital Curanilahue</v>
          </cell>
          <cell r="D19697">
            <v>0</v>
          </cell>
          <cell r="E19697">
            <v>212260.22699999972</v>
          </cell>
          <cell r="F19697">
            <v>0</v>
          </cell>
          <cell r="G19697">
            <v>0</v>
          </cell>
          <cell r="H19697">
            <v>0</v>
          </cell>
          <cell r="I19697">
            <v>0</v>
          </cell>
          <cell r="J19697">
            <v>0</v>
          </cell>
          <cell r="K19697">
            <v>-2.0816681711721685E-16</v>
          </cell>
          <cell r="L19697">
            <v>1.2732925824820995E-11</v>
          </cell>
          <cell r="M19697">
            <v>212260.22699999972</v>
          </cell>
          <cell r="N19697">
            <v>212260.22699999972</v>
          </cell>
        </row>
        <row r="19698">
          <cell r="A19698">
            <v>1507</v>
          </cell>
          <cell r="B19698" t="str">
            <v>S. SALUD ARAUCO</v>
          </cell>
          <cell r="C19698" t="str">
            <v>006 Hospital Lebu</v>
          </cell>
          <cell r="D19698">
            <v>0</v>
          </cell>
          <cell r="E19698">
            <v>183128.22799999994</v>
          </cell>
          <cell r="F19698">
            <v>0</v>
          </cell>
          <cell r="G19698">
            <v>0</v>
          </cell>
          <cell r="H19698">
            <v>0</v>
          </cell>
          <cell r="I19698">
            <v>0</v>
          </cell>
          <cell r="J19698">
            <v>0</v>
          </cell>
          <cell r="K19698">
            <v>0</v>
          </cell>
          <cell r="L19698">
            <v>-1.8189894035458565E-12</v>
          </cell>
          <cell r="M19698">
            <v>183128.22799999994</v>
          </cell>
          <cell r="N19698">
            <v>183128.22799999994</v>
          </cell>
        </row>
        <row r="19699">
          <cell r="A19699">
            <v>1601</v>
          </cell>
          <cell r="B19699" t="str">
            <v>S. SALUD ARAUCANÍA-NORTE</v>
          </cell>
          <cell r="C19699">
            <v>0</v>
          </cell>
          <cell r="D19699">
            <v>-8.1854523159563541E-12</v>
          </cell>
          <cell r="E19699">
            <v>1343154.1419999998</v>
          </cell>
          <cell r="F19699">
            <v>0</v>
          </cell>
          <cell r="G19699">
            <v>0</v>
          </cell>
          <cell r="H19699">
            <v>0</v>
          </cell>
          <cell r="I19699">
            <v>0</v>
          </cell>
          <cell r="J19699">
            <v>28055.571</v>
          </cell>
          <cell r="K19699">
            <v>0</v>
          </cell>
          <cell r="L19699">
            <v>7016.0190000001112</v>
          </cell>
          <cell r="M19699">
            <v>1378225.7319999998</v>
          </cell>
          <cell r="N19699">
            <v>1378225.7319999998</v>
          </cell>
        </row>
        <row r="19700">
          <cell r="A19700">
            <v>1602</v>
          </cell>
          <cell r="B19700" t="str">
            <v>S. SALUD ARAUCANÍA-NORTE</v>
          </cell>
          <cell r="C19700" t="str">
            <v>001 Dirección del Servicio</v>
          </cell>
          <cell r="D19700">
            <v>0</v>
          </cell>
          <cell r="E19700">
            <v>367291.55500000005</v>
          </cell>
          <cell r="F19700">
            <v>0</v>
          </cell>
          <cell r="G19700">
            <v>0</v>
          </cell>
          <cell r="H19700">
            <v>0</v>
          </cell>
          <cell r="I19700">
            <v>0</v>
          </cell>
          <cell r="J19700">
            <v>12803.855</v>
          </cell>
          <cell r="K19700">
            <v>0</v>
          </cell>
          <cell r="L19700">
            <v>0</v>
          </cell>
          <cell r="M19700">
            <v>380095.41000000003</v>
          </cell>
          <cell r="N19700">
            <v>380095.41000000003</v>
          </cell>
        </row>
        <row r="19701">
          <cell r="A19701">
            <v>1603</v>
          </cell>
          <cell r="B19701" t="str">
            <v>S. SALUD ARAUCANÍA-NORTE</v>
          </cell>
          <cell r="C19701" t="str">
            <v>002 Hospital Angol</v>
          </cell>
          <cell r="D19701">
            <v>0</v>
          </cell>
          <cell r="E19701">
            <v>279851.65899999999</v>
          </cell>
          <cell r="F19701">
            <v>0</v>
          </cell>
          <cell r="G19701">
            <v>0</v>
          </cell>
          <cell r="H19701">
            <v>0</v>
          </cell>
          <cell r="I19701">
            <v>0</v>
          </cell>
          <cell r="J19701">
            <v>4514.8170000000009</v>
          </cell>
          <cell r="K19701">
            <v>0</v>
          </cell>
          <cell r="L19701">
            <v>7016.0190000000048</v>
          </cell>
          <cell r="M19701">
            <v>291382.495</v>
          </cell>
          <cell r="N19701">
            <v>291382.495</v>
          </cell>
        </row>
        <row r="19702">
          <cell r="A19702">
            <v>1604</v>
          </cell>
          <cell r="B19702" t="str">
            <v>S. SALUD ARAUCANÍA-NORTE</v>
          </cell>
          <cell r="C19702" t="str">
            <v>003 Hospital Victoria</v>
          </cell>
          <cell r="D19702">
            <v>0</v>
          </cell>
          <cell r="E19702">
            <v>379881.804</v>
          </cell>
          <cell r="F19702">
            <v>0</v>
          </cell>
          <cell r="G19702">
            <v>0</v>
          </cell>
          <cell r="H19702">
            <v>0</v>
          </cell>
          <cell r="I19702">
            <v>0</v>
          </cell>
          <cell r="J19702">
            <v>-1.8189894035458565E-12</v>
          </cell>
          <cell r="K19702">
            <v>0</v>
          </cell>
          <cell r="L19702">
            <v>-2.3646862246096134E-11</v>
          </cell>
          <cell r="M19702">
            <v>379881.804</v>
          </cell>
          <cell r="N19702">
            <v>379881.804</v>
          </cell>
        </row>
        <row r="19703">
          <cell r="A19703">
            <v>1605</v>
          </cell>
          <cell r="B19703" t="str">
            <v>S. SALUD ARAUCANÍA-NORTE</v>
          </cell>
          <cell r="C19703" t="str">
            <v>004 Hospital Traiguén</v>
          </cell>
          <cell r="D19703">
            <v>1.6200374375330284E-12</v>
          </cell>
          <cell r="E19703">
            <v>30589.193000000028</v>
          </cell>
          <cell r="F19703">
            <v>0</v>
          </cell>
          <cell r="G19703">
            <v>0</v>
          </cell>
          <cell r="H19703">
            <v>0</v>
          </cell>
          <cell r="I19703">
            <v>0</v>
          </cell>
          <cell r="J19703">
            <v>1665.9999999999986</v>
          </cell>
          <cell r="K19703">
            <v>0</v>
          </cell>
          <cell r="L19703">
            <v>0</v>
          </cell>
          <cell r="M19703">
            <v>32255.193000000028</v>
          </cell>
          <cell r="N19703">
            <v>32255.193000000028</v>
          </cell>
        </row>
        <row r="19704">
          <cell r="A19704">
            <v>1606</v>
          </cell>
          <cell r="B19704" t="str">
            <v>S. SALUD ARAUCANÍA-NORTE</v>
          </cell>
          <cell r="C19704" t="str">
            <v>005 Hospital de Collipulli</v>
          </cell>
          <cell r="D19704">
            <v>0</v>
          </cell>
          <cell r="E19704">
            <v>70824.338000000018</v>
          </cell>
          <cell r="F19704">
            <v>0</v>
          </cell>
          <cell r="G19704">
            <v>0</v>
          </cell>
          <cell r="H19704">
            <v>0</v>
          </cell>
          <cell r="I19704">
            <v>0</v>
          </cell>
          <cell r="J19704">
            <v>1665.9999999999991</v>
          </cell>
          <cell r="K19704">
            <v>0</v>
          </cell>
          <cell r="L19704">
            <v>0</v>
          </cell>
          <cell r="M19704">
            <v>72490.338000000018</v>
          </cell>
          <cell r="N19704">
            <v>72490.338000000018</v>
          </cell>
        </row>
        <row r="19705">
          <cell r="A19705">
            <v>1607</v>
          </cell>
          <cell r="B19705" t="str">
            <v>S. SALUD ARAUCANÍA-NORTE</v>
          </cell>
          <cell r="C19705" t="str">
            <v>006 Hospital Purén</v>
          </cell>
          <cell r="D19705">
            <v>0</v>
          </cell>
          <cell r="E19705">
            <v>85916.661000000007</v>
          </cell>
          <cell r="F19705">
            <v>0</v>
          </cell>
          <cell r="G19705">
            <v>0</v>
          </cell>
          <cell r="H19705">
            <v>0</v>
          </cell>
          <cell r="I19705">
            <v>0</v>
          </cell>
          <cell r="J19705">
            <v>5738.8990000000003</v>
          </cell>
          <cell r="K19705">
            <v>0</v>
          </cell>
          <cell r="L19705">
            <v>0</v>
          </cell>
          <cell r="M19705">
            <v>91655.560000000012</v>
          </cell>
          <cell r="N19705">
            <v>91655.560000000012</v>
          </cell>
        </row>
        <row r="19706">
          <cell r="A19706">
            <v>1608</v>
          </cell>
          <cell r="B19706" t="str">
            <v>S. SALUD ARAUCANÍA-NORTE</v>
          </cell>
          <cell r="C19706" t="str">
            <v>007 Hospital Curacautín</v>
          </cell>
          <cell r="D19706">
            <v>0</v>
          </cell>
          <cell r="E19706">
            <v>84483.793000000034</v>
          </cell>
          <cell r="F19706">
            <v>0</v>
          </cell>
          <cell r="G19706">
            <v>0</v>
          </cell>
          <cell r="H19706">
            <v>0</v>
          </cell>
          <cell r="I19706">
            <v>0</v>
          </cell>
          <cell r="J19706">
            <v>833</v>
          </cell>
          <cell r="K19706">
            <v>0</v>
          </cell>
          <cell r="L19706">
            <v>0</v>
          </cell>
          <cell r="M19706">
            <v>85316.793000000034</v>
          </cell>
          <cell r="N19706">
            <v>85316.793000000034</v>
          </cell>
        </row>
        <row r="19707">
          <cell r="A19707">
            <v>1609</v>
          </cell>
          <cell r="B19707" t="str">
            <v>S. SALUD ARAUCANÍA-NORTE</v>
          </cell>
          <cell r="C19707" t="str">
            <v>008 Hospital de Lonquimay</v>
          </cell>
          <cell r="D19707">
            <v>0</v>
          </cell>
          <cell r="E19707">
            <v>44315.138999999996</v>
          </cell>
          <cell r="F19707">
            <v>0</v>
          </cell>
          <cell r="G19707">
            <v>0</v>
          </cell>
          <cell r="H19707">
            <v>0</v>
          </cell>
          <cell r="I19707">
            <v>0</v>
          </cell>
          <cell r="J19707">
            <v>833</v>
          </cell>
          <cell r="K19707">
            <v>0</v>
          </cell>
          <cell r="L19707">
            <v>0</v>
          </cell>
          <cell r="M19707">
            <v>45148.138999999996</v>
          </cell>
          <cell r="N19707">
            <v>45148.138999999996</v>
          </cell>
        </row>
        <row r="19708">
          <cell r="A19708">
            <v>1701</v>
          </cell>
          <cell r="B19708" t="str">
            <v>S. SALUD ARAUCANÍA-SUR</v>
          </cell>
          <cell r="C19708">
            <v>0</v>
          </cell>
          <cell r="D19708">
            <v>0</v>
          </cell>
          <cell r="E19708">
            <v>6438361.0469999993</v>
          </cell>
          <cell r="F19708">
            <v>0</v>
          </cell>
          <cell r="G19708">
            <v>0</v>
          </cell>
          <cell r="H19708">
            <v>0</v>
          </cell>
          <cell r="I19708">
            <v>0</v>
          </cell>
          <cell r="J19708">
            <v>487.24599999999919</v>
          </cell>
          <cell r="K19708">
            <v>0</v>
          </cell>
          <cell r="L19708">
            <v>0</v>
          </cell>
          <cell r="M19708">
            <v>6438848.2929999996</v>
          </cell>
          <cell r="N19708">
            <v>6438848.2929999996</v>
          </cell>
        </row>
        <row r="19709">
          <cell r="A19709">
            <v>1702</v>
          </cell>
          <cell r="B19709" t="str">
            <v>S. SALUD ARAUCANÍA-SUR</v>
          </cell>
          <cell r="C19709" t="str">
            <v>001 Dirección del Servicio</v>
          </cell>
          <cell r="D19709">
            <v>0</v>
          </cell>
          <cell r="E19709">
            <v>225077.821</v>
          </cell>
          <cell r="F19709">
            <v>0</v>
          </cell>
          <cell r="G19709">
            <v>0</v>
          </cell>
          <cell r="H19709">
            <v>0</v>
          </cell>
          <cell r="I19709">
            <v>0</v>
          </cell>
          <cell r="J19709">
            <v>2.2737367544323206E-13</v>
          </cell>
          <cell r="K19709">
            <v>0</v>
          </cell>
          <cell r="L19709">
            <v>0</v>
          </cell>
          <cell r="M19709">
            <v>225077.821</v>
          </cell>
          <cell r="N19709">
            <v>225077.821</v>
          </cell>
        </row>
        <row r="19710">
          <cell r="A19710">
            <v>1703</v>
          </cell>
          <cell r="B19710" t="str">
            <v>S. SALUD ARAUCANÍA-SUR</v>
          </cell>
          <cell r="C19710" t="str">
            <v>002 Consultorio de Miraflores</v>
          </cell>
          <cell r="D19710">
            <v>0</v>
          </cell>
          <cell r="E19710">
            <v>60819.070000000022</v>
          </cell>
          <cell r="F19710">
            <v>0</v>
          </cell>
          <cell r="G19710">
            <v>0</v>
          </cell>
          <cell r="H19710">
            <v>0</v>
          </cell>
          <cell r="I19710">
            <v>0</v>
          </cell>
          <cell r="J19710">
            <v>0</v>
          </cell>
          <cell r="K19710">
            <v>0</v>
          </cell>
          <cell r="L19710">
            <v>0</v>
          </cell>
          <cell r="M19710">
            <v>60819.070000000022</v>
          </cell>
          <cell r="N19710">
            <v>60819.070000000022</v>
          </cell>
        </row>
        <row r="19711">
          <cell r="A19711">
            <v>1704</v>
          </cell>
          <cell r="B19711" t="str">
            <v>S. SALUD ARAUCANÍA-SUR</v>
          </cell>
          <cell r="C19711" t="str">
            <v>003 Hospital de Cunco</v>
          </cell>
          <cell r="D19711">
            <v>0</v>
          </cell>
          <cell r="E19711">
            <v>1.1368683772161603E-12</v>
          </cell>
          <cell r="F19711">
            <v>0</v>
          </cell>
          <cell r="G19711">
            <v>0</v>
          </cell>
          <cell r="H19711">
            <v>0</v>
          </cell>
          <cell r="I19711">
            <v>0</v>
          </cell>
          <cell r="J19711">
            <v>0</v>
          </cell>
          <cell r="K19711">
            <v>0</v>
          </cell>
          <cell r="L19711">
            <v>0</v>
          </cell>
          <cell r="M19711">
            <v>1.1368683772161603E-12</v>
          </cell>
          <cell r="N19711">
            <v>1.1368683772161603E-12</v>
          </cell>
        </row>
        <row r="19712">
          <cell r="A19712">
            <v>1705</v>
          </cell>
          <cell r="B19712" t="str">
            <v>S. SALUD ARAUCANÍA-SUR</v>
          </cell>
          <cell r="C19712" t="str">
            <v>004 Hospital Nueva Imperial</v>
          </cell>
          <cell r="D19712">
            <v>0</v>
          </cell>
          <cell r="E19712">
            <v>81548.64499999999</v>
          </cell>
          <cell r="F19712">
            <v>0</v>
          </cell>
          <cell r="G19712">
            <v>0</v>
          </cell>
          <cell r="H19712">
            <v>0</v>
          </cell>
          <cell r="I19712">
            <v>0</v>
          </cell>
          <cell r="J19712">
            <v>0</v>
          </cell>
          <cell r="K19712">
            <v>0</v>
          </cell>
          <cell r="L19712">
            <v>0</v>
          </cell>
          <cell r="M19712">
            <v>81548.64499999999</v>
          </cell>
          <cell r="N19712">
            <v>81548.64499999999</v>
          </cell>
        </row>
        <row r="19713">
          <cell r="A19713">
            <v>1706</v>
          </cell>
          <cell r="B19713" t="str">
            <v>S. SALUD ARAUCANÍA-SUR</v>
          </cell>
          <cell r="C19713" t="str">
            <v>005 Hospital Villarica</v>
          </cell>
          <cell r="D19713">
            <v>0</v>
          </cell>
          <cell r="E19713">
            <v>88666.319000000032</v>
          </cell>
          <cell r="F19713">
            <v>0</v>
          </cell>
          <cell r="G19713">
            <v>0</v>
          </cell>
          <cell r="H19713">
            <v>0</v>
          </cell>
          <cell r="I19713">
            <v>0</v>
          </cell>
          <cell r="J19713">
            <v>0</v>
          </cell>
          <cell r="K19713">
            <v>0</v>
          </cell>
          <cell r="L19713">
            <v>0</v>
          </cell>
          <cell r="M19713">
            <v>88666.319000000032</v>
          </cell>
          <cell r="N19713">
            <v>88666.319000000032</v>
          </cell>
        </row>
        <row r="19714">
          <cell r="A19714">
            <v>1707</v>
          </cell>
          <cell r="B19714" t="str">
            <v>S. SALUD ARAUCANÍA-SUR</v>
          </cell>
          <cell r="C19714" t="str">
            <v>006 Hospital Carahue</v>
          </cell>
          <cell r="D19714">
            <v>0</v>
          </cell>
          <cell r="E19714">
            <v>-1.8189894035458565E-12</v>
          </cell>
          <cell r="F19714">
            <v>0</v>
          </cell>
          <cell r="G19714">
            <v>0</v>
          </cell>
          <cell r="H19714">
            <v>0</v>
          </cell>
          <cell r="I19714">
            <v>0</v>
          </cell>
          <cell r="J19714">
            <v>0</v>
          </cell>
          <cell r="K19714">
            <v>0</v>
          </cell>
          <cell r="L19714">
            <v>0</v>
          </cell>
          <cell r="M19714">
            <v>-1.8189894035458565E-12</v>
          </cell>
          <cell r="N19714">
            <v>-1.8189894035458565E-12</v>
          </cell>
        </row>
        <row r="19715">
          <cell r="A19715">
            <v>1708</v>
          </cell>
          <cell r="B19715" t="str">
            <v>S. SALUD ARAUCANÍA-SUR</v>
          </cell>
          <cell r="C19715" t="str">
            <v>007 Hospital Gorbea</v>
          </cell>
          <cell r="D19715">
            <v>0</v>
          </cell>
          <cell r="E19715">
            <v>-9.0949470177292824E-13</v>
          </cell>
          <cell r="F19715">
            <v>0</v>
          </cell>
          <cell r="G19715">
            <v>0</v>
          </cell>
          <cell r="H19715">
            <v>0</v>
          </cell>
          <cell r="I19715">
            <v>0</v>
          </cell>
          <cell r="J19715">
            <v>0</v>
          </cell>
          <cell r="K19715">
            <v>0</v>
          </cell>
          <cell r="L19715">
            <v>0</v>
          </cell>
          <cell r="M19715">
            <v>-9.0949470177292824E-13</v>
          </cell>
          <cell r="N19715">
            <v>-9.0949470177292824E-13</v>
          </cell>
        </row>
        <row r="19716">
          <cell r="A19716">
            <v>1709</v>
          </cell>
          <cell r="B19716" t="str">
            <v>S. SALUD ARAUCANÍA-SUR</v>
          </cell>
          <cell r="C19716" t="str">
            <v>008 Hospital Pitrufquén</v>
          </cell>
          <cell r="D19716">
            <v>0</v>
          </cell>
          <cell r="E19716">
            <v>61075.400000000009</v>
          </cell>
          <cell r="F19716">
            <v>0</v>
          </cell>
          <cell r="G19716">
            <v>0</v>
          </cell>
          <cell r="H19716">
            <v>0</v>
          </cell>
          <cell r="I19716">
            <v>0</v>
          </cell>
          <cell r="J19716">
            <v>487.24600000000004</v>
          </cell>
          <cell r="K19716">
            <v>0</v>
          </cell>
          <cell r="L19716">
            <v>0</v>
          </cell>
          <cell r="M19716">
            <v>61562.646000000008</v>
          </cell>
          <cell r="N19716">
            <v>61562.646000000008</v>
          </cell>
        </row>
        <row r="19717">
          <cell r="A19717">
            <v>17010</v>
          </cell>
          <cell r="B19717" t="str">
            <v>S. SALUD ARAUCANÍA-SUR</v>
          </cell>
          <cell r="C19717" t="str">
            <v>009 Hospital Puerto Saavedra</v>
          </cell>
          <cell r="D19717">
            <v>0</v>
          </cell>
          <cell r="E19717">
            <v>0</v>
          </cell>
          <cell r="F19717">
            <v>0</v>
          </cell>
          <cell r="G19717">
            <v>0</v>
          </cell>
          <cell r="H19717">
            <v>0</v>
          </cell>
          <cell r="I19717">
            <v>0</v>
          </cell>
          <cell r="J19717">
            <v>0</v>
          </cell>
          <cell r="K19717">
            <v>0</v>
          </cell>
          <cell r="L19717">
            <v>0</v>
          </cell>
          <cell r="M19717">
            <v>0</v>
          </cell>
          <cell r="N19717">
            <v>0</v>
          </cell>
        </row>
        <row r="19718">
          <cell r="A19718">
            <v>17011</v>
          </cell>
          <cell r="B19718" t="str">
            <v>S. SALUD ARAUCANÍA-SUR</v>
          </cell>
          <cell r="C19718" t="str">
            <v>010 Hospital Toltén</v>
          </cell>
          <cell r="D19718">
            <v>0</v>
          </cell>
          <cell r="E19718">
            <v>3.4106051316484809E-13</v>
          </cell>
          <cell r="F19718">
            <v>0</v>
          </cell>
          <cell r="G19718">
            <v>0</v>
          </cell>
          <cell r="H19718">
            <v>0</v>
          </cell>
          <cell r="I19718">
            <v>0</v>
          </cell>
          <cell r="J19718">
            <v>0</v>
          </cell>
          <cell r="K19718">
            <v>0</v>
          </cell>
          <cell r="L19718">
            <v>0</v>
          </cell>
          <cell r="M19718">
            <v>3.4106051316484809E-13</v>
          </cell>
          <cell r="N19718">
            <v>3.4106051316484809E-13</v>
          </cell>
        </row>
        <row r="19719">
          <cell r="A19719">
            <v>17012</v>
          </cell>
          <cell r="B19719" t="str">
            <v>S. SALUD ARAUCANÍA-SUR</v>
          </cell>
          <cell r="C19719" t="str">
            <v>011 Hospital Galvarino</v>
          </cell>
          <cell r="D19719">
            <v>0</v>
          </cell>
          <cell r="E19719">
            <v>9.0949470177292824E-13</v>
          </cell>
          <cell r="F19719">
            <v>0</v>
          </cell>
          <cell r="G19719">
            <v>0</v>
          </cell>
          <cell r="H19719">
            <v>0</v>
          </cell>
          <cell r="I19719">
            <v>0</v>
          </cell>
          <cell r="J19719">
            <v>0</v>
          </cell>
          <cell r="K19719">
            <v>0</v>
          </cell>
          <cell r="L19719">
            <v>0</v>
          </cell>
          <cell r="M19719">
            <v>9.0949470177292824E-13</v>
          </cell>
          <cell r="N19719">
            <v>9.0949470177292824E-13</v>
          </cell>
        </row>
        <row r="19720">
          <cell r="A19720">
            <v>17013</v>
          </cell>
          <cell r="B19720" t="str">
            <v>S. SALUD ARAUCANÍA-SUR</v>
          </cell>
          <cell r="C19720" t="str">
            <v>012 Hospital Lautaro</v>
          </cell>
          <cell r="D19720">
            <v>0</v>
          </cell>
          <cell r="E19720">
            <v>67960.444000000003</v>
          </cell>
          <cell r="F19720">
            <v>0</v>
          </cell>
          <cell r="G19720">
            <v>0</v>
          </cell>
          <cell r="H19720">
            <v>0</v>
          </cell>
          <cell r="I19720">
            <v>0</v>
          </cell>
          <cell r="J19720">
            <v>4.5474735088646412E-13</v>
          </cell>
          <cell r="K19720">
            <v>0</v>
          </cell>
          <cell r="L19720">
            <v>0</v>
          </cell>
          <cell r="M19720">
            <v>67960.444000000003</v>
          </cell>
          <cell r="N19720">
            <v>67960.444000000003</v>
          </cell>
        </row>
        <row r="19721">
          <cell r="A19721">
            <v>17014</v>
          </cell>
          <cell r="B19721" t="str">
            <v>S. SALUD ARAUCANÍA-SUR</v>
          </cell>
          <cell r="C19721" t="str">
            <v>013 Hospital Loncoche</v>
          </cell>
          <cell r="D19721">
            <v>0</v>
          </cell>
          <cell r="E19721">
            <v>0</v>
          </cell>
          <cell r="F19721">
            <v>0</v>
          </cell>
          <cell r="G19721">
            <v>0</v>
          </cell>
          <cell r="H19721">
            <v>0</v>
          </cell>
          <cell r="I19721">
            <v>0</v>
          </cell>
          <cell r="J19721">
            <v>0</v>
          </cell>
          <cell r="K19721">
            <v>0</v>
          </cell>
          <cell r="L19721">
            <v>0</v>
          </cell>
          <cell r="M19721">
            <v>0</v>
          </cell>
          <cell r="N19721">
            <v>0</v>
          </cell>
        </row>
        <row r="19722">
          <cell r="A19722">
            <v>17015</v>
          </cell>
          <cell r="B19722" t="str">
            <v>S. SALUD ARAUCANÍA-SUR</v>
          </cell>
          <cell r="C19722" t="str">
            <v>014 Hospital Vilcún</v>
          </cell>
          <cell r="D19722">
            <v>0</v>
          </cell>
          <cell r="E19722">
            <v>9.0949470177292824E-13</v>
          </cell>
          <cell r="F19722">
            <v>0</v>
          </cell>
          <cell r="G19722">
            <v>0</v>
          </cell>
          <cell r="H19722">
            <v>0</v>
          </cell>
          <cell r="I19722">
            <v>0</v>
          </cell>
          <cell r="J19722">
            <v>0</v>
          </cell>
          <cell r="K19722">
            <v>0</v>
          </cell>
          <cell r="L19722">
            <v>0</v>
          </cell>
          <cell r="M19722">
            <v>9.0949470177292824E-13</v>
          </cell>
          <cell r="N19722">
            <v>9.0949470177292824E-13</v>
          </cell>
        </row>
        <row r="19723">
          <cell r="A19723">
            <v>17016</v>
          </cell>
          <cell r="B19723" t="str">
            <v>S. SALUD ARAUCANÍA-SUR</v>
          </cell>
          <cell r="C19723" t="str">
            <v>015 Hospital Temuco</v>
          </cell>
          <cell r="D19723">
            <v>0</v>
          </cell>
          <cell r="E19723">
            <v>5853213.3479999993</v>
          </cell>
          <cell r="F19723">
            <v>0</v>
          </cell>
          <cell r="G19723">
            <v>0</v>
          </cell>
          <cell r="H19723">
            <v>0</v>
          </cell>
          <cell r="I19723">
            <v>0</v>
          </cell>
          <cell r="J19723">
            <v>0</v>
          </cell>
          <cell r="K19723">
            <v>0</v>
          </cell>
          <cell r="L19723">
            <v>0</v>
          </cell>
          <cell r="M19723">
            <v>5853213.3479999993</v>
          </cell>
          <cell r="N19723">
            <v>5853213.3479999993</v>
          </cell>
        </row>
        <row r="19724">
          <cell r="A19724">
            <v>1801</v>
          </cell>
          <cell r="B19724" t="str">
            <v>S. SALUD VALDIVIA</v>
          </cell>
          <cell r="C19724">
            <v>0</v>
          </cell>
          <cell r="D19724">
            <v>0</v>
          </cell>
          <cell r="E19724">
            <v>1990349.6030000001</v>
          </cell>
          <cell r="F19724">
            <v>0</v>
          </cell>
          <cell r="G19724">
            <v>0</v>
          </cell>
          <cell r="H19724">
            <v>0</v>
          </cell>
          <cell r="I19724">
            <v>0</v>
          </cell>
          <cell r="J19724">
            <v>0</v>
          </cell>
          <cell r="K19724">
            <v>0</v>
          </cell>
          <cell r="L19724">
            <v>0</v>
          </cell>
          <cell r="M19724">
            <v>1990349.6030000001</v>
          </cell>
          <cell r="N19724">
            <v>1990349.6030000001</v>
          </cell>
        </row>
        <row r="19725">
          <cell r="A19725">
            <v>1802</v>
          </cell>
          <cell r="B19725" t="str">
            <v>S. SALUD VALDIVIA</v>
          </cell>
          <cell r="C19725" t="str">
            <v>001 Dirección del Servicio</v>
          </cell>
          <cell r="D19725">
            <v>0</v>
          </cell>
          <cell r="E19725">
            <v>-7.2759576141834259E-12</v>
          </cell>
          <cell r="F19725">
            <v>0</v>
          </cell>
          <cell r="G19725">
            <v>0</v>
          </cell>
          <cell r="H19725">
            <v>0</v>
          </cell>
          <cell r="I19725">
            <v>0</v>
          </cell>
          <cell r="J19725">
            <v>0</v>
          </cell>
          <cell r="K19725">
            <v>0</v>
          </cell>
          <cell r="L19725">
            <v>0</v>
          </cell>
          <cell r="M19725">
            <v>-7.2759576141834259E-12</v>
          </cell>
          <cell r="N19725">
            <v>-7.2759576141834259E-12</v>
          </cell>
        </row>
        <row r="19726">
          <cell r="A19726">
            <v>1803</v>
          </cell>
          <cell r="B19726" t="str">
            <v>S. SALUD VALDIVIA</v>
          </cell>
          <cell r="C19726" t="str">
            <v>002 Hospital de Valdivia</v>
          </cell>
          <cell r="D19726">
            <v>0</v>
          </cell>
          <cell r="E19726">
            <v>1953165.2649999997</v>
          </cell>
          <cell r="F19726">
            <v>0</v>
          </cell>
          <cell r="G19726">
            <v>0</v>
          </cell>
          <cell r="H19726">
            <v>0</v>
          </cell>
          <cell r="I19726">
            <v>0</v>
          </cell>
          <cell r="J19726">
            <v>0</v>
          </cell>
          <cell r="K19726">
            <v>0</v>
          </cell>
          <cell r="L19726">
            <v>0</v>
          </cell>
          <cell r="M19726">
            <v>1953165.2649999997</v>
          </cell>
          <cell r="N19726">
            <v>1953165.2649999997</v>
          </cell>
        </row>
        <row r="19727">
          <cell r="A19727">
            <v>1804</v>
          </cell>
          <cell r="B19727" t="str">
            <v>S. SALUD VALDIVIA</v>
          </cell>
          <cell r="C19727" t="str">
            <v>003 Hospital de Corral</v>
          </cell>
          <cell r="D19727">
            <v>0</v>
          </cell>
          <cell r="E19727">
            <v>-1.3642420526593924E-12</v>
          </cell>
          <cell r="F19727">
            <v>0</v>
          </cell>
          <cell r="G19727">
            <v>0</v>
          </cell>
          <cell r="H19727">
            <v>0</v>
          </cell>
          <cell r="I19727">
            <v>0</v>
          </cell>
          <cell r="J19727">
            <v>0</v>
          </cell>
          <cell r="K19727">
            <v>0</v>
          </cell>
          <cell r="L19727">
            <v>0</v>
          </cell>
          <cell r="M19727">
            <v>-1.3642420526593924E-12</v>
          </cell>
          <cell r="N19727">
            <v>-1.3642420526593924E-12</v>
          </cell>
        </row>
        <row r="19728">
          <cell r="A19728">
            <v>1805</v>
          </cell>
          <cell r="B19728" t="str">
            <v>S. SALUD VALDIVIA</v>
          </cell>
          <cell r="C19728" t="str">
            <v>004 Hospital de Los Lagos</v>
          </cell>
          <cell r="D19728">
            <v>0</v>
          </cell>
          <cell r="E19728">
            <v>0</v>
          </cell>
          <cell r="F19728">
            <v>0</v>
          </cell>
          <cell r="G19728">
            <v>0</v>
          </cell>
          <cell r="H19728">
            <v>0</v>
          </cell>
          <cell r="I19728">
            <v>0</v>
          </cell>
          <cell r="J19728">
            <v>0</v>
          </cell>
          <cell r="K19728">
            <v>0</v>
          </cell>
          <cell r="L19728">
            <v>0</v>
          </cell>
          <cell r="M19728">
            <v>0</v>
          </cell>
          <cell r="N19728">
            <v>0</v>
          </cell>
        </row>
        <row r="19729">
          <cell r="A19729">
            <v>1806</v>
          </cell>
          <cell r="B19729" t="str">
            <v>S. SALUD VALDIVIA</v>
          </cell>
          <cell r="C19729" t="str">
            <v>005 Hospital de Lanco</v>
          </cell>
          <cell r="D19729">
            <v>0</v>
          </cell>
          <cell r="E19729">
            <v>-4.5474735088646412E-13</v>
          </cell>
          <cell r="F19729">
            <v>0</v>
          </cell>
          <cell r="G19729">
            <v>0</v>
          </cell>
          <cell r="H19729">
            <v>0</v>
          </cell>
          <cell r="I19729">
            <v>0</v>
          </cell>
          <cell r="J19729">
            <v>0</v>
          </cell>
          <cell r="K19729">
            <v>0</v>
          </cell>
          <cell r="L19729">
            <v>0</v>
          </cell>
          <cell r="M19729">
            <v>-4.5474735088646412E-13</v>
          </cell>
          <cell r="N19729">
            <v>-4.5474735088646412E-13</v>
          </cell>
        </row>
        <row r="19730">
          <cell r="A19730">
            <v>1807</v>
          </cell>
          <cell r="B19730" t="str">
            <v>S. SALUD VALDIVIA</v>
          </cell>
          <cell r="C19730" t="str">
            <v>006 Hospital de La Unión</v>
          </cell>
          <cell r="D19730">
            <v>0</v>
          </cell>
          <cell r="E19730">
            <v>6701.8649999999989</v>
          </cell>
          <cell r="F19730">
            <v>0</v>
          </cell>
          <cell r="G19730">
            <v>0</v>
          </cell>
          <cell r="H19730">
            <v>0</v>
          </cell>
          <cell r="I19730">
            <v>0</v>
          </cell>
          <cell r="J19730">
            <v>0</v>
          </cell>
          <cell r="K19730">
            <v>0</v>
          </cell>
          <cell r="L19730">
            <v>0</v>
          </cell>
          <cell r="M19730">
            <v>6701.8649999999989</v>
          </cell>
          <cell r="N19730">
            <v>6701.8649999999989</v>
          </cell>
        </row>
        <row r="19731">
          <cell r="A19731">
            <v>1808</v>
          </cell>
          <cell r="B19731" t="str">
            <v>S. SALUD VALDIVIA</v>
          </cell>
          <cell r="C19731" t="str">
            <v>007 Hospital de Río Bueno</v>
          </cell>
          <cell r="D19731">
            <v>0</v>
          </cell>
          <cell r="E19731">
            <v>30482.473000000005</v>
          </cell>
          <cell r="F19731">
            <v>0</v>
          </cell>
          <cell r="G19731">
            <v>0</v>
          </cell>
          <cell r="H19731">
            <v>0</v>
          </cell>
          <cell r="I19731">
            <v>0</v>
          </cell>
          <cell r="J19731">
            <v>0</v>
          </cell>
          <cell r="K19731">
            <v>0</v>
          </cell>
          <cell r="L19731">
            <v>0</v>
          </cell>
          <cell r="M19731">
            <v>30482.473000000005</v>
          </cell>
          <cell r="N19731">
            <v>30482.473000000005</v>
          </cell>
        </row>
        <row r="19732">
          <cell r="A19732">
            <v>1809</v>
          </cell>
          <cell r="B19732" t="str">
            <v>S. SALUD VALDIVIA</v>
          </cell>
          <cell r="C19732" t="str">
            <v>008 Hospital de Paillaco</v>
          </cell>
          <cell r="D19732">
            <v>0</v>
          </cell>
          <cell r="E19732">
            <v>0</v>
          </cell>
          <cell r="F19732">
            <v>0</v>
          </cell>
          <cell r="G19732">
            <v>0</v>
          </cell>
          <cell r="H19732">
            <v>0</v>
          </cell>
          <cell r="I19732">
            <v>0</v>
          </cell>
          <cell r="J19732">
            <v>0</v>
          </cell>
          <cell r="K19732">
            <v>0</v>
          </cell>
          <cell r="L19732">
            <v>0</v>
          </cell>
          <cell r="M19732">
            <v>0</v>
          </cell>
          <cell r="N19732">
            <v>0</v>
          </cell>
        </row>
        <row r="19733">
          <cell r="A19733">
            <v>18010</v>
          </cell>
          <cell r="B19733" t="str">
            <v>S. SALUD VALDIVIA</v>
          </cell>
          <cell r="C19733" t="str">
            <v>009 Consultorio Externo</v>
          </cell>
          <cell r="D19733">
            <v>0</v>
          </cell>
          <cell r="E19733">
            <v>0</v>
          </cell>
          <cell r="F19733">
            <v>0</v>
          </cell>
          <cell r="G19733">
            <v>0</v>
          </cell>
          <cell r="H19733">
            <v>0</v>
          </cell>
          <cell r="I19733">
            <v>0</v>
          </cell>
          <cell r="J19733">
            <v>0</v>
          </cell>
          <cell r="K19733">
            <v>0</v>
          </cell>
          <cell r="L19733">
            <v>0</v>
          </cell>
          <cell r="M19733">
            <v>0</v>
          </cell>
          <cell r="N19733">
            <v>0</v>
          </cell>
        </row>
        <row r="19734">
          <cell r="A19734">
            <v>1901</v>
          </cell>
          <cell r="B19734" t="str">
            <v>S. SALUD OSORNO</v>
          </cell>
          <cell r="C19734">
            <v>0</v>
          </cell>
          <cell r="D19734">
            <v>0</v>
          </cell>
          <cell r="E19734">
            <v>881200.79399999976</v>
          </cell>
          <cell r="F19734">
            <v>0</v>
          </cell>
          <cell r="G19734">
            <v>0</v>
          </cell>
          <cell r="H19734">
            <v>0</v>
          </cell>
          <cell r="I19734">
            <v>0</v>
          </cell>
          <cell r="J19734">
            <v>68142.138999999996</v>
          </cell>
          <cell r="K19734">
            <v>0</v>
          </cell>
          <cell r="L19734">
            <v>0</v>
          </cell>
          <cell r="M19734">
            <v>949342.93299999973</v>
          </cell>
          <cell r="N19734">
            <v>949342.93299999973</v>
          </cell>
        </row>
        <row r="19735">
          <cell r="A19735">
            <v>1902</v>
          </cell>
          <cell r="B19735" t="str">
            <v>S. SALUD OSORNO</v>
          </cell>
          <cell r="C19735" t="str">
            <v>001 Dirección del Servicio</v>
          </cell>
          <cell r="D19735">
            <v>0</v>
          </cell>
          <cell r="E19735">
            <v>210189.17199999999</v>
          </cell>
          <cell r="F19735">
            <v>0</v>
          </cell>
          <cell r="G19735">
            <v>0</v>
          </cell>
          <cell r="H19735">
            <v>0</v>
          </cell>
          <cell r="I19735">
            <v>0</v>
          </cell>
          <cell r="J19735">
            <v>22956.15</v>
          </cell>
          <cell r="K19735">
            <v>0</v>
          </cell>
          <cell r="L19735">
            <v>0</v>
          </cell>
          <cell r="M19735">
            <v>233145.32199999999</v>
          </cell>
          <cell r="N19735">
            <v>233145.32199999999</v>
          </cell>
        </row>
        <row r="19736">
          <cell r="A19736">
            <v>1903</v>
          </cell>
          <cell r="B19736" t="str">
            <v>S. SALUD OSORNO</v>
          </cell>
          <cell r="C19736" t="str">
            <v>002 Hospital de Osorno</v>
          </cell>
          <cell r="D19736">
            <v>0</v>
          </cell>
          <cell r="E19736">
            <v>623156.76600000029</v>
          </cell>
          <cell r="F19736">
            <v>0</v>
          </cell>
          <cell r="G19736">
            <v>0</v>
          </cell>
          <cell r="H19736">
            <v>0</v>
          </cell>
          <cell r="I19736">
            <v>0</v>
          </cell>
          <cell r="J19736">
            <v>0</v>
          </cell>
          <cell r="K19736">
            <v>0</v>
          </cell>
          <cell r="L19736">
            <v>0</v>
          </cell>
          <cell r="M19736">
            <v>623156.76600000029</v>
          </cell>
          <cell r="N19736">
            <v>623156.76600000029</v>
          </cell>
        </row>
        <row r="19737">
          <cell r="A19737">
            <v>1904</v>
          </cell>
          <cell r="B19737" t="str">
            <v>S. SALUD OSORNO</v>
          </cell>
          <cell r="C19737" t="str">
            <v>003 Hospital Puerto Octay</v>
          </cell>
          <cell r="D19737">
            <v>0</v>
          </cell>
          <cell r="E19737">
            <v>2719.5770000000002</v>
          </cell>
          <cell r="F19737">
            <v>0</v>
          </cell>
          <cell r="G19737">
            <v>0</v>
          </cell>
          <cell r="H19737">
            <v>0</v>
          </cell>
          <cell r="I19737">
            <v>0</v>
          </cell>
          <cell r="J19737">
            <v>0</v>
          </cell>
          <cell r="K19737">
            <v>0</v>
          </cell>
          <cell r="L19737">
            <v>0</v>
          </cell>
          <cell r="M19737">
            <v>2719.5770000000002</v>
          </cell>
          <cell r="N19737">
            <v>2719.5770000000002</v>
          </cell>
        </row>
        <row r="19738">
          <cell r="A19738">
            <v>1905</v>
          </cell>
          <cell r="B19738" t="str">
            <v>S. SALUD OSORNO</v>
          </cell>
          <cell r="C19738" t="str">
            <v>004 Hospital Purranque</v>
          </cell>
          <cell r="D19738">
            <v>0</v>
          </cell>
          <cell r="E19738">
            <v>28318.547000000006</v>
          </cell>
          <cell r="F19738">
            <v>0</v>
          </cell>
          <cell r="G19738">
            <v>0</v>
          </cell>
          <cell r="H19738">
            <v>0</v>
          </cell>
          <cell r="I19738">
            <v>0</v>
          </cell>
          <cell r="J19738">
            <v>36161.406999999999</v>
          </cell>
          <cell r="K19738">
            <v>0</v>
          </cell>
          <cell r="L19738">
            <v>0</v>
          </cell>
          <cell r="M19738">
            <v>64479.954000000005</v>
          </cell>
          <cell r="N19738">
            <v>64479.954000000005</v>
          </cell>
        </row>
        <row r="19739">
          <cell r="A19739">
            <v>1906</v>
          </cell>
          <cell r="B19739" t="str">
            <v>S. SALUD OSORNO</v>
          </cell>
          <cell r="C19739" t="str">
            <v>005 Hospital de Río Negro</v>
          </cell>
          <cell r="D19739">
            <v>0</v>
          </cell>
          <cell r="E19739">
            <v>8485.39</v>
          </cell>
          <cell r="F19739">
            <v>0</v>
          </cell>
          <cell r="G19739">
            <v>0</v>
          </cell>
          <cell r="H19739">
            <v>0</v>
          </cell>
          <cell r="I19739">
            <v>0</v>
          </cell>
          <cell r="J19739">
            <v>0</v>
          </cell>
          <cell r="K19739">
            <v>0</v>
          </cell>
          <cell r="L19739">
            <v>0</v>
          </cell>
          <cell r="M19739">
            <v>8485.39</v>
          </cell>
          <cell r="N19739">
            <v>8485.39</v>
          </cell>
        </row>
        <row r="19740">
          <cell r="A19740">
            <v>1907</v>
          </cell>
          <cell r="B19740" t="str">
            <v>S. SALUD OSORNO</v>
          </cell>
          <cell r="C19740" t="str">
            <v>006 Hospital Misión San Juan de la Costa</v>
          </cell>
          <cell r="D19740">
            <v>0</v>
          </cell>
          <cell r="E19740">
            <v>7357.153000000003</v>
          </cell>
          <cell r="F19740">
            <v>0</v>
          </cell>
          <cell r="G19740">
            <v>0</v>
          </cell>
          <cell r="H19740">
            <v>0</v>
          </cell>
          <cell r="I19740">
            <v>0</v>
          </cell>
          <cell r="J19740">
            <v>1480.461</v>
          </cell>
          <cell r="K19740">
            <v>0</v>
          </cell>
          <cell r="L19740">
            <v>0</v>
          </cell>
          <cell r="M19740">
            <v>8837.6140000000032</v>
          </cell>
          <cell r="N19740">
            <v>8837.6140000000032</v>
          </cell>
        </row>
        <row r="19741">
          <cell r="A19741">
            <v>1908</v>
          </cell>
          <cell r="B19741" t="str">
            <v>S. SALUD OSORNO</v>
          </cell>
          <cell r="C19741" t="str">
            <v>007 Hospital del Perpetuo Socorro de Quilacahuín</v>
          </cell>
          <cell r="D19741">
            <v>0</v>
          </cell>
          <cell r="E19741">
            <v>974.18900000000008</v>
          </cell>
          <cell r="F19741">
            <v>0</v>
          </cell>
          <cell r="G19741">
            <v>0</v>
          </cell>
          <cell r="H19741">
            <v>0</v>
          </cell>
          <cell r="I19741">
            <v>0</v>
          </cell>
          <cell r="J19741">
            <v>7544.1210000000001</v>
          </cell>
          <cell r="K19741">
            <v>0</v>
          </cell>
          <cell r="L19741">
            <v>0</v>
          </cell>
          <cell r="M19741">
            <v>8518.31</v>
          </cell>
          <cell r="N19741">
            <v>8518.31</v>
          </cell>
        </row>
        <row r="19742">
          <cell r="A19742">
            <v>2001</v>
          </cell>
          <cell r="B19742" t="str">
            <v>S. SALUD RELONCAVÍ</v>
          </cell>
          <cell r="C19742">
            <v>0</v>
          </cell>
          <cell r="D19742">
            <v>0</v>
          </cell>
          <cell r="E19742">
            <v>971114.20800000196</v>
          </cell>
          <cell r="F19742">
            <v>0</v>
          </cell>
          <cell r="G19742">
            <v>0</v>
          </cell>
          <cell r="H19742">
            <v>0</v>
          </cell>
          <cell r="I19742">
            <v>0</v>
          </cell>
          <cell r="J19742">
            <v>142317.39100000003</v>
          </cell>
          <cell r="K19742">
            <v>0</v>
          </cell>
          <cell r="L19742">
            <v>0</v>
          </cell>
          <cell r="M19742">
            <v>1113431.599000002</v>
          </cell>
          <cell r="N19742">
            <v>1113431.599000002</v>
          </cell>
        </row>
        <row r="19743">
          <cell r="A19743">
            <v>2002</v>
          </cell>
          <cell r="B19743" t="str">
            <v>S. SALUD RELONCAVÍ</v>
          </cell>
          <cell r="C19743" t="str">
            <v>001 Dirección del Servicio</v>
          </cell>
          <cell r="D19743">
            <v>0</v>
          </cell>
          <cell r="E19743">
            <v>108285.87100000006</v>
          </cell>
          <cell r="F19743">
            <v>0</v>
          </cell>
          <cell r="G19743">
            <v>0</v>
          </cell>
          <cell r="H19743">
            <v>0</v>
          </cell>
          <cell r="I19743">
            <v>0</v>
          </cell>
          <cell r="J19743">
            <v>142317.39099999997</v>
          </cell>
          <cell r="K19743">
            <v>0</v>
          </cell>
          <cell r="L19743">
            <v>0</v>
          </cell>
          <cell r="M19743">
            <v>250603.26200000005</v>
          </cell>
          <cell r="N19743">
            <v>250603.26200000005</v>
          </cell>
        </row>
        <row r="19744">
          <cell r="A19744">
            <v>2003</v>
          </cell>
          <cell r="B19744" t="str">
            <v>S. SALUD RELONCAVÍ</v>
          </cell>
          <cell r="C19744" t="str">
            <v>002 Hospital Calbuco</v>
          </cell>
          <cell r="D19744">
            <v>0</v>
          </cell>
          <cell r="E19744">
            <v>0</v>
          </cell>
          <cell r="F19744">
            <v>0</v>
          </cell>
          <cell r="G19744">
            <v>0</v>
          </cell>
          <cell r="H19744">
            <v>0</v>
          </cell>
          <cell r="I19744">
            <v>0</v>
          </cell>
          <cell r="J19744">
            <v>0</v>
          </cell>
          <cell r="K19744">
            <v>0</v>
          </cell>
          <cell r="L19744">
            <v>0</v>
          </cell>
          <cell r="M19744">
            <v>0</v>
          </cell>
          <cell r="N19744">
            <v>0</v>
          </cell>
        </row>
        <row r="19745">
          <cell r="A19745">
            <v>2004</v>
          </cell>
          <cell r="B19745" t="str">
            <v>S. SALUD RELONCAVÍ</v>
          </cell>
          <cell r="C19745" t="str">
            <v>003 Hospital Chaitén</v>
          </cell>
          <cell r="D19745">
            <v>0</v>
          </cell>
          <cell r="E19745">
            <v>0</v>
          </cell>
          <cell r="F19745">
            <v>0</v>
          </cell>
          <cell r="G19745">
            <v>0</v>
          </cell>
          <cell r="H19745">
            <v>0</v>
          </cell>
          <cell r="I19745">
            <v>0</v>
          </cell>
          <cell r="J19745">
            <v>0</v>
          </cell>
          <cell r="K19745">
            <v>0</v>
          </cell>
          <cell r="L19745">
            <v>0</v>
          </cell>
          <cell r="M19745">
            <v>0</v>
          </cell>
          <cell r="N19745">
            <v>0</v>
          </cell>
        </row>
        <row r="19746">
          <cell r="A19746">
            <v>2005</v>
          </cell>
          <cell r="B19746" t="str">
            <v>S. SALUD RELONCAVÍ</v>
          </cell>
          <cell r="C19746" t="str">
            <v>007 Hospital de Fresia</v>
          </cell>
          <cell r="D19746">
            <v>0</v>
          </cell>
          <cell r="E19746">
            <v>0</v>
          </cell>
          <cell r="F19746">
            <v>0</v>
          </cell>
          <cell r="G19746">
            <v>0</v>
          </cell>
          <cell r="H19746">
            <v>0</v>
          </cell>
          <cell r="I19746">
            <v>0</v>
          </cell>
          <cell r="J19746">
            <v>0</v>
          </cell>
          <cell r="K19746">
            <v>0</v>
          </cell>
          <cell r="L19746">
            <v>0</v>
          </cell>
          <cell r="M19746">
            <v>0</v>
          </cell>
          <cell r="N19746">
            <v>0</v>
          </cell>
        </row>
        <row r="19747">
          <cell r="A19747">
            <v>2006</v>
          </cell>
          <cell r="B19747" t="str">
            <v>S. SALUD RELONCAVÍ</v>
          </cell>
          <cell r="C19747" t="str">
            <v>008 Hospital de Frutillar</v>
          </cell>
          <cell r="D19747">
            <v>0</v>
          </cell>
          <cell r="E19747">
            <v>0</v>
          </cell>
          <cell r="F19747">
            <v>0</v>
          </cell>
          <cell r="G19747">
            <v>0</v>
          </cell>
          <cell r="H19747">
            <v>0</v>
          </cell>
          <cell r="I19747">
            <v>0</v>
          </cell>
          <cell r="J19747">
            <v>0</v>
          </cell>
          <cell r="K19747">
            <v>0</v>
          </cell>
          <cell r="L19747">
            <v>0</v>
          </cell>
          <cell r="M19747">
            <v>0</v>
          </cell>
          <cell r="N19747">
            <v>0</v>
          </cell>
        </row>
        <row r="19748">
          <cell r="A19748">
            <v>2007</v>
          </cell>
          <cell r="B19748" t="str">
            <v>S. SALUD RELONCAVÍ</v>
          </cell>
          <cell r="C19748" t="str">
            <v>009 Hospital Futaleufú</v>
          </cell>
          <cell r="D19748">
            <v>0</v>
          </cell>
          <cell r="E19748">
            <v>0</v>
          </cell>
          <cell r="F19748">
            <v>0</v>
          </cell>
          <cell r="G19748">
            <v>0</v>
          </cell>
          <cell r="H19748">
            <v>0</v>
          </cell>
          <cell r="I19748">
            <v>0</v>
          </cell>
          <cell r="J19748">
            <v>0</v>
          </cell>
          <cell r="K19748">
            <v>0</v>
          </cell>
          <cell r="L19748">
            <v>0</v>
          </cell>
          <cell r="M19748">
            <v>0</v>
          </cell>
          <cell r="N19748">
            <v>0</v>
          </cell>
        </row>
        <row r="19749">
          <cell r="A19749">
            <v>2008</v>
          </cell>
          <cell r="B19749" t="str">
            <v>S. SALUD RELONCAVÍ</v>
          </cell>
          <cell r="C19749" t="str">
            <v>010 Hospital de Llanquihue</v>
          </cell>
          <cell r="D19749">
            <v>0</v>
          </cell>
          <cell r="E19749">
            <v>0</v>
          </cell>
          <cell r="F19749">
            <v>0</v>
          </cell>
          <cell r="G19749">
            <v>0</v>
          </cell>
          <cell r="H19749">
            <v>0</v>
          </cell>
          <cell r="I19749">
            <v>0</v>
          </cell>
          <cell r="J19749">
            <v>0</v>
          </cell>
          <cell r="K19749">
            <v>0</v>
          </cell>
          <cell r="L19749">
            <v>0</v>
          </cell>
          <cell r="M19749">
            <v>0</v>
          </cell>
          <cell r="N19749">
            <v>0</v>
          </cell>
        </row>
        <row r="19750">
          <cell r="A19750">
            <v>2009</v>
          </cell>
          <cell r="B19750" t="str">
            <v>S. SALUD RELONCAVÍ</v>
          </cell>
          <cell r="C19750" t="str">
            <v>011 Hospital de Maullín</v>
          </cell>
          <cell r="D19750">
            <v>0</v>
          </cell>
          <cell r="E19750">
            <v>0</v>
          </cell>
          <cell r="F19750">
            <v>0</v>
          </cell>
          <cell r="G19750">
            <v>0</v>
          </cell>
          <cell r="H19750">
            <v>0</v>
          </cell>
          <cell r="I19750">
            <v>0</v>
          </cell>
          <cell r="J19750">
            <v>0</v>
          </cell>
          <cell r="K19750">
            <v>0</v>
          </cell>
          <cell r="L19750">
            <v>0</v>
          </cell>
          <cell r="M19750">
            <v>0</v>
          </cell>
          <cell r="N19750">
            <v>0</v>
          </cell>
        </row>
        <row r="19751">
          <cell r="A19751">
            <v>20010</v>
          </cell>
          <cell r="B19751" t="str">
            <v>S. SALUD RELONCAVÍ</v>
          </cell>
          <cell r="C19751" t="str">
            <v>012 Hospital de Palena</v>
          </cell>
          <cell r="D19751">
            <v>0</v>
          </cell>
          <cell r="E19751">
            <v>0</v>
          </cell>
          <cell r="F19751">
            <v>0</v>
          </cell>
          <cell r="G19751">
            <v>0</v>
          </cell>
          <cell r="H19751">
            <v>0</v>
          </cell>
          <cell r="I19751">
            <v>0</v>
          </cell>
          <cell r="J19751">
            <v>0</v>
          </cell>
          <cell r="K19751">
            <v>0</v>
          </cell>
          <cell r="L19751">
            <v>0</v>
          </cell>
          <cell r="M19751">
            <v>0</v>
          </cell>
          <cell r="N19751">
            <v>0</v>
          </cell>
        </row>
        <row r="19752">
          <cell r="A19752">
            <v>20011</v>
          </cell>
          <cell r="B19752" t="str">
            <v>S. SALUD RELONCAVÍ</v>
          </cell>
          <cell r="C19752" t="str">
            <v>013 Hospital de Puerto Montt</v>
          </cell>
          <cell r="D19752">
            <v>0</v>
          </cell>
          <cell r="E19752">
            <v>862828.33699999982</v>
          </cell>
          <cell r="F19752">
            <v>0</v>
          </cell>
          <cell r="G19752">
            <v>0</v>
          </cell>
          <cell r="H19752">
            <v>0</v>
          </cell>
          <cell r="I19752">
            <v>0</v>
          </cell>
          <cell r="J19752">
            <v>0</v>
          </cell>
          <cell r="K19752">
            <v>0</v>
          </cell>
          <cell r="L19752">
            <v>0</v>
          </cell>
          <cell r="M19752">
            <v>862828.33699999982</v>
          </cell>
          <cell r="N19752">
            <v>862828.33699999982</v>
          </cell>
        </row>
        <row r="19753">
          <cell r="A19753">
            <v>20012</v>
          </cell>
          <cell r="B19753" t="str">
            <v>S. SALUD RELONCAVÍ</v>
          </cell>
          <cell r="C19753" t="str">
            <v>016 Consultorio de Hualaihue</v>
          </cell>
          <cell r="D19753">
            <v>0</v>
          </cell>
          <cell r="E19753">
            <v>0</v>
          </cell>
          <cell r="F19753">
            <v>0</v>
          </cell>
          <cell r="G19753">
            <v>0</v>
          </cell>
          <cell r="H19753">
            <v>0</v>
          </cell>
          <cell r="I19753">
            <v>0</v>
          </cell>
          <cell r="J19753">
            <v>0</v>
          </cell>
          <cell r="K19753">
            <v>0</v>
          </cell>
          <cell r="L19753">
            <v>0</v>
          </cell>
          <cell r="M19753">
            <v>0</v>
          </cell>
          <cell r="N19753">
            <v>0</v>
          </cell>
        </row>
        <row r="19754">
          <cell r="A19754">
            <v>2101</v>
          </cell>
          <cell r="B19754" t="str">
            <v>S. SALUD AYSÉN</v>
          </cell>
          <cell r="C19754">
            <v>0</v>
          </cell>
          <cell r="D19754">
            <v>0</v>
          </cell>
          <cell r="E19754">
            <v>1184204.4120000002</v>
          </cell>
          <cell r="F19754">
            <v>0</v>
          </cell>
          <cell r="G19754">
            <v>0</v>
          </cell>
          <cell r="H19754">
            <v>0</v>
          </cell>
          <cell r="I19754">
            <v>0</v>
          </cell>
          <cell r="J19754">
            <v>7944.7490000000007</v>
          </cell>
          <cell r="K19754">
            <v>0</v>
          </cell>
          <cell r="L19754">
            <v>0</v>
          </cell>
          <cell r="M19754">
            <v>1192149.1610000003</v>
          </cell>
          <cell r="N19754">
            <v>1192149.1610000003</v>
          </cell>
        </row>
        <row r="19755">
          <cell r="A19755">
            <v>2102</v>
          </cell>
          <cell r="B19755" t="str">
            <v>S. SALUD AYSÉN</v>
          </cell>
          <cell r="C19755" t="str">
            <v>001 Dirección del Servicio</v>
          </cell>
          <cell r="D19755">
            <v>0</v>
          </cell>
          <cell r="E19755">
            <v>160120.56600000002</v>
          </cell>
          <cell r="F19755">
            <v>0</v>
          </cell>
          <cell r="G19755">
            <v>0</v>
          </cell>
          <cell r="H19755">
            <v>0</v>
          </cell>
          <cell r="I19755">
            <v>0</v>
          </cell>
          <cell r="J19755">
            <v>7065.058</v>
          </cell>
          <cell r="K19755">
            <v>0</v>
          </cell>
          <cell r="L19755">
            <v>0</v>
          </cell>
          <cell r="M19755">
            <v>167185.62400000001</v>
          </cell>
          <cell r="N19755">
            <v>167185.62400000001</v>
          </cell>
        </row>
        <row r="19756">
          <cell r="A19756">
            <v>2103</v>
          </cell>
          <cell r="B19756" t="str">
            <v>S. SALUD AYSÉN</v>
          </cell>
          <cell r="C19756" t="str">
            <v>002 Dirección de Salud Rural</v>
          </cell>
          <cell r="D19756">
            <v>0</v>
          </cell>
          <cell r="E19756">
            <v>0</v>
          </cell>
          <cell r="F19756">
            <v>0</v>
          </cell>
          <cell r="G19756">
            <v>0</v>
          </cell>
          <cell r="H19756">
            <v>0</v>
          </cell>
          <cell r="I19756">
            <v>0</v>
          </cell>
          <cell r="J19756">
            <v>0</v>
          </cell>
          <cell r="K19756">
            <v>0</v>
          </cell>
          <cell r="L19756">
            <v>0</v>
          </cell>
          <cell r="M19756">
            <v>0</v>
          </cell>
          <cell r="N19756">
            <v>0</v>
          </cell>
        </row>
        <row r="19757">
          <cell r="A19757">
            <v>2104</v>
          </cell>
          <cell r="B19757" t="str">
            <v>S. SALUD AYSÉN</v>
          </cell>
          <cell r="C19757" t="str">
            <v>003 Hospital de Cisnes</v>
          </cell>
          <cell r="D19757">
            <v>0</v>
          </cell>
          <cell r="E19757">
            <v>0</v>
          </cell>
          <cell r="F19757">
            <v>0</v>
          </cell>
          <cell r="G19757">
            <v>0</v>
          </cell>
          <cell r="H19757">
            <v>0</v>
          </cell>
          <cell r="I19757">
            <v>0</v>
          </cell>
          <cell r="J19757">
            <v>0</v>
          </cell>
          <cell r="K19757">
            <v>0</v>
          </cell>
          <cell r="L19757">
            <v>0</v>
          </cell>
          <cell r="M19757">
            <v>0</v>
          </cell>
          <cell r="N19757">
            <v>0</v>
          </cell>
        </row>
        <row r="19758">
          <cell r="A19758">
            <v>2105</v>
          </cell>
          <cell r="B19758" t="str">
            <v>S. SALUD AYSÉN</v>
          </cell>
          <cell r="C19758" t="str">
            <v>004 Hospital de Chile Chico</v>
          </cell>
          <cell r="D19758">
            <v>0</v>
          </cell>
          <cell r="E19758">
            <v>0</v>
          </cell>
          <cell r="F19758">
            <v>0</v>
          </cell>
          <cell r="G19758">
            <v>0</v>
          </cell>
          <cell r="H19758">
            <v>0</v>
          </cell>
          <cell r="I19758">
            <v>0</v>
          </cell>
          <cell r="J19758">
            <v>0</v>
          </cell>
          <cell r="K19758">
            <v>0</v>
          </cell>
          <cell r="L19758">
            <v>0</v>
          </cell>
          <cell r="M19758">
            <v>0</v>
          </cell>
          <cell r="N19758">
            <v>0</v>
          </cell>
        </row>
        <row r="19759">
          <cell r="A19759">
            <v>2106</v>
          </cell>
          <cell r="B19759" t="str">
            <v>S. SALUD AYSÉN</v>
          </cell>
          <cell r="C19759" t="str">
            <v>005 Hospital de Cochrane</v>
          </cell>
          <cell r="D19759">
            <v>0</v>
          </cell>
          <cell r="E19759">
            <v>2942.3200000000097</v>
          </cell>
          <cell r="F19759">
            <v>0</v>
          </cell>
          <cell r="G19759">
            <v>0</v>
          </cell>
          <cell r="H19759">
            <v>0</v>
          </cell>
          <cell r="I19759">
            <v>0</v>
          </cell>
          <cell r="J19759">
            <v>879.69100000000003</v>
          </cell>
          <cell r="K19759">
            <v>0</v>
          </cell>
          <cell r="L19759">
            <v>0</v>
          </cell>
          <cell r="M19759">
            <v>3822.0110000000095</v>
          </cell>
          <cell r="N19759">
            <v>3822.0110000000095</v>
          </cell>
        </row>
        <row r="19760">
          <cell r="A19760">
            <v>2107</v>
          </cell>
          <cell r="B19760" t="str">
            <v>S. SALUD AYSÉN</v>
          </cell>
          <cell r="C19760" t="str">
            <v>006 Hospital de Coyhaique</v>
          </cell>
          <cell r="D19760">
            <v>0</v>
          </cell>
          <cell r="E19760">
            <v>1018711.2380000004</v>
          </cell>
          <cell r="F19760">
            <v>0</v>
          </cell>
          <cell r="G19760">
            <v>0</v>
          </cell>
          <cell r="H19760">
            <v>0</v>
          </cell>
          <cell r="I19760">
            <v>0</v>
          </cell>
          <cell r="J19760">
            <v>0</v>
          </cell>
          <cell r="K19760">
            <v>0</v>
          </cell>
          <cell r="L19760">
            <v>0</v>
          </cell>
          <cell r="M19760">
            <v>1018711.2380000004</v>
          </cell>
          <cell r="N19760">
            <v>1018711.2380000004</v>
          </cell>
        </row>
        <row r="19761">
          <cell r="A19761">
            <v>2108</v>
          </cell>
          <cell r="B19761" t="str">
            <v>S. SALUD AYSÉN</v>
          </cell>
          <cell r="C19761" t="str">
            <v>007 Hospital de Puerto Aysén</v>
          </cell>
          <cell r="D19761">
            <v>0</v>
          </cell>
          <cell r="E19761">
            <v>0</v>
          </cell>
          <cell r="F19761">
            <v>0</v>
          </cell>
          <cell r="G19761">
            <v>0</v>
          </cell>
          <cell r="H19761">
            <v>0</v>
          </cell>
          <cell r="I19761">
            <v>0</v>
          </cell>
          <cell r="J19761">
            <v>0</v>
          </cell>
          <cell r="K19761">
            <v>0</v>
          </cell>
          <cell r="L19761">
            <v>0</v>
          </cell>
          <cell r="M19761">
            <v>0</v>
          </cell>
          <cell r="N19761">
            <v>0</v>
          </cell>
        </row>
        <row r="19762">
          <cell r="A19762">
            <v>2109</v>
          </cell>
          <cell r="B19762" t="str">
            <v>S. SALUD AYSÉN</v>
          </cell>
          <cell r="C19762" t="str">
            <v>008 Consultorio A. Gutiérrez</v>
          </cell>
          <cell r="D19762">
            <v>0</v>
          </cell>
          <cell r="E19762">
            <v>2430.2879999999986</v>
          </cell>
          <cell r="F19762">
            <v>0</v>
          </cell>
          <cell r="G19762">
            <v>0</v>
          </cell>
          <cell r="H19762">
            <v>0</v>
          </cell>
          <cell r="I19762">
            <v>0</v>
          </cell>
          <cell r="J19762">
            <v>0</v>
          </cell>
          <cell r="K19762">
            <v>0</v>
          </cell>
          <cell r="L19762">
            <v>0</v>
          </cell>
          <cell r="M19762">
            <v>2430.2879999999986</v>
          </cell>
          <cell r="N19762">
            <v>2430.2879999999986</v>
          </cell>
        </row>
        <row r="19763">
          <cell r="A19763">
            <v>21010</v>
          </cell>
          <cell r="B19763" t="str">
            <v>S. SALUD AYSÉN</v>
          </cell>
          <cell r="C19763" t="str">
            <v>009 Consultorio Víctor Domingo Silva</v>
          </cell>
          <cell r="D19763">
            <v>0</v>
          </cell>
          <cell r="E19763">
            <v>9.0949470177292824E-13</v>
          </cell>
          <cell r="F19763">
            <v>0</v>
          </cell>
          <cell r="G19763">
            <v>0</v>
          </cell>
          <cell r="H19763">
            <v>0</v>
          </cell>
          <cell r="I19763">
            <v>0</v>
          </cell>
          <cell r="J19763">
            <v>0</v>
          </cell>
          <cell r="K19763">
            <v>0</v>
          </cell>
          <cell r="L19763">
            <v>0</v>
          </cell>
          <cell r="M19763">
            <v>9.0949470177292824E-13</v>
          </cell>
          <cell r="N19763">
            <v>9.0949470177292824E-13</v>
          </cell>
        </row>
        <row r="19764">
          <cell r="A19764">
            <v>2201</v>
          </cell>
          <cell r="B19764" t="str">
            <v>S. SALUD MAGALLANES</v>
          </cell>
          <cell r="C19764">
            <v>0</v>
          </cell>
          <cell r="D19764">
            <v>561959.20100000012</v>
          </cell>
          <cell r="E19764">
            <v>146186.13800000004</v>
          </cell>
          <cell r="F19764">
            <v>0</v>
          </cell>
          <cell r="G19764">
            <v>0</v>
          </cell>
          <cell r="H19764">
            <v>0</v>
          </cell>
          <cell r="I19764">
            <v>0</v>
          </cell>
          <cell r="J19764">
            <v>187351.86199999999</v>
          </cell>
          <cell r="K19764">
            <v>596368.81099999999</v>
          </cell>
          <cell r="L19764">
            <v>0</v>
          </cell>
          <cell r="M19764">
            <v>895497.20100000012</v>
          </cell>
          <cell r="N19764">
            <v>1491866.0120000001</v>
          </cell>
        </row>
        <row r="19765">
          <cell r="A19765">
            <v>2202</v>
          </cell>
          <cell r="B19765" t="str">
            <v>S. SALUD MAGALLANES</v>
          </cell>
          <cell r="C19765" t="str">
            <v>001 Dirección del Servicio</v>
          </cell>
          <cell r="D19765">
            <v>71427.676999999996</v>
          </cell>
          <cell r="E19765">
            <v>9541.3399999999965</v>
          </cell>
          <cell r="F19765">
            <v>0</v>
          </cell>
          <cell r="G19765">
            <v>0</v>
          </cell>
          <cell r="H19765">
            <v>0</v>
          </cell>
          <cell r="I19765">
            <v>0</v>
          </cell>
          <cell r="J19765">
            <v>0</v>
          </cell>
          <cell r="K19765">
            <v>0</v>
          </cell>
          <cell r="L19765">
            <v>0</v>
          </cell>
          <cell r="M19765">
            <v>80969.016999999993</v>
          </cell>
          <cell r="N19765">
            <v>80969.016999999993</v>
          </cell>
        </row>
        <row r="19766">
          <cell r="A19766">
            <v>2203</v>
          </cell>
          <cell r="B19766" t="str">
            <v>S. SALUD MAGALLANES</v>
          </cell>
          <cell r="C19766" t="str">
            <v>002 Hospital Porvenir</v>
          </cell>
          <cell r="D19766">
            <v>17987.144999999997</v>
          </cell>
          <cell r="E19766">
            <v>0</v>
          </cell>
          <cell r="F19766">
            <v>0</v>
          </cell>
          <cell r="G19766">
            <v>0</v>
          </cell>
          <cell r="H19766">
            <v>0</v>
          </cell>
          <cell r="I19766">
            <v>0</v>
          </cell>
          <cell r="J19766">
            <v>52567.459000000003</v>
          </cell>
          <cell r="K19766">
            <v>0</v>
          </cell>
          <cell r="L19766">
            <v>0</v>
          </cell>
          <cell r="M19766">
            <v>70554.603999999992</v>
          </cell>
          <cell r="N19766">
            <v>70554.603999999992</v>
          </cell>
        </row>
        <row r="19767">
          <cell r="A19767">
            <v>2204</v>
          </cell>
          <cell r="B19767" t="str">
            <v>S. SALUD MAGALLANES</v>
          </cell>
          <cell r="C19767" t="str">
            <v>003 Hospital de Puerto Natales</v>
          </cell>
          <cell r="D19767">
            <v>48121.030999999988</v>
          </cell>
          <cell r="E19767">
            <v>0</v>
          </cell>
          <cell r="F19767">
            <v>0</v>
          </cell>
          <cell r="G19767">
            <v>0</v>
          </cell>
          <cell r="H19767">
            <v>0</v>
          </cell>
          <cell r="I19767">
            <v>0</v>
          </cell>
          <cell r="J19767">
            <v>0</v>
          </cell>
          <cell r="K19767">
            <v>596368.81099999999</v>
          </cell>
          <cell r="L19767">
            <v>0</v>
          </cell>
          <cell r="M19767">
            <v>48121.030999999988</v>
          </cell>
          <cell r="N19767">
            <v>644489.84199999995</v>
          </cell>
        </row>
        <row r="19768">
          <cell r="A19768">
            <v>2205</v>
          </cell>
          <cell r="B19768" t="str">
            <v>S. SALUD MAGALLANES</v>
          </cell>
          <cell r="C19768" t="str">
            <v>004 Hospital Regional de Punta Arenas</v>
          </cell>
          <cell r="D19768">
            <v>392223.79800000007</v>
          </cell>
          <cell r="E19768">
            <v>146186.13800000004</v>
          </cell>
          <cell r="F19768">
            <v>0</v>
          </cell>
          <cell r="G19768">
            <v>0</v>
          </cell>
          <cell r="H19768">
            <v>0</v>
          </cell>
          <cell r="I19768">
            <v>0</v>
          </cell>
          <cell r="J19768">
            <v>47605.002999999997</v>
          </cell>
          <cell r="K19768">
            <v>0</v>
          </cell>
          <cell r="L19768">
            <v>0</v>
          </cell>
          <cell r="M19768">
            <v>586014.93900000013</v>
          </cell>
          <cell r="N19768">
            <v>586014.93900000013</v>
          </cell>
        </row>
        <row r="19769">
          <cell r="A19769">
            <v>2206</v>
          </cell>
          <cell r="B19769" t="str">
            <v>S. SALUD MAGALLANES</v>
          </cell>
          <cell r="C19769" t="str">
            <v>005 Cecosf Puerto Williams</v>
          </cell>
          <cell r="D19769">
            <v>3645.4310000000005</v>
          </cell>
          <cell r="E19769">
            <v>0</v>
          </cell>
          <cell r="F19769">
            <v>0</v>
          </cell>
          <cell r="G19769">
            <v>0</v>
          </cell>
          <cell r="H19769">
            <v>0</v>
          </cell>
          <cell r="I19769">
            <v>0</v>
          </cell>
          <cell r="J19769">
            <v>0</v>
          </cell>
          <cell r="K19769">
            <v>0</v>
          </cell>
          <cell r="L19769">
            <v>0</v>
          </cell>
          <cell r="M19769">
            <v>3645.4310000000005</v>
          </cell>
          <cell r="N19769">
            <v>3645.4310000000005</v>
          </cell>
        </row>
        <row r="19770">
          <cell r="A19770">
            <v>2207</v>
          </cell>
          <cell r="B19770" t="str">
            <v>S. SALUD MAGALLANES</v>
          </cell>
          <cell r="C19770" t="str">
            <v>006 SAMU Magallanes</v>
          </cell>
          <cell r="D19770">
            <v>8906.9190000000017</v>
          </cell>
          <cell r="E19770">
            <v>0</v>
          </cell>
          <cell r="F19770">
            <v>0</v>
          </cell>
          <cell r="G19770">
            <v>0</v>
          </cell>
          <cell r="H19770">
            <v>0</v>
          </cell>
          <cell r="I19770">
            <v>0</v>
          </cell>
          <cell r="J19770">
            <v>87179.400000000009</v>
          </cell>
          <cell r="K19770">
            <v>0</v>
          </cell>
          <cell r="L19770">
            <v>0</v>
          </cell>
          <cell r="M19770">
            <v>96086.319000000018</v>
          </cell>
          <cell r="N19770">
            <v>96086.319000000018</v>
          </cell>
        </row>
        <row r="19771">
          <cell r="A19771">
            <v>2208</v>
          </cell>
          <cell r="B19771" t="str">
            <v>S. SALUD MAGALLANES</v>
          </cell>
          <cell r="C19771" t="str">
            <v>007 Hospital Psiquiátrico</v>
          </cell>
          <cell r="D19771">
            <v>19023.849000000002</v>
          </cell>
          <cell r="E19771">
            <v>0</v>
          </cell>
          <cell r="F19771">
            <v>0</v>
          </cell>
          <cell r="G19771">
            <v>0</v>
          </cell>
          <cell r="H19771">
            <v>0</v>
          </cell>
          <cell r="I19771">
            <v>0</v>
          </cell>
          <cell r="J19771">
            <v>0</v>
          </cell>
          <cell r="K19771">
            <v>0</v>
          </cell>
          <cell r="L19771">
            <v>0</v>
          </cell>
          <cell r="M19771">
            <v>19023.849000000002</v>
          </cell>
          <cell r="N19771">
            <v>19023.849000000002</v>
          </cell>
        </row>
        <row r="19772">
          <cell r="A19772">
            <v>2209</v>
          </cell>
          <cell r="B19772" t="str">
            <v>S. SALUD MAGALLANES</v>
          </cell>
          <cell r="C19772" t="str">
            <v>008 Atención Primaria de Salud</v>
          </cell>
          <cell r="D19772">
            <v>623.35100000000011</v>
          </cell>
          <cell r="E19772">
            <v>-9541.3399999999965</v>
          </cell>
          <cell r="F19772">
            <v>0</v>
          </cell>
          <cell r="G19772">
            <v>0</v>
          </cell>
          <cell r="H19772">
            <v>0</v>
          </cell>
          <cell r="I19772">
            <v>0</v>
          </cell>
          <cell r="J19772">
            <v>0</v>
          </cell>
          <cell r="K19772">
            <v>0</v>
          </cell>
          <cell r="L19772">
            <v>0</v>
          </cell>
          <cell r="M19772">
            <v>-8917.9889999999959</v>
          </cell>
          <cell r="N19772">
            <v>-8917.9889999999959</v>
          </cell>
        </row>
        <row r="19773">
          <cell r="A19773">
            <v>22010</v>
          </cell>
          <cell r="B19773" t="str">
            <v>S. SALUD MAGALLANES</v>
          </cell>
          <cell r="C19773" t="str">
            <v>009 UNIDAD SALUD MENTAL - CTAS COMPLEMENTARIAS</v>
          </cell>
          <cell r="D19773">
            <v>0</v>
          </cell>
          <cell r="E19773">
            <v>0</v>
          </cell>
          <cell r="F19773">
            <v>0</v>
          </cell>
          <cell r="G19773">
            <v>0</v>
          </cell>
          <cell r="H19773">
            <v>0</v>
          </cell>
          <cell r="I19773">
            <v>0</v>
          </cell>
          <cell r="J19773">
            <v>0</v>
          </cell>
          <cell r="K19773">
            <v>0</v>
          </cell>
          <cell r="L19773">
            <v>0</v>
          </cell>
          <cell r="M19773">
            <v>0</v>
          </cell>
          <cell r="N19773">
            <v>0</v>
          </cell>
        </row>
        <row r="19774">
          <cell r="A19774">
            <v>22011</v>
          </cell>
          <cell r="B19774" t="str">
            <v>S. SALUD MAGALLANES</v>
          </cell>
          <cell r="C19774" t="str">
            <v>010 ESTABLECIMIENTO LARGA ESTADIA ADULTO MAYOR</v>
          </cell>
          <cell r="D19774">
            <v>0</v>
          </cell>
          <cell r="E19774">
            <v>0</v>
          </cell>
          <cell r="F19774">
            <v>0</v>
          </cell>
          <cell r="G19774">
            <v>0</v>
          </cell>
          <cell r="H19774">
            <v>0</v>
          </cell>
          <cell r="I19774">
            <v>0</v>
          </cell>
          <cell r="J19774">
            <v>0</v>
          </cell>
          <cell r="K19774">
            <v>0</v>
          </cell>
          <cell r="L19774">
            <v>0</v>
          </cell>
          <cell r="M19774">
            <v>0</v>
          </cell>
          <cell r="N19774">
            <v>0</v>
          </cell>
        </row>
        <row r="19775">
          <cell r="A19775">
            <v>2301</v>
          </cell>
          <cell r="B19775" t="str">
            <v>S. SALUD METR. ORIENTE</v>
          </cell>
          <cell r="C19775">
            <v>0</v>
          </cell>
          <cell r="D19775">
            <v>0</v>
          </cell>
          <cell r="E19775">
            <v>9120284.9620000012</v>
          </cell>
          <cell r="F19775">
            <v>0</v>
          </cell>
          <cell r="G19775">
            <v>0</v>
          </cell>
          <cell r="H19775">
            <v>0</v>
          </cell>
          <cell r="I19775">
            <v>0</v>
          </cell>
          <cell r="J19775">
            <v>0</v>
          </cell>
          <cell r="K19775">
            <v>0</v>
          </cell>
          <cell r="L19775">
            <v>-9.3132257461547852E-10</v>
          </cell>
          <cell r="M19775">
            <v>9120284.9620000012</v>
          </cell>
          <cell r="N19775">
            <v>9120284.9620000012</v>
          </cell>
        </row>
        <row r="19776">
          <cell r="A19776">
            <v>2302</v>
          </cell>
          <cell r="B19776" t="str">
            <v>S. SALUD METROPOLITANO ORIENTE</v>
          </cell>
          <cell r="C19776" t="str">
            <v>001 Dirección del Servicio</v>
          </cell>
          <cell r="D19776">
            <v>0</v>
          </cell>
          <cell r="E19776">
            <v>0</v>
          </cell>
          <cell r="F19776">
            <v>0</v>
          </cell>
          <cell r="G19776">
            <v>0</v>
          </cell>
          <cell r="H19776">
            <v>0</v>
          </cell>
          <cell r="I19776">
            <v>0</v>
          </cell>
          <cell r="J19776">
            <v>0</v>
          </cell>
          <cell r="K19776">
            <v>0</v>
          </cell>
          <cell r="L19776">
            <v>0</v>
          </cell>
          <cell r="M19776">
            <v>0</v>
          </cell>
          <cell r="N19776">
            <v>0</v>
          </cell>
        </row>
        <row r="19777">
          <cell r="A19777">
            <v>2303</v>
          </cell>
          <cell r="B19777" t="str">
            <v>S. SALUD METROPOLITANO ORIENTE</v>
          </cell>
          <cell r="C19777" t="str">
            <v>002 Hospital del Tórax</v>
          </cell>
          <cell r="D19777">
            <v>0</v>
          </cell>
          <cell r="E19777">
            <v>5.8207660913467407E-11</v>
          </cell>
          <cell r="F19777">
            <v>0</v>
          </cell>
          <cell r="G19777">
            <v>0</v>
          </cell>
          <cell r="H19777">
            <v>0</v>
          </cell>
          <cell r="I19777">
            <v>0</v>
          </cell>
          <cell r="J19777">
            <v>0</v>
          </cell>
          <cell r="K19777">
            <v>0</v>
          </cell>
          <cell r="L19777">
            <v>0</v>
          </cell>
          <cell r="M19777">
            <v>5.8207660913467407E-11</v>
          </cell>
          <cell r="N19777">
            <v>5.8207660913467407E-11</v>
          </cell>
        </row>
        <row r="19778">
          <cell r="A19778">
            <v>2304</v>
          </cell>
          <cell r="B19778" t="str">
            <v>S. SALUD METROPOLITANO ORIENTE</v>
          </cell>
          <cell r="C19778" t="str">
            <v>003 Hospital Luis Calvo Mackenna</v>
          </cell>
          <cell r="D19778">
            <v>0</v>
          </cell>
          <cell r="E19778">
            <v>0</v>
          </cell>
          <cell r="F19778">
            <v>0</v>
          </cell>
          <cell r="G19778">
            <v>0</v>
          </cell>
          <cell r="H19778">
            <v>0</v>
          </cell>
          <cell r="I19778">
            <v>0</v>
          </cell>
          <cell r="J19778">
            <v>-2.2737367544323206E-12</v>
          </cell>
          <cell r="K19778">
            <v>0</v>
          </cell>
          <cell r="L19778">
            <v>0</v>
          </cell>
          <cell r="M19778">
            <v>-2.2737367544323206E-12</v>
          </cell>
          <cell r="N19778">
            <v>-2.2737367544323206E-12</v>
          </cell>
        </row>
        <row r="19779">
          <cell r="A19779">
            <v>2305</v>
          </cell>
          <cell r="B19779" t="str">
            <v>S. SALUD METROPOLITANO ORIENTE</v>
          </cell>
          <cell r="C19779" t="str">
            <v>004 Hospital Santiago Oriente Luis Tisne</v>
          </cell>
          <cell r="D19779">
            <v>0</v>
          </cell>
          <cell r="E19779">
            <v>0</v>
          </cell>
          <cell r="F19779">
            <v>0</v>
          </cell>
          <cell r="G19779">
            <v>0</v>
          </cell>
          <cell r="H19779">
            <v>0</v>
          </cell>
          <cell r="I19779">
            <v>0</v>
          </cell>
          <cell r="J19779">
            <v>0</v>
          </cell>
          <cell r="K19779">
            <v>0</v>
          </cell>
          <cell r="L19779">
            <v>0</v>
          </cell>
          <cell r="M19779">
            <v>0</v>
          </cell>
          <cell r="N19779">
            <v>0</v>
          </cell>
        </row>
        <row r="19780">
          <cell r="A19780">
            <v>2306</v>
          </cell>
          <cell r="B19780" t="str">
            <v>S. SALUD METROPOLITANO ORIENTE</v>
          </cell>
          <cell r="C19780" t="str">
            <v>005 Hospital Salvador</v>
          </cell>
          <cell r="D19780">
            <v>0</v>
          </cell>
          <cell r="E19780">
            <v>9120284.9620000012</v>
          </cell>
          <cell r="F19780">
            <v>0</v>
          </cell>
          <cell r="G19780">
            <v>0</v>
          </cell>
          <cell r="H19780">
            <v>0</v>
          </cell>
          <cell r="I19780">
            <v>0</v>
          </cell>
          <cell r="J19780">
            <v>0</v>
          </cell>
          <cell r="K19780">
            <v>0</v>
          </cell>
          <cell r="L19780">
            <v>-1.1641532182693481E-10</v>
          </cell>
          <cell r="M19780">
            <v>9120284.9620000012</v>
          </cell>
          <cell r="N19780">
            <v>9120284.9620000012</v>
          </cell>
        </row>
        <row r="19781">
          <cell r="A19781">
            <v>2307</v>
          </cell>
          <cell r="B19781" t="str">
            <v>S. SALUD METROPOLITANO ORIENTE</v>
          </cell>
          <cell r="C19781" t="str">
            <v>006 Instituto de Geriatría</v>
          </cell>
          <cell r="D19781">
            <v>0</v>
          </cell>
          <cell r="E19781">
            <v>0</v>
          </cell>
          <cell r="F19781">
            <v>0</v>
          </cell>
          <cell r="G19781">
            <v>0</v>
          </cell>
          <cell r="H19781">
            <v>0</v>
          </cell>
          <cell r="I19781">
            <v>0</v>
          </cell>
          <cell r="J19781">
            <v>0</v>
          </cell>
          <cell r="K19781">
            <v>0</v>
          </cell>
          <cell r="L19781">
            <v>0</v>
          </cell>
          <cell r="M19781">
            <v>0</v>
          </cell>
          <cell r="N19781">
            <v>0</v>
          </cell>
        </row>
        <row r="19782">
          <cell r="A19782">
            <v>2308</v>
          </cell>
          <cell r="B19782" t="str">
            <v>S. SALUD METROPOLITANO ORIENTE</v>
          </cell>
          <cell r="C19782" t="str">
            <v>007 Instituto de Neurocirugía</v>
          </cell>
          <cell r="D19782">
            <v>0</v>
          </cell>
          <cell r="E19782">
            <v>0</v>
          </cell>
          <cell r="F19782">
            <v>0</v>
          </cell>
          <cell r="G19782">
            <v>0</v>
          </cell>
          <cell r="H19782">
            <v>0</v>
          </cell>
          <cell r="I19782">
            <v>0</v>
          </cell>
          <cell r="J19782">
            <v>0</v>
          </cell>
          <cell r="K19782">
            <v>0</v>
          </cell>
          <cell r="L19782">
            <v>0</v>
          </cell>
          <cell r="M19782">
            <v>0</v>
          </cell>
          <cell r="N19782">
            <v>0</v>
          </cell>
        </row>
        <row r="19783">
          <cell r="A19783">
            <v>2309</v>
          </cell>
          <cell r="B19783" t="str">
            <v>S. SALUD METROPOLITANO ORIENTE</v>
          </cell>
          <cell r="C19783" t="str">
            <v>008 Instituto Pedro Aguirre Cerda</v>
          </cell>
          <cell r="D19783">
            <v>0</v>
          </cell>
          <cell r="E19783">
            <v>0</v>
          </cell>
          <cell r="F19783">
            <v>0</v>
          </cell>
          <cell r="G19783">
            <v>0</v>
          </cell>
          <cell r="H19783">
            <v>0</v>
          </cell>
          <cell r="I19783">
            <v>0</v>
          </cell>
          <cell r="J19783">
            <v>0</v>
          </cell>
          <cell r="K19783">
            <v>0</v>
          </cell>
          <cell r="L19783">
            <v>0</v>
          </cell>
          <cell r="M19783">
            <v>0</v>
          </cell>
          <cell r="N19783">
            <v>0</v>
          </cell>
        </row>
        <row r="19784">
          <cell r="A19784">
            <v>23010</v>
          </cell>
          <cell r="B19784" t="str">
            <v>S. SALUD METROPOLITANO ORIENTE</v>
          </cell>
          <cell r="C19784" t="str">
            <v>009 Hospital de Hanga Roa</v>
          </cell>
          <cell r="D19784">
            <v>0</v>
          </cell>
          <cell r="E19784">
            <v>0</v>
          </cell>
          <cell r="F19784">
            <v>0</v>
          </cell>
          <cell r="G19784">
            <v>0</v>
          </cell>
          <cell r="H19784">
            <v>0</v>
          </cell>
          <cell r="I19784">
            <v>0</v>
          </cell>
          <cell r="J19784">
            <v>0</v>
          </cell>
          <cell r="K19784">
            <v>0</v>
          </cell>
          <cell r="L19784">
            <v>0</v>
          </cell>
          <cell r="M19784">
            <v>0</v>
          </cell>
          <cell r="N19784">
            <v>0</v>
          </cell>
        </row>
        <row r="19785">
          <cell r="A19785">
            <v>2401</v>
          </cell>
          <cell r="B19785" t="str">
            <v>S. SALUD METR. CENTRAL</v>
          </cell>
          <cell r="C19785">
            <v>0</v>
          </cell>
          <cell r="D19785">
            <v>1.1641532182693481E-10</v>
          </cell>
          <cell r="E19785">
            <v>10402133.669000002</v>
          </cell>
          <cell r="F19785">
            <v>0</v>
          </cell>
          <cell r="G19785">
            <v>0</v>
          </cell>
          <cell r="H19785">
            <v>0</v>
          </cell>
          <cell r="I19785">
            <v>0</v>
          </cell>
          <cell r="J19785">
            <v>9.0949470177292824E-13</v>
          </cell>
          <cell r="K19785">
            <v>0</v>
          </cell>
          <cell r="L19785">
            <v>1.8067680684907828E-10</v>
          </cell>
          <cell r="M19785">
            <v>10402133.669000002</v>
          </cell>
          <cell r="N19785">
            <v>10402133.669000002</v>
          </cell>
        </row>
        <row r="19786">
          <cell r="A19786">
            <v>2402</v>
          </cell>
          <cell r="B19786" t="str">
            <v>S. SALUD METROPOLITANO CENTRAL</v>
          </cell>
          <cell r="C19786" t="str">
            <v>001 Dirección del Servicio</v>
          </cell>
          <cell r="D19786">
            <v>0</v>
          </cell>
          <cell r="E19786">
            <v>0</v>
          </cell>
          <cell r="F19786">
            <v>0</v>
          </cell>
          <cell r="G19786">
            <v>0</v>
          </cell>
          <cell r="H19786">
            <v>0</v>
          </cell>
          <cell r="I19786">
            <v>0</v>
          </cell>
          <cell r="J19786">
            <v>0</v>
          </cell>
          <cell r="K19786">
            <v>0</v>
          </cell>
          <cell r="L19786">
            <v>0</v>
          </cell>
          <cell r="M19786">
            <v>0</v>
          </cell>
          <cell r="N19786">
            <v>0</v>
          </cell>
        </row>
        <row r="19787">
          <cell r="A19787">
            <v>2403</v>
          </cell>
          <cell r="B19787" t="str">
            <v>S. SALUD METROPOLITANO CENTRAL</v>
          </cell>
          <cell r="C19787" t="str">
            <v>002 Dirección Atención Primaria</v>
          </cell>
          <cell r="D19787">
            <v>0</v>
          </cell>
          <cell r="E19787">
            <v>0</v>
          </cell>
          <cell r="F19787">
            <v>0</v>
          </cell>
          <cell r="G19787">
            <v>0</v>
          </cell>
          <cell r="H19787">
            <v>0</v>
          </cell>
          <cell r="I19787">
            <v>0</v>
          </cell>
          <cell r="J19787">
            <v>0</v>
          </cell>
          <cell r="K19787">
            <v>0</v>
          </cell>
          <cell r="L19787">
            <v>0</v>
          </cell>
          <cell r="M19787">
            <v>0</v>
          </cell>
          <cell r="N19787">
            <v>0</v>
          </cell>
        </row>
        <row r="19788">
          <cell r="A19788">
            <v>2404</v>
          </cell>
          <cell r="B19788" t="str">
            <v>S. SALUD METROPOLITANO CENTRAL</v>
          </cell>
          <cell r="C19788" t="str">
            <v>003 Hospital Clínico San Borja Arriaran</v>
          </cell>
          <cell r="D19788">
            <v>0</v>
          </cell>
          <cell r="E19788">
            <v>4376255.7020000024</v>
          </cell>
          <cell r="F19788">
            <v>0</v>
          </cell>
          <cell r="G19788">
            <v>0</v>
          </cell>
          <cell r="H19788">
            <v>0</v>
          </cell>
          <cell r="I19788">
            <v>0</v>
          </cell>
          <cell r="J19788">
            <v>4.5474735088646412E-12</v>
          </cell>
          <cell r="K19788">
            <v>0</v>
          </cell>
          <cell r="L19788">
            <v>6.4261485022143461E-11</v>
          </cell>
          <cell r="M19788">
            <v>4376255.7020000024</v>
          </cell>
          <cell r="N19788">
            <v>4376255.7020000024</v>
          </cell>
        </row>
        <row r="19789">
          <cell r="A19789">
            <v>2405</v>
          </cell>
          <cell r="B19789" t="str">
            <v>S. SALUD METROPOLITANO CENTRAL</v>
          </cell>
          <cell r="C19789" t="str">
            <v>004 Hospital De Urgencia Asistencia Pública</v>
          </cell>
          <cell r="D19789">
            <v>1.1641532182693481E-10</v>
          </cell>
          <cell r="E19789">
            <v>3416717.1689999993</v>
          </cell>
          <cell r="F19789">
            <v>0</v>
          </cell>
          <cell r="G19789">
            <v>0</v>
          </cell>
          <cell r="H19789">
            <v>0</v>
          </cell>
          <cell r="I19789">
            <v>0</v>
          </cell>
          <cell r="J19789">
            <v>0</v>
          </cell>
          <cell r="K19789">
            <v>0</v>
          </cell>
          <cell r="L19789">
            <v>0</v>
          </cell>
          <cell r="M19789">
            <v>3416717.1689999993</v>
          </cell>
          <cell r="N19789">
            <v>3416717.1689999993</v>
          </cell>
        </row>
        <row r="19790">
          <cell r="A19790">
            <v>2406</v>
          </cell>
          <cell r="B19790" t="str">
            <v>S. SALUD METROPOLITANO CENTRAL</v>
          </cell>
          <cell r="C19790" t="str">
            <v>005 Hospital El Carmen</v>
          </cell>
          <cell r="D19790">
            <v>0</v>
          </cell>
          <cell r="E19790">
            <v>2609160.798</v>
          </cell>
          <cell r="F19790">
            <v>0</v>
          </cell>
          <cell r="G19790">
            <v>0</v>
          </cell>
          <cell r="H19790">
            <v>0</v>
          </cell>
          <cell r="I19790">
            <v>0</v>
          </cell>
          <cell r="J19790">
            <v>0</v>
          </cell>
          <cell r="K19790">
            <v>0</v>
          </cell>
          <cell r="L19790">
            <v>0</v>
          </cell>
          <cell r="M19790">
            <v>2609160.798</v>
          </cell>
          <cell r="N19790">
            <v>2609160.798</v>
          </cell>
        </row>
        <row r="19791">
          <cell r="A19791">
            <v>2501</v>
          </cell>
          <cell r="B19791" t="str">
            <v>S. SALUD METR. SUR</v>
          </cell>
          <cell r="C19791">
            <v>0</v>
          </cell>
          <cell r="D19791">
            <v>0</v>
          </cell>
          <cell r="E19791">
            <v>4026799.14</v>
          </cell>
          <cell r="F19791">
            <v>0</v>
          </cell>
          <cell r="G19791">
            <v>0</v>
          </cell>
          <cell r="H19791">
            <v>0</v>
          </cell>
          <cell r="I19791">
            <v>0</v>
          </cell>
          <cell r="J19791">
            <v>0</v>
          </cell>
          <cell r="K19791">
            <v>0</v>
          </cell>
          <cell r="L19791">
            <v>0</v>
          </cell>
          <cell r="M19791">
            <v>4026799.14</v>
          </cell>
          <cell r="N19791">
            <v>4026799.14</v>
          </cell>
        </row>
        <row r="19792">
          <cell r="A19792">
            <v>2502</v>
          </cell>
          <cell r="B19792" t="str">
            <v>S. SALUD METROPOLITANO SUR</v>
          </cell>
          <cell r="C19792" t="str">
            <v>001 Dirección del Servicio</v>
          </cell>
          <cell r="D19792">
            <v>0</v>
          </cell>
          <cell r="E19792">
            <v>0</v>
          </cell>
          <cell r="F19792">
            <v>0</v>
          </cell>
          <cell r="G19792">
            <v>0</v>
          </cell>
          <cell r="H19792">
            <v>0</v>
          </cell>
          <cell r="I19792">
            <v>0</v>
          </cell>
          <cell r="J19792">
            <v>0</v>
          </cell>
          <cell r="K19792">
            <v>0</v>
          </cell>
          <cell r="L19792">
            <v>0</v>
          </cell>
          <cell r="M19792">
            <v>0</v>
          </cell>
          <cell r="N19792">
            <v>0</v>
          </cell>
        </row>
        <row r="19793">
          <cell r="A19793">
            <v>2503</v>
          </cell>
          <cell r="B19793" t="str">
            <v>S. SALUD METROPOLITANO SUR</v>
          </cell>
          <cell r="C19793" t="str">
            <v>002 Hospital Barros Luco Trudeau</v>
          </cell>
          <cell r="D19793">
            <v>0</v>
          </cell>
          <cell r="E19793">
            <v>3185218.4429999995</v>
          </cell>
          <cell r="F19793">
            <v>0</v>
          </cell>
          <cell r="G19793">
            <v>0</v>
          </cell>
          <cell r="H19793">
            <v>0</v>
          </cell>
          <cell r="I19793">
            <v>0</v>
          </cell>
          <cell r="J19793">
            <v>0</v>
          </cell>
          <cell r="K19793">
            <v>0</v>
          </cell>
          <cell r="L19793">
            <v>0</v>
          </cell>
          <cell r="M19793">
            <v>3185218.4429999995</v>
          </cell>
          <cell r="N19793">
            <v>3185218.4429999995</v>
          </cell>
        </row>
        <row r="19794">
          <cell r="A19794">
            <v>2504</v>
          </cell>
          <cell r="B19794" t="str">
            <v>S. SALUD METROPOLITANO SUR</v>
          </cell>
          <cell r="C19794" t="str">
            <v>003 Hospital Enfermedades Infecciosas</v>
          </cell>
          <cell r="D19794">
            <v>0</v>
          </cell>
          <cell r="E19794">
            <v>0</v>
          </cell>
          <cell r="F19794">
            <v>0</v>
          </cell>
          <cell r="G19794">
            <v>0</v>
          </cell>
          <cell r="H19794">
            <v>0</v>
          </cell>
          <cell r="I19794">
            <v>0</v>
          </cell>
          <cell r="J19794">
            <v>0</v>
          </cell>
          <cell r="K19794">
            <v>0</v>
          </cell>
          <cell r="L19794">
            <v>0</v>
          </cell>
          <cell r="M19794">
            <v>0</v>
          </cell>
          <cell r="N19794">
            <v>0</v>
          </cell>
        </row>
        <row r="19795">
          <cell r="A19795">
            <v>2505</v>
          </cell>
          <cell r="B19795" t="str">
            <v>S. SALUD METROPOLITANO SUR</v>
          </cell>
          <cell r="C19795" t="str">
            <v>004 Hospital Exequiel González Cortés</v>
          </cell>
          <cell r="D19795">
            <v>0</v>
          </cell>
          <cell r="E19795">
            <v>-2.9103830456733704E-11</v>
          </cell>
          <cell r="F19795">
            <v>0</v>
          </cell>
          <cell r="G19795">
            <v>0</v>
          </cell>
          <cell r="H19795">
            <v>0</v>
          </cell>
          <cell r="I19795">
            <v>0</v>
          </cell>
          <cell r="J19795">
            <v>-5.6843418860808015E-14</v>
          </cell>
          <cell r="K19795">
            <v>0</v>
          </cell>
          <cell r="L19795">
            <v>0</v>
          </cell>
          <cell r="M19795">
            <v>-2.9160673875594512E-11</v>
          </cell>
          <cell r="N19795">
            <v>-2.9160673875594512E-11</v>
          </cell>
        </row>
        <row r="19796">
          <cell r="A19796">
            <v>2506</v>
          </cell>
          <cell r="B19796" t="str">
            <v>S. SALUD METROPOLITANO SUR</v>
          </cell>
          <cell r="C19796" t="str">
            <v>005 Hospital San Luis de Buin</v>
          </cell>
          <cell r="D19796">
            <v>0</v>
          </cell>
          <cell r="E19796">
            <v>0</v>
          </cell>
          <cell r="F19796">
            <v>0</v>
          </cell>
          <cell r="G19796">
            <v>0</v>
          </cell>
          <cell r="H19796">
            <v>0</v>
          </cell>
          <cell r="I19796">
            <v>0</v>
          </cell>
          <cell r="J19796">
            <v>0</v>
          </cell>
          <cell r="K19796">
            <v>0</v>
          </cell>
          <cell r="L19796">
            <v>0</v>
          </cell>
          <cell r="M19796">
            <v>0</v>
          </cell>
          <cell r="N19796">
            <v>0</v>
          </cell>
        </row>
        <row r="19797">
          <cell r="A19797">
            <v>2507</v>
          </cell>
          <cell r="B19797" t="str">
            <v>S. SALUD METROPOLITANO SUR</v>
          </cell>
          <cell r="C19797" t="str">
            <v>006 Hospital Sanatorio El Peral</v>
          </cell>
          <cell r="D19797">
            <v>0</v>
          </cell>
          <cell r="E19797">
            <v>0</v>
          </cell>
          <cell r="F19797">
            <v>0</v>
          </cell>
          <cell r="G19797">
            <v>0</v>
          </cell>
          <cell r="H19797">
            <v>0</v>
          </cell>
          <cell r="I19797">
            <v>0</v>
          </cell>
          <cell r="J19797">
            <v>0</v>
          </cell>
          <cell r="K19797">
            <v>0</v>
          </cell>
          <cell r="L19797">
            <v>0</v>
          </cell>
          <cell r="M19797">
            <v>0</v>
          </cell>
          <cell r="N19797">
            <v>0</v>
          </cell>
        </row>
        <row r="19798">
          <cell r="A19798">
            <v>2508</v>
          </cell>
          <cell r="B19798" t="str">
            <v>S. SALUD METROPOLITANO SUR</v>
          </cell>
          <cell r="C19798" t="str">
            <v>007 Hospital Sanatorio El Pino</v>
          </cell>
          <cell r="D19798">
            <v>0</v>
          </cell>
          <cell r="E19798">
            <v>841580.69699999993</v>
          </cell>
          <cell r="F19798">
            <v>0</v>
          </cell>
          <cell r="G19798">
            <v>0</v>
          </cell>
          <cell r="H19798">
            <v>0</v>
          </cell>
          <cell r="I19798">
            <v>0</v>
          </cell>
          <cell r="J19798">
            <v>0</v>
          </cell>
          <cell r="K19798">
            <v>0</v>
          </cell>
          <cell r="L19798">
            <v>0</v>
          </cell>
          <cell r="M19798">
            <v>841580.69699999993</v>
          </cell>
          <cell r="N19798">
            <v>841580.69699999993</v>
          </cell>
        </row>
        <row r="19799">
          <cell r="A19799">
            <v>2601</v>
          </cell>
          <cell r="B19799" t="str">
            <v>S. SALUD METR. NORTE</v>
          </cell>
          <cell r="C19799">
            <v>0</v>
          </cell>
          <cell r="D19799">
            <v>0</v>
          </cell>
          <cell r="E19799">
            <v>9068649.2730000019</v>
          </cell>
          <cell r="F19799">
            <v>0</v>
          </cell>
          <cell r="G19799">
            <v>0</v>
          </cell>
          <cell r="H19799">
            <v>0</v>
          </cell>
          <cell r="I19799">
            <v>0</v>
          </cell>
          <cell r="J19799">
            <v>1888971.888</v>
          </cell>
          <cell r="K19799">
            <v>0</v>
          </cell>
          <cell r="L19799">
            <v>-4.6566128730773926E-10</v>
          </cell>
          <cell r="M19799">
            <v>10957621.161000002</v>
          </cell>
          <cell r="N19799">
            <v>10957621.161000002</v>
          </cell>
        </row>
        <row r="19800">
          <cell r="A19800">
            <v>2602</v>
          </cell>
          <cell r="B19800" t="str">
            <v>S. SALUD METROPOLITANO NORTE</v>
          </cell>
          <cell r="C19800" t="str">
            <v>001 Dirección del Servicio</v>
          </cell>
          <cell r="D19800">
            <v>0</v>
          </cell>
          <cell r="E19800">
            <v>1658204.858</v>
          </cell>
          <cell r="F19800">
            <v>0</v>
          </cell>
          <cell r="G19800">
            <v>0</v>
          </cell>
          <cell r="H19800">
            <v>0</v>
          </cell>
          <cell r="I19800">
            <v>0</v>
          </cell>
          <cell r="J19800">
            <v>0</v>
          </cell>
          <cell r="K19800">
            <v>0</v>
          </cell>
          <cell r="L19800">
            <v>0</v>
          </cell>
          <cell r="M19800">
            <v>1658204.858</v>
          </cell>
          <cell r="N19800">
            <v>1658204.858</v>
          </cell>
        </row>
        <row r="19801">
          <cell r="A19801">
            <v>2603</v>
          </cell>
          <cell r="B19801" t="str">
            <v>S. SALUD METROPOLITANO NORTE</v>
          </cell>
          <cell r="C19801" t="str">
            <v>002 Centro De Diagnóstico Terapéutico</v>
          </cell>
          <cell r="D19801">
            <v>0</v>
          </cell>
          <cell r="E19801">
            <v>0</v>
          </cell>
          <cell r="F19801">
            <v>0</v>
          </cell>
          <cell r="G19801">
            <v>0</v>
          </cell>
          <cell r="H19801">
            <v>0</v>
          </cell>
          <cell r="I19801">
            <v>0</v>
          </cell>
          <cell r="J19801">
            <v>0</v>
          </cell>
          <cell r="K19801">
            <v>0</v>
          </cell>
          <cell r="L19801">
            <v>0</v>
          </cell>
          <cell r="M19801">
            <v>0</v>
          </cell>
          <cell r="N19801">
            <v>0</v>
          </cell>
        </row>
        <row r="19802">
          <cell r="A19802">
            <v>2604</v>
          </cell>
          <cell r="B19802" t="str">
            <v>S. SALUD METROPOLITANO NORTE</v>
          </cell>
          <cell r="C19802" t="str">
            <v>003 Hospital de Til Til</v>
          </cell>
          <cell r="D19802">
            <v>0</v>
          </cell>
          <cell r="E19802">
            <v>20673.841999999997</v>
          </cell>
          <cell r="F19802">
            <v>0</v>
          </cell>
          <cell r="G19802">
            <v>0</v>
          </cell>
          <cell r="H19802">
            <v>0</v>
          </cell>
          <cell r="I19802">
            <v>0</v>
          </cell>
          <cell r="J19802">
            <v>856.80000000000007</v>
          </cell>
          <cell r="K19802">
            <v>0</v>
          </cell>
          <cell r="L19802">
            <v>0</v>
          </cell>
          <cell r="M19802">
            <v>21530.641999999996</v>
          </cell>
          <cell r="N19802">
            <v>21530.641999999996</v>
          </cell>
        </row>
        <row r="19803">
          <cell r="A19803">
            <v>2605</v>
          </cell>
          <cell r="B19803" t="str">
            <v>S. SALUD METROPOLITANO NORTE</v>
          </cell>
          <cell r="C19803" t="str">
            <v>004 Hospital Roberto del Río</v>
          </cell>
          <cell r="D19803">
            <v>0</v>
          </cell>
          <cell r="E19803">
            <v>690442.0159999996</v>
          </cell>
          <cell r="F19803">
            <v>0</v>
          </cell>
          <cell r="G19803">
            <v>0</v>
          </cell>
          <cell r="H19803">
            <v>0</v>
          </cell>
          <cell r="I19803">
            <v>0</v>
          </cell>
          <cell r="J19803">
            <v>0</v>
          </cell>
          <cell r="K19803">
            <v>0</v>
          </cell>
          <cell r="L19803">
            <v>-4.3655745685100555E-11</v>
          </cell>
          <cell r="M19803">
            <v>690442.0159999996</v>
          </cell>
          <cell r="N19803">
            <v>690442.0159999996</v>
          </cell>
        </row>
        <row r="19804">
          <cell r="A19804">
            <v>2606</v>
          </cell>
          <cell r="B19804" t="str">
            <v>S. SALUD METROPOLITANO NORTE</v>
          </cell>
          <cell r="C19804" t="str">
            <v>005 Hospital San José</v>
          </cell>
          <cell r="D19804">
            <v>0</v>
          </cell>
          <cell r="E19804">
            <v>6699328.557000001</v>
          </cell>
          <cell r="F19804">
            <v>0</v>
          </cell>
          <cell r="G19804">
            <v>0</v>
          </cell>
          <cell r="H19804">
            <v>0</v>
          </cell>
          <cell r="I19804">
            <v>0</v>
          </cell>
          <cell r="J19804">
            <v>1888115.088</v>
          </cell>
          <cell r="K19804">
            <v>0</v>
          </cell>
          <cell r="L19804">
            <v>-4.6566128730773926E-10</v>
          </cell>
          <cell r="M19804">
            <v>8587443.6450000014</v>
          </cell>
          <cell r="N19804">
            <v>8587443.6450000014</v>
          </cell>
          <cell r="O19804">
            <v>0</v>
          </cell>
        </row>
        <row r="19805">
          <cell r="A19805">
            <v>2607</v>
          </cell>
          <cell r="B19805" t="str">
            <v>S. SALUD METROPOLITANO NORTE</v>
          </cell>
          <cell r="C19805" t="str">
            <v>006 Instituto Nacional del Cáncer</v>
          </cell>
          <cell r="D19805">
            <v>0</v>
          </cell>
          <cell r="E19805">
            <v>0</v>
          </cell>
          <cell r="F19805">
            <v>0</v>
          </cell>
          <cell r="G19805">
            <v>0</v>
          </cell>
          <cell r="H19805">
            <v>0</v>
          </cell>
          <cell r="I19805">
            <v>0</v>
          </cell>
          <cell r="J19805">
            <v>0</v>
          </cell>
          <cell r="K19805">
            <v>0</v>
          </cell>
          <cell r="L19805">
            <v>0</v>
          </cell>
          <cell r="M19805">
            <v>0</v>
          </cell>
          <cell r="N19805">
            <v>0</v>
          </cell>
        </row>
        <row r="19806">
          <cell r="A19806">
            <v>2608</v>
          </cell>
          <cell r="B19806" t="str">
            <v>S. SALUD METROPOLITANO NORTE</v>
          </cell>
          <cell r="C19806" t="str">
            <v>007 Instituto Psiquiátrico</v>
          </cell>
          <cell r="D19806">
            <v>0</v>
          </cell>
          <cell r="E19806">
            <v>1.4551915228366852E-11</v>
          </cell>
          <cell r="F19806">
            <v>0</v>
          </cell>
          <cell r="G19806">
            <v>0</v>
          </cell>
          <cell r="H19806">
            <v>0</v>
          </cell>
          <cell r="I19806">
            <v>0</v>
          </cell>
          <cell r="J19806">
            <v>0</v>
          </cell>
          <cell r="K19806">
            <v>0</v>
          </cell>
          <cell r="L19806">
            <v>0</v>
          </cell>
          <cell r="M19806">
            <v>1.4551915228366852E-11</v>
          </cell>
          <cell r="N19806">
            <v>1.4551915228366852E-11</v>
          </cell>
        </row>
        <row r="19807">
          <cell r="A19807">
            <v>2701</v>
          </cell>
          <cell r="B19807" t="str">
            <v>S. SALUD METR. OCCIDENTE</v>
          </cell>
          <cell r="C19807">
            <v>0</v>
          </cell>
          <cell r="D19807">
            <v>0</v>
          </cell>
          <cell r="E19807">
            <v>3648076.5240000039</v>
          </cell>
          <cell r="F19807">
            <v>0</v>
          </cell>
          <cell r="G19807">
            <v>0</v>
          </cell>
          <cell r="H19807">
            <v>0</v>
          </cell>
          <cell r="I19807">
            <v>0</v>
          </cell>
          <cell r="J19807">
            <v>392659.70900000003</v>
          </cell>
          <cell r="K19807">
            <v>0</v>
          </cell>
          <cell r="L19807">
            <v>1273575.0110000004</v>
          </cell>
          <cell r="M19807">
            <v>5314311.2440000046</v>
          </cell>
          <cell r="N19807">
            <v>5314311.2440000046</v>
          </cell>
        </row>
        <row r="19808">
          <cell r="A19808">
            <v>2702</v>
          </cell>
          <cell r="B19808" t="str">
            <v>S. SALUD METROPOLITANO OCCIDENTE</v>
          </cell>
          <cell r="C19808" t="str">
            <v>001 Dirección del Servicio</v>
          </cell>
          <cell r="D19808">
            <v>0</v>
          </cell>
          <cell r="E19808">
            <v>1372337.3429999994</v>
          </cell>
          <cell r="F19808">
            <v>0</v>
          </cell>
          <cell r="G19808">
            <v>0</v>
          </cell>
          <cell r="H19808">
            <v>0</v>
          </cell>
          <cell r="I19808">
            <v>0</v>
          </cell>
          <cell r="J19808">
            <v>392659.70900000003</v>
          </cell>
          <cell r="K19808">
            <v>0</v>
          </cell>
          <cell r="L19808">
            <v>1273575.0109999999</v>
          </cell>
          <cell r="M19808">
            <v>3038572.0629999992</v>
          </cell>
          <cell r="N19808">
            <v>3038572.0629999992</v>
          </cell>
        </row>
        <row r="19809">
          <cell r="A19809">
            <v>2703</v>
          </cell>
          <cell r="B19809" t="str">
            <v>S. SALUD METROPOLITANO OCCIDENTE</v>
          </cell>
          <cell r="C19809" t="str">
            <v>002 Centro de Referencia Salud Occidente Salvador Allende</v>
          </cell>
          <cell r="D19809">
            <v>0</v>
          </cell>
          <cell r="E19809">
            <v>-2.7284841053187847E-11</v>
          </cell>
          <cell r="F19809">
            <v>0</v>
          </cell>
          <cell r="G19809">
            <v>0</v>
          </cell>
          <cell r="H19809">
            <v>0</v>
          </cell>
          <cell r="I19809">
            <v>0</v>
          </cell>
          <cell r="J19809">
            <v>0</v>
          </cell>
          <cell r="K19809">
            <v>0</v>
          </cell>
          <cell r="L19809">
            <v>0</v>
          </cell>
          <cell r="M19809">
            <v>-2.7284841053187847E-11</v>
          </cell>
          <cell r="N19809">
            <v>-2.7284841053187847E-11</v>
          </cell>
        </row>
        <row r="19810">
          <cell r="A19810">
            <v>2704</v>
          </cell>
          <cell r="B19810" t="str">
            <v>S. SALUD METROPOLITANO OCCIDENTE</v>
          </cell>
          <cell r="C19810" t="str">
            <v>003 Hospital de Curacaví</v>
          </cell>
          <cell r="D19810">
            <v>0</v>
          </cell>
          <cell r="E19810">
            <v>0</v>
          </cell>
          <cell r="F19810">
            <v>0</v>
          </cell>
          <cell r="G19810">
            <v>0</v>
          </cell>
          <cell r="H19810">
            <v>0</v>
          </cell>
          <cell r="I19810">
            <v>0</v>
          </cell>
          <cell r="J19810">
            <v>0</v>
          </cell>
          <cell r="K19810">
            <v>0</v>
          </cell>
          <cell r="L19810">
            <v>0</v>
          </cell>
          <cell r="M19810">
            <v>0</v>
          </cell>
          <cell r="N19810">
            <v>0</v>
          </cell>
        </row>
        <row r="19811">
          <cell r="A19811">
            <v>2705</v>
          </cell>
          <cell r="B19811" t="str">
            <v>S. SALUD METROPOLITANO OCCIDENTE</v>
          </cell>
          <cell r="C19811" t="str">
            <v>004 Hospital de Melipilla</v>
          </cell>
          <cell r="D19811">
            <v>0</v>
          </cell>
          <cell r="E19811">
            <v>0</v>
          </cell>
          <cell r="F19811">
            <v>0</v>
          </cell>
          <cell r="G19811">
            <v>0</v>
          </cell>
          <cell r="H19811">
            <v>0</v>
          </cell>
          <cell r="I19811">
            <v>0</v>
          </cell>
          <cell r="J19811">
            <v>0</v>
          </cell>
          <cell r="K19811">
            <v>0</v>
          </cell>
          <cell r="L19811">
            <v>0</v>
          </cell>
          <cell r="M19811">
            <v>0</v>
          </cell>
          <cell r="N19811">
            <v>0</v>
          </cell>
        </row>
        <row r="19812">
          <cell r="A19812">
            <v>2706</v>
          </cell>
          <cell r="B19812" t="str">
            <v>S. SALUD METROPOLITANO OCCIDENTE</v>
          </cell>
          <cell r="C19812" t="str">
            <v>005 Hospital de Peñaflor</v>
          </cell>
          <cell r="D19812">
            <v>0</v>
          </cell>
          <cell r="E19812">
            <v>4.3655745685100555E-11</v>
          </cell>
          <cell r="F19812">
            <v>0</v>
          </cell>
          <cell r="G19812">
            <v>0</v>
          </cell>
          <cell r="H19812">
            <v>0</v>
          </cell>
          <cell r="I19812">
            <v>0</v>
          </cell>
          <cell r="J19812">
            <v>0</v>
          </cell>
          <cell r="K19812">
            <v>0</v>
          </cell>
          <cell r="L19812">
            <v>0</v>
          </cell>
          <cell r="M19812">
            <v>4.3655745685100555E-11</v>
          </cell>
          <cell r="N19812">
            <v>4.3655745685100555E-11</v>
          </cell>
        </row>
        <row r="19813">
          <cell r="A19813">
            <v>2707</v>
          </cell>
          <cell r="B19813" t="str">
            <v>S. SALUD METROPOLITANO OCCIDENTE</v>
          </cell>
          <cell r="C19813" t="str">
            <v>006 Hospital de Talagante</v>
          </cell>
          <cell r="D19813">
            <v>0</v>
          </cell>
          <cell r="E19813">
            <v>10166.627000000153</v>
          </cell>
          <cell r="F19813">
            <v>0</v>
          </cell>
          <cell r="G19813">
            <v>0</v>
          </cell>
          <cell r="H19813">
            <v>0</v>
          </cell>
          <cell r="I19813">
            <v>0</v>
          </cell>
          <cell r="J19813">
            <v>0</v>
          </cell>
          <cell r="K19813">
            <v>0</v>
          </cell>
          <cell r="L19813">
            <v>0</v>
          </cell>
          <cell r="M19813">
            <v>10166.627000000153</v>
          </cell>
          <cell r="N19813">
            <v>10166.627000000153</v>
          </cell>
        </row>
        <row r="19814">
          <cell r="A19814">
            <v>2708</v>
          </cell>
          <cell r="B19814" t="str">
            <v>S. SALUD METROPOLITANO OCCIDENTE</v>
          </cell>
          <cell r="C19814" t="str">
            <v>007 Hospital Félix Bulnes</v>
          </cell>
          <cell r="D19814">
            <v>0</v>
          </cell>
          <cell r="E19814">
            <v>872619.87099999748</v>
          </cell>
          <cell r="F19814">
            <v>0</v>
          </cell>
          <cell r="G19814">
            <v>0</v>
          </cell>
          <cell r="H19814">
            <v>0</v>
          </cell>
          <cell r="I19814">
            <v>0</v>
          </cell>
          <cell r="J19814">
            <v>0</v>
          </cell>
          <cell r="K19814">
            <v>0</v>
          </cell>
          <cell r="L19814">
            <v>-2.3283064365386963E-10</v>
          </cell>
          <cell r="M19814">
            <v>872619.87099999725</v>
          </cell>
          <cell r="N19814">
            <v>872619.87099999725</v>
          </cell>
        </row>
        <row r="19815">
          <cell r="A19815">
            <v>2709</v>
          </cell>
          <cell r="B19815" t="str">
            <v>S. SALUD METROPOLITANO OCCIDENTE</v>
          </cell>
          <cell r="C19815" t="str">
            <v>008 Hospital San Juan de Dios</v>
          </cell>
          <cell r="D19815">
            <v>0</v>
          </cell>
          <cell r="E19815">
            <v>1392952.6830000002</v>
          </cell>
          <cell r="F19815">
            <v>0</v>
          </cell>
          <cell r="G19815">
            <v>0</v>
          </cell>
          <cell r="H19815">
            <v>0</v>
          </cell>
          <cell r="I19815">
            <v>0</v>
          </cell>
          <cell r="J19815">
            <v>0</v>
          </cell>
          <cell r="K19815">
            <v>0</v>
          </cell>
          <cell r="L19815">
            <v>-1.0913936421275139E-10</v>
          </cell>
          <cell r="M19815">
            <v>1392952.6830000002</v>
          </cell>
          <cell r="N19815">
            <v>1392952.6830000002</v>
          </cell>
        </row>
        <row r="19816">
          <cell r="A19816">
            <v>27010</v>
          </cell>
          <cell r="B19816" t="str">
            <v>S. SALUD METROPOLITANO OCCIDENTE</v>
          </cell>
          <cell r="C19816" t="str">
            <v>009 Instituto Traumatológico</v>
          </cell>
          <cell r="D19816">
            <v>0</v>
          </cell>
          <cell r="E19816">
            <v>0</v>
          </cell>
          <cell r="F19816">
            <v>0</v>
          </cell>
          <cell r="G19816">
            <v>0</v>
          </cell>
          <cell r="H19816">
            <v>0</v>
          </cell>
          <cell r="I19816">
            <v>0</v>
          </cell>
          <cell r="J19816">
            <v>0</v>
          </cell>
          <cell r="K19816">
            <v>0</v>
          </cell>
          <cell r="L19816">
            <v>0</v>
          </cell>
          <cell r="M19816">
            <v>0</v>
          </cell>
          <cell r="N19816">
            <v>0</v>
          </cell>
        </row>
        <row r="19817">
          <cell r="A19817">
            <v>2801</v>
          </cell>
          <cell r="B19817" t="str">
            <v>S. SALUD METR. SUR-ORIENTE</v>
          </cell>
          <cell r="C19817">
            <v>0</v>
          </cell>
          <cell r="D19817">
            <v>0</v>
          </cell>
          <cell r="E19817">
            <v>0</v>
          </cell>
          <cell r="F19817">
            <v>0</v>
          </cell>
          <cell r="G19817">
            <v>0</v>
          </cell>
          <cell r="H19817">
            <v>0</v>
          </cell>
          <cell r="I19817">
            <v>0</v>
          </cell>
          <cell r="J19817">
            <v>0</v>
          </cell>
          <cell r="K19817">
            <v>0</v>
          </cell>
          <cell r="L19817">
            <v>0</v>
          </cell>
          <cell r="M19817">
            <v>0</v>
          </cell>
          <cell r="N19817">
            <v>0</v>
          </cell>
        </row>
        <row r="19818">
          <cell r="A19818">
            <v>2802</v>
          </cell>
          <cell r="B19818" t="str">
            <v>S. SALUD METROPOLITANO SUR-ORIENTE</v>
          </cell>
          <cell r="C19818" t="str">
            <v>001 Dirección del Servicio</v>
          </cell>
          <cell r="D19818">
            <v>0</v>
          </cell>
          <cell r="E19818">
            <v>0</v>
          </cell>
          <cell r="F19818">
            <v>0</v>
          </cell>
          <cell r="G19818">
            <v>0</v>
          </cell>
          <cell r="H19818">
            <v>0</v>
          </cell>
          <cell r="I19818">
            <v>0</v>
          </cell>
          <cell r="J19818">
            <v>0</v>
          </cell>
          <cell r="K19818">
            <v>0</v>
          </cell>
          <cell r="L19818">
            <v>0</v>
          </cell>
          <cell r="M19818">
            <v>0</v>
          </cell>
          <cell r="N19818">
            <v>0</v>
          </cell>
        </row>
        <row r="19819">
          <cell r="A19819">
            <v>2803</v>
          </cell>
          <cell r="B19819" t="str">
            <v>S. SALUD METROPOLITANO SUR-ORIENTE</v>
          </cell>
          <cell r="C19819" t="str">
            <v>002 Hospital Metropolitano</v>
          </cell>
          <cell r="D19819">
            <v>0</v>
          </cell>
          <cell r="E19819">
            <v>0</v>
          </cell>
          <cell r="F19819">
            <v>0</v>
          </cell>
          <cell r="G19819">
            <v>0</v>
          </cell>
          <cell r="H19819">
            <v>0</v>
          </cell>
          <cell r="I19819">
            <v>0</v>
          </cell>
          <cell r="J19819">
            <v>0</v>
          </cell>
          <cell r="K19819">
            <v>0</v>
          </cell>
          <cell r="L19819">
            <v>0</v>
          </cell>
          <cell r="M19819">
            <v>0</v>
          </cell>
          <cell r="N19819">
            <v>0</v>
          </cell>
        </row>
        <row r="19820">
          <cell r="A19820">
            <v>2804</v>
          </cell>
          <cell r="B19820" t="str">
            <v>S. SALUD METROPOLITANO SUR-ORIENTE</v>
          </cell>
          <cell r="C19820" t="str">
            <v>003 Centro de Referencia de Salud</v>
          </cell>
          <cell r="D19820">
            <v>0</v>
          </cell>
          <cell r="E19820">
            <v>0</v>
          </cell>
          <cell r="F19820">
            <v>0</v>
          </cell>
          <cell r="G19820">
            <v>0</v>
          </cell>
          <cell r="H19820">
            <v>0</v>
          </cell>
          <cell r="I19820">
            <v>0</v>
          </cell>
          <cell r="J19820">
            <v>0</v>
          </cell>
          <cell r="K19820">
            <v>0</v>
          </cell>
          <cell r="L19820">
            <v>0</v>
          </cell>
          <cell r="M19820">
            <v>0</v>
          </cell>
          <cell r="N19820">
            <v>0</v>
          </cell>
        </row>
        <row r="19821">
          <cell r="A19821">
            <v>2805</v>
          </cell>
          <cell r="B19821" t="str">
            <v>S. SALUD METROPOLITANO SUR-ORIENTE</v>
          </cell>
          <cell r="C19821" t="str">
            <v>004 Hospital Sotero del Río</v>
          </cell>
          <cell r="D19821">
            <v>0</v>
          </cell>
          <cell r="E19821">
            <v>0</v>
          </cell>
          <cell r="F19821">
            <v>0</v>
          </cell>
          <cell r="G19821">
            <v>0</v>
          </cell>
          <cell r="H19821">
            <v>0</v>
          </cell>
          <cell r="I19821">
            <v>0</v>
          </cell>
          <cell r="J19821">
            <v>0</v>
          </cell>
          <cell r="K19821">
            <v>0</v>
          </cell>
          <cell r="L19821">
            <v>0</v>
          </cell>
          <cell r="M19821">
            <v>0</v>
          </cell>
          <cell r="N19821">
            <v>0</v>
          </cell>
        </row>
        <row r="19822">
          <cell r="A19822">
            <v>2806</v>
          </cell>
          <cell r="B19822" t="str">
            <v>S. SALUD METROPOLITANO SUR-ORIENTE</v>
          </cell>
          <cell r="C19822" t="str">
            <v>005 Hospital San José de Maipo</v>
          </cell>
          <cell r="D19822">
            <v>0</v>
          </cell>
          <cell r="E19822">
            <v>0</v>
          </cell>
          <cell r="F19822">
            <v>0</v>
          </cell>
          <cell r="G19822">
            <v>0</v>
          </cell>
          <cell r="H19822">
            <v>0</v>
          </cell>
          <cell r="I19822">
            <v>0</v>
          </cell>
          <cell r="J19822">
            <v>0</v>
          </cell>
          <cell r="K19822">
            <v>0</v>
          </cell>
          <cell r="L19822">
            <v>0</v>
          </cell>
          <cell r="M19822">
            <v>0</v>
          </cell>
          <cell r="N19822">
            <v>0</v>
          </cell>
        </row>
        <row r="19823">
          <cell r="A19823">
            <v>2807</v>
          </cell>
          <cell r="B19823" t="str">
            <v>S. SALUD METROPOLITANO SUR-ORIENTE</v>
          </cell>
          <cell r="C19823" t="str">
            <v>006 Hospital La Florida</v>
          </cell>
          <cell r="D19823">
            <v>0</v>
          </cell>
          <cell r="E19823">
            <v>0</v>
          </cell>
          <cell r="F19823">
            <v>0</v>
          </cell>
          <cell r="G19823">
            <v>0</v>
          </cell>
          <cell r="H19823">
            <v>0</v>
          </cell>
          <cell r="I19823">
            <v>0</v>
          </cell>
          <cell r="J19823">
            <v>0</v>
          </cell>
          <cell r="K19823">
            <v>0</v>
          </cell>
          <cell r="L19823">
            <v>0</v>
          </cell>
          <cell r="M19823">
            <v>0</v>
          </cell>
          <cell r="N19823">
            <v>0</v>
          </cell>
        </row>
        <row r="19824">
          <cell r="A19824">
            <v>29</v>
          </cell>
          <cell r="B19824">
            <v>0</v>
          </cell>
          <cell r="C19824">
            <v>0</v>
          </cell>
          <cell r="D19824">
            <v>0</v>
          </cell>
          <cell r="E19824">
            <v>0</v>
          </cell>
          <cell r="F19824">
            <v>0</v>
          </cell>
          <cell r="G19824">
            <v>0</v>
          </cell>
          <cell r="H19824">
            <v>0</v>
          </cell>
          <cell r="I19824">
            <v>0</v>
          </cell>
          <cell r="J19824">
            <v>0</v>
          </cell>
          <cell r="K19824">
            <v>0</v>
          </cell>
          <cell r="L19824">
            <v>0</v>
          </cell>
          <cell r="M19824">
            <v>0</v>
          </cell>
          <cell r="N19824">
            <v>0</v>
          </cell>
        </row>
        <row r="19825">
          <cell r="A19825">
            <v>3001</v>
          </cell>
          <cell r="B19825" t="str">
            <v>HOSP.P.HURTADO SSMSO</v>
          </cell>
          <cell r="C19825">
            <v>0</v>
          </cell>
          <cell r="D19825">
            <v>0</v>
          </cell>
          <cell r="E19825">
            <v>1198975.1509999998</v>
          </cell>
          <cell r="F19825">
            <v>0</v>
          </cell>
          <cell r="G19825">
            <v>0</v>
          </cell>
          <cell r="H19825">
            <v>0</v>
          </cell>
          <cell r="I19825">
            <v>0</v>
          </cell>
          <cell r="J19825">
            <v>1173.5790000000011</v>
          </cell>
          <cell r="K19825">
            <v>0</v>
          </cell>
          <cell r="L19825">
            <v>-4.4565240386873484E-11</v>
          </cell>
          <cell r="M19825">
            <v>1200148.7299999997</v>
          </cell>
          <cell r="N19825">
            <v>1200148.7299999997</v>
          </cell>
        </row>
        <row r="19826">
          <cell r="A19826">
            <v>3101</v>
          </cell>
          <cell r="B19826" t="str">
            <v>CRS MAIPÚ SSMC</v>
          </cell>
          <cell r="C19826">
            <v>0</v>
          </cell>
          <cell r="D19826">
            <v>2.7284841053187847E-12</v>
          </cell>
          <cell r="E19826">
            <v>0</v>
          </cell>
          <cell r="F19826">
            <v>0</v>
          </cell>
          <cell r="G19826">
            <v>0</v>
          </cell>
          <cell r="H19826">
            <v>0</v>
          </cell>
          <cell r="I19826">
            <v>0</v>
          </cell>
          <cell r="J19826">
            <v>0</v>
          </cell>
          <cell r="K19826">
            <v>0</v>
          </cell>
          <cell r="L19826">
            <v>0</v>
          </cell>
          <cell r="M19826">
            <v>2.7284841053187847E-12</v>
          </cell>
          <cell r="N19826">
            <v>2.7284841053187847E-12</v>
          </cell>
        </row>
        <row r="19827">
          <cell r="A19827">
            <v>3201</v>
          </cell>
          <cell r="B19827" t="str">
            <v>CRS CORDILLERA SSMO</v>
          </cell>
          <cell r="C19827">
            <v>0</v>
          </cell>
          <cell r="D19827">
            <v>0</v>
          </cell>
          <cell r="E19827">
            <v>7.1054273576010019E-14</v>
          </cell>
          <cell r="F19827">
            <v>0</v>
          </cell>
          <cell r="G19827">
            <v>0</v>
          </cell>
          <cell r="H19827">
            <v>0</v>
          </cell>
          <cell r="I19827">
            <v>0</v>
          </cell>
          <cell r="J19827">
            <v>0</v>
          </cell>
          <cell r="K19827">
            <v>0</v>
          </cell>
          <cell r="L19827">
            <v>0</v>
          </cell>
          <cell r="M19827">
            <v>7.1054273576010019E-14</v>
          </cell>
          <cell r="N19827">
            <v>7.1054273576010019E-14</v>
          </cell>
        </row>
        <row r="19828">
          <cell r="A19828">
            <v>3301</v>
          </cell>
          <cell r="B19828" t="str">
            <v>S. SALUD CHILOÉ</v>
          </cell>
          <cell r="C19828">
            <v>0</v>
          </cell>
          <cell r="D19828">
            <v>117009.94400000002</v>
          </cell>
          <cell r="E19828">
            <v>1121346.1159999999</v>
          </cell>
          <cell r="F19828">
            <v>0</v>
          </cell>
          <cell r="G19828">
            <v>0</v>
          </cell>
          <cell r="H19828">
            <v>0</v>
          </cell>
          <cell r="I19828">
            <v>0</v>
          </cell>
          <cell r="J19828">
            <v>4282.4090000000015</v>
          </cell>
          <cell r="K19828">
            <v>8.0291329140891321E-12</v>
          </cell>
          <cell r="L19828">
            <v>3.092281986027956E-11</v>
          </cell>
          <cell r="M19828">
            <v>1242638.469</v>
          </cell>
          <cell r="N19828">
            <v>1242638.469</v>
          </cell>
        </row>
        <row r="19829">
          <cell r="A19829">
            <v>3302</v>
          </cell>
          <cell r="B19829" t="str">
            <v>S. SALUD CHILOÉ</v>
          </cell>
          <cell r="C19829" t="str">
            <v>001 Hospital Castro</v>
          </cell>
          <cell r="D19829">
            <v>68735.502999999997</v>
          </cell>
          <cell r="E19829">
            <v>465288.39300000004</v>
          </cell>
          <cell r="F19829">
            <v>0</v>
          </cell>
          <cell r="G19829">
            <v>0</v>
          </cell>
          <cell r="H19829">
            <v>0</v>
          </cell>
          <cell r="I19829">
            <v>0</v>
          </cell>
          <cell r="J19829">
            <v>0</v>
          </cell>
          <cell r="K19829">
            <v>0</v>
          </cell>
          <cell r="L19829">
            <v>-3.637978807091713E-12</v>
          </cell>
          <cell r="M19829">
            <v>534023.89600000007</v>
          </cell>
          <cell r="N19829">
            <v>534023.89600000007</v>
          </cell>
        </row>
        <row r="19830">
          <cell r="A19830">
            <v>3303</v>
          </cell>
          <cell r="B19830" t="str">
            <v>S. SALUD CHILOÉ</v>
          </cell>
          <cell r="C19830" t="str">
            <v>002 Hospital Quellón</v>
          </cell>
          <cell r="D19830">
            <v>8979.2129999999888</v>
          </cell>
          <cell r="E19830">
            <v>103303.56599999996</v>
          </cell>
          <cell r="F19830">
            <v>0</v>
          </cell>
          <cell r="G19830">
            <v>0</v>
          </cell>
          <cell r="H19830">
            <v>0</v>
          </cell>
          <cell r="I19830">
            <v>0</v>
          </cell>
          <cell r="J19830">
            <v>0</v>
          </cell>
          <cell r="K19830">
            <v>0</v>
          </cell>
          <cell r="L19830">
            <v>0</v>
          </cell>
          <cell r="M19830">
            <v>112282.77899999995</v>
          </cell>
          <cell r="N19830">
            <v>112282.77899999995</v>
          </cell>
        </row>
        <row r="19831">
          <cell r="A19831">
            <v>3304</v>
          </cell>
          <cell r="B19831" t="str">
            <v>S. SALUD CHILOÉ</v>
          </cell>
          <cell r="C19831" t="str">
            <v>003 Hospital Achao</v>
          </cell>
          <cell r="D19831">
            <v>4992.8889999999956</v>
          </cell>
          <cell r="E19831">
            <v>14279.109999999993</v>
          </cell>
          <cell r="F19831">
            <v>0</v>
          </cell>
          <cell r="G19831">
            <v>0</v>
          </cell>
          <cell r="H19831">
            <v>0</v>
          </cell>
          <cell r="I19831">
            <v>0</v>
          </cell>
          <cell r="J19831">
            <v>0</v>
          </cell>
          <cell r="K19831">
            <v>0</v>
          </cell>
          <cell r="L19831">
            <v>0</v>
          </cell>
          <cell r="M19831">
            <v>19271.998999999989</v>
          </cell>
          <cell r="N19831">
            <v>19271.998999999989</v>
          </cell>
        </row>
        <row r="19832">
          <cell r="A19832">
            <v>3305</v>
          </cell>
          <cell r="B19832" t="str">
            <v>S. SALUD CHILOÉ</v>
          </cell>
          <cell r="C19832" t="str">
            <v>004 Hospital Queilen</v>
          </cell>
          <cell r="D19832">
            <v>1631.1370000000006</v>
          </cell>
          <cell r="E19832">
            <v>3037.221000000005</v>
          </cell>
          <cell r="F19832">
            <v>0</v>
          </cell>
          <cell r="G19832">
            <v>0</v>
          </cell>
          <cell r="H19832">
            <v>0</v>
          </cell>
          <cell r="I19832">
            <v>0</v>
          </cell>
          <cell r="J19832">
            <v>4282.4089999999997</v>
          </cell>
          <cell r="K19832">
            <v>0</v>
          </cell>
          <cell r="L19832">
            <v>0</v>
          </cell>
          <cell r="M19832">
            <v>8950.7670000000053</v>
          </cell>
          <cell r="N19832">
            <v>8950.7670000000053</v>
          </cell>
        </row>
        <row r="19833">
          <cell r="A19833">
            <v>3306</v>
          </cell>
          <cell r="B19833" t="str">
            <v>S. SALUD CHILOÉ</v>
          </cell>
          <cell r="C19833" t="str">
            <v>005 Hospital Ancud</v>
          </cell>
          <cell r="D19833">
            <v>20475.329999999958</v>
          </cell>
          <cell r="E19833">
            <v>454471.66499999986</v>
          </cell>
          <cell r="F19833">
            <v>0</v>
          </cell>
          <cell r="G19833">
            <v>0</v>
          </cell>
          <cell r="H19833">
            <v>0</v>
          </cell>
          <cell r="I19833">
            <v>0</v>
          </cell>
          <cell r="J19833">
            <v>0</v>
          </cell>
          <cell r="K19833">
            <v>0</v>
          </cell>
          <cell r="L19833">
            <v>0</v>
          </cell>
          <cell r="M19833">
            <v>474946.99499999982</v>
          </cell>
          <cell r="N19833">
            <v>474946.99499999982</v>
          </cell>
        </row>
        <row r="19834">
          <cell r="A19834">
            <v>3307</v>
          </cell>
          <cell r="B19834" t="str">
            <v>S. SALUD CHILOÉ</v>
          </cell>
          <cell r="C19834" t="str">
            <v>006 Dirección del Servicio</v>
          </cell>
          <cell r="D19834">
            <v>12195.872000000003</v>
          </cell>
          <cell r="E19834">
            <v>80966.161000000197</v>
          </cell>
          <cell r="F19834">
            <v>0</v>
          </cell>
          <cell r="G19834">
            <v>0</v>
          </cell>
          <cell r="H19834">
            <v>0</v>
          </cell>
          <cell r="I19834">
            <v>0</v>
          </cell>
          <cell r="J19834">
            <v>0</v>
          </cell>
          <cell r="K19834">
            <v>8.0291329140891321E-12</v>
          </cell>
          <cell r="L19834">
            <v>0</v>
          </cell>
          <cell r="M19834">
            <v>93162.0330000002</v>
          </cell>
          <cell r="N19834">
            <v>93162.033000000214</v>
          </cell>
        </row>
        <row r="19835">
          <cell r="A19835">
            <v>3401</v>
          </cell>
          <cell r="B19835" t="str">
            <v>CONSOLIDADO</v>
          </cell>
          <cell r="C19835">
            <v>0</v>
          </cell>
          <cell r="D19835">
            <v>734060.36800000013</v>
          </cell>
          <cell r="E19835">
            <v>98463355.554000005</v>
          </cell>
          <cell r="F19835">
            <v>0</v>
          </cell>
          <cell r="G19835">
            <v>0</v>
          </cell>
          <cell r="H19835">
            <v>7.1054273576010019E-15</v>
          </cell>
          <cell r="I19835">
            <v>0</v>
          </cell>
          <cell r="J19835">
            <v>4478365.5559999999</v>
          </cell>
          <cell r="K19835">
            <v>596368.81099999999</v>
          </cell>
          <cell r="L19835">
            <v>1638054.2369999988</v>
          </cell>
          <cell r="M19835">
            <v>105313835.71499999</v>
          </cell>
          <cell r="N19835">
            <v>105910204.52599999</v>
          </cell>
        </row>
        <row r="19836">
          <cell r="A19836">
            <v>3501</v>
          </cell>
          <cell r="B19836" t="str">
            <v>CONSOLIDADO</v>
          </cell>
          <cell r="C19836" t="str">
            <v>ESTABLECIMIENTOS AUTOGESTIONADOS EN RED</v>
          </cell>
          <cell r="D19836">
            <v>460959.30100000021</v>
          </cell>
          <cell r="E19836">
            <v>82932035.433999985</v>
          </cell>
          <cell r="F19836">
            <v>0</v>
          </cell>
          <cell r="G19836">
            <v>0</v>
          </cell>
          <cell r="H19836">
            <v>0</v>
          </cell>
          <cell r="I19836">
            <v>0</v>
          </cell>
          <cell r="J19836">
            <v>3317380.6530000004</v>
          </cell>
          <cell r="K19836">
            <v>0</v>
          </cell>
          <cell r="L19836">
            <v>7016.0189999988943</v>
          </cell>
          <cell r="M19836">
            <v>86717391.40699999</v>
          </cell>
          <cell r="N19836">
            <v>86717391.40699999</v>
          </cell>
          <cell r="O19836">
            <v>0</v>
          </cell>
          <cell r="P19836">
            <v>0</v>
          </cell>
        </row>
        <row r="19844">
          <cell r="A19844">
            <v>101</v>
          </cell>
          <cell r="B19844" t="str">
            <v>S. SALUDARICA</v>
          </cell>
          <cell r="C19844">
            <v>0</v>
          </cell>
          <cell r="D19844">
            <v>0</v>
          </cell>
          <cell r="E19844">
            <v>654506.13299999991</v>
          </cell>
          <cell r="F19844">
            <v>0</v>
          </cell>
          <cell r="G19844">
            <v>0</v>
          </cell>
          <cell r="H19844">
            <v>0</v>
          </cell>
          <cell r="I19844">
            <v>0</v>
          </cell>
          <cell r="J19844">
            <v>0</v>
          </cell>
          <cell r="K19844">
            <v>0</v>
          </cell>
          <cell r="L19844">
            <v>80412.839000000007</v>
          </cell>
          <cell r="M19844">
            <v>734918.97199999995</v>
          </cell>
          <cell r="N19844">
            <v>734918.97199999995</v>
          </cell>
          <cell r="O19844">
            <v>734918.97199999995</v>
          </cell>
          <cell r="P19844">
            <v>-1289458.4529999993</v>
          </cell>
          <cell r="Q19844">
            <v>0</v>
          </cell>
          <cell r="R19844">
            <v>554539.48099999933</v>
          </cell>
          <cell r="S19844">
            <v>0</v>
          </cell>
          <cell r="T19844">
            <v>0</v>
          </cell>
        </row>
        <row r="19845">
          <cell r="A19845">
            <v>102</v>
          </cell>
          <cell r="B19845" t="str">
            <v>S. SALUDARICA</v>
          </cell>
          <cell r="C19845" t="str">
            <v>001 Dirección del Servicio</v>
          </cell>
          <cell r="D19845">
            <v>0</v>
          </cell>
          <cell r="E19845">
            <v>0</v>
          </cell>
          <cell r="F19845">
            <v>0</v>
          </cell>
          <cell r="G19845">
            <v>0</v>
          </cell>
          <cell r="H19845">
            <v>0</v>
          </cell>
          <cell r="I19845">
            <v>0</v>
          </cell>
          <cell r="J19845">
            <v>0</v>
          </cell>
          <cell r="K19845">
            <v>0</v>
          </cell>
          <cell r="L19845">
            <v>0</v>
          </cell>
          <cell r="M19845">
            <v>0</v>
          </cell>
          <cell r="N19845">
            <v>0</v>
          </cell>
          <cell r="O19845">
            <v>0</v>
          </cell>
          <cell r="P19845">
            <v>-24779.0070000001</v>
          </cell>
          <cell r="Q19845">
            <v>0</v>
          </cell>
          <cell r="R19845">
            <v>24779.0070000001</v>
          </cell>
          <cell r="S19845">
            <v>0</v>
          </cell>
          <cell r="T19845">
            <v>0</v>
          </cell>
        </row>
        <row r="19846">
          <cell r="A19846">
            <v>103</v>
          </cell>
          <cell r="B19846" t="str">
            <v>S. SALUDARICA</v>
          </cell>
          <cell r="C19846" t="str">
            <v>002 Hospital Doctor Juan Noé</v>
          </cell>
          <cell r="D19846">
            <v>0</v>
          </cell>
          <cell r="E19846">
            <v>654506.13299999991</v>
          </cell>
          <cell r="F19846">
            <v>0</v>
          </cell>
          <cell r="G19846">
            <v>0</v>
          </cell>
          <cell r="H19846">
            <v>0</v>
          </cell>
          <cell r="I19846">
            <v>0</v>
          </cell>
          <cell r="J19846">
            <v>0</v>
          </cell>
          <cell r="K19846">
            <v>0</v>
          </cell>
          <cell r="L19846">
            <v>80412.839000000007</v>
          </cell>
          <cell r="M19846">
            <v>734918.97199999995</v>
          </cell>
          <cell r="N19846">
            <v>734918.97199999995</v>
          </cell>
          <cell r="O19846">
            <v>734918.97199999995</v>
          </cell>
          <cell r="P19846">
            <v>-1264679.4460000009</v>
          </cell>
          <cell r="Q19846">
            <v>0</v>
          </cell>
          <cell r="R19846">
            <v>529760.47400000098</v>
          </cell>
          <cell r="S19846">
            <v>0</v>
          </cell>
          <cell r="T19846">
            <v>0</v>
          </cell>
        </row>
        <row r="19847">
          <cell r="A19847">
            <v>201</v>
          </cell>
          <cell r="B19847" t="str">
            <v>S. SALUD IQUIQUE</v>
          </cell>
          <cell r="C19847">
            <v>0</v>
          </cell>
          <cell r="D19847">
            <v>0</v>
          </cell>
          <cell r="E19847">
            <v>530667.66500000004</v>
          </cell>
          <cell r="F19847">
            <v>0</v>
          </cell>
          <cell r="G19847">
            <v>0</v>
          </cell>
          <cell r="H19847">
            <v>0</v>
          </cell>
          <cell r="I19847">
            <v>0</v>
          </cell>
          <cell r="J19847">
            <v>4684.9940000000006</v>
          </cell>
          <cell r="K19847">
            <v>0</v>
          </cell>
          <cell r="L19847">
            <v>2245340.7930000001</v>
          </cell>
          <cell r="M19847">
            <v>2780693.452</v>
          </cell>
          <cell r="N19847">
            <v>2780693.452</v>
          </cell>
          <cell r="O19847">
            <v>2780693.452</v>
          </cell>
          <cell r="P19847">
            <v>-2175375.0190000013</v>
          </cell>
          <cell r="Q19847">
            <v>605318.4329999988</v>
          </cell>
          <cell r="R19847">
            <v>0</v>
          </cell>
          <cell r="S19847">
            <v>0</v>
          </cell>
          <cell r="T19847">
            <v>0</v>
          </cell>
        </row>
        <row r="19848">
          <cell r="A19848">
            <v>202</v>
          </cell>
          <cell r="B19848" t="str">
            <v>S. SALUD IQUIQUE</v>
          </cell>
          <cell r="C19848" t="str">
            <v>001 Dirección del Servicio</v>
          </cell>
          <cell r="D19848">
            <v>0</v>
          </cell>
          <cell r="E19848">
            <v>0</v>
          </cell>
          <cell r="F19848">
            <v>0</v>
          </cell>
          <cell r="G19848">
            <v>0</v>
          </cell>
          <cell r="H19848">
            <v>0</v>
          </cell>
          <cell r="I19848">
            <v>0</v>
          </cell>
          <cell r="J19848">
            <v>0</v>
          </cell>
          <cell r="K19848">
            <v>0</v>
          </cell>
          <cell r="L19848">
            <v>0</v>
          </cell>
          <cell r="M19848">
            <v>0</v>
          </cell>
          <cell r="N19848">
            <v>0</v>
          </cell>
          <cell r="O19848">
            <v>0</v>
          </cell>
          <cell r="P19848">
            <v>3743766.2509999997</v>
          </cell>
          <cell r="Q19848">
            <v>0</v>
          </cell>
          <cell r="R19848">
            <v>0</v>
          </cell>
          <cell r="S19848">
            <v>0</v>
          </cell>
          <cell r="T19848">
            <v>0</v>
          </cell>
        </row>
        <row r="19849">
          <cell r="A19849">
            <v>203</v>
          </cell>
          <cell r="B19849" t="str">
            <v>S. SALUD IQUIQUE</v>
          </cell>
          <cell r="C19849" t="str">
            <v>002 Hospital Iquique</v>
          </cell>
          <cell r="D19849">
            <v>0</v>
          </cell>
          <cell r="E19849">
            <v>530667.66500000004</v>
          </cell>
          <cell r="F19849">
            <v>0</v>
          </cell>
          <cell r="G19849">
            <v>0</v>
          </cell>
          <cell r="H19849">
            <v>0</v>
          </cell>
          <cell r="I19849">
            <v>0</v>
          </cell>
          <cell r="J19849">
            <v>4684.9940000000006</v>
          </cell>
          <cell r="K19849">
            <v>0</v>
          </cell>
          <cell r="L19849">
            <v>2245340.7930000001</v>
          </cell>
          <cell r="M19849">
            <v>2780693.452</v>
          </cell>
          <cell r="N19849">
            <v>2780693.452</v>
          </cell>
          <cell r="O19849">
            <v>2780693.452</v>
          </cell>
          <cell r="P19849">
            <v>-5718113.4160000002</v>
          </cell>
          <cell r="Q19849">
            <v>0</v>
          </cell>
          <cell r="R19849">
            <v>2937419.9640000002</v>
          </cell>
          <cell r="S19849">
            <v>0</v>
          </cell>
          <cell r="T19849">
            <v>0</v>
          </cell>
        </row>
        <row r="19850">
          <cell r="A19850">
            <v>204</v>
          </cell>
          <cell r="B19850" t="str">
            <v>S. SALUD IQUIQUE</v>
          </cell>
          <cell r="C19850" t="str">
            <v>003 Hospital Alto Hospicio</v>
          </cell>
          <cell r="D19850">
            <v>0</v>
          </cell>
          <cell r="E19850">
            <v>0</v>
          </cell>
          <cell r="F19850">
            <v>0</v>
          </cell>
          <cell r="G19850">
            <v>0</v>
          </cell>
          <cell r="H19850">
            <v>0</v>
          </cell>
          <cell r="I19850">
            <v>0</v>
          </cell>
          <cell r="J19850">
            <v>0</v>
          </cell>
          <cell r="K19850">
            <v>0</v>
          </cell>
          <cell r="L19850">
            <v>0</v>
          </cell>
          <cell r="M19850">
            <v>0</v>
          </cell>
          <cell r="N19850">
            <v>0</v>
          </cell>
          <cell r="O19850">
            <v>0</v>
          </cell>
          <cell r="P19850">
            <v>-201027.85400000005</v>
          </cell>
          <cell r="Q19850">
            <v>0</v>
          </cell>
          <cell r="R19850">
            <v>201027.85400000005</v>
          </cell>
          <cell r="S19850">
            <v>0</v>
          </cell>
          <cell r="T19850">
            <v>0</v>
          </cell>
        </row>
        <row r="19851">
          <cell r="A19851">
            <v>301</v>
          </cell>
          <cell r="B19851" t="str">
            <v>S. SALUD ANTOFAGASTA</v>
          </cell>
          <cell r="C19851">
            <v>0</v>
          </cell>
          <cell r="D19851">
            <v>0</v>
          </cell>
          <cell r="E19851">
            <v>666655.40500000003</v>
          </cell>
          <cell r="F19851">
            <v>0</v>
          </cell>
          <cell r="G19851">
            <v>0</v>
          </cell>
          <cell r="H19851">
            <v>0</v>
          </cell>
          <cell r="I19851">
            <v>0</v>
          </cell>
          <cell r="J19851">
            <v>0</v>
          </cell>
          <cell r="K19851">
            <v>0</v>
          </cell>
          <cell r="L19851">
            <v>1988153.7009999999</v>
          </cell>
          <cell r="M19851">
            <v>2654809.1059999997</v>
          </cell>
          <cell r="N19851">
            <v>2654809.1059999997</v>
          </cell>
          <cell r="O19851">
            <v>2654809.1059999997</v>
          </cell>
          <cell r="P19851">
            <v>-2007744.0700000012</v>
          </cell>
          <cell r="Q19851">
            <v>647065.03599999845</v>
          </cell>
          <cell r="R19851">
            <v>0</v>
          </cell>
          <cell r="S19851">
            <v>0</v>
          </cell>
          <cell r="T19851">
            <v>0</v>
          </cell>
        </row>
        <row r="19852">
          <cell r="A19852">
            <v>302</v>
          </cell>
          <cell r="B19852" t="str">
            <v>S. SALUD ANTOFAGASTA</v>
          </cell>
          <cell r="C19852" t="str">
            <v>001 Dirección del Servicio</v>
          </cell>
          <cell r="D19852">
            <v>0</v>
          </cell>
          <cell r="E19852">
            <v>0</v>
          </cell>
          <cell r="F19852">
            <v>0</v>
          </cell>
          <cell r="G19852">
            <v>0</v>
          </cell>
          <cell r="H19852">
            <v>0</v>
          </cell>
          <cell r="I19852">
            <v>0</v>
          </cell>
          <cell r="J19852">
            <v>0</v>
          </cell>
          <cell r="K19852">
            <v>0</v>
          </cell>
          <cell r="L19852">
            <v>0</v>
          </cell>
          <cell r="M19852">
            <v>0</v>
          </cell>
          <cell r="N19852">
            <v>0</v>
          </cell>
          <cell r="O19852">
            <v>0</v>
          </cell>
          <cell r="P19852">
            <v>325526.56699999981</v>
          </cell>
          <cell r="Q19852">
            <v>0</v>
          </cell>
          <cell r="R19852">
            <v>0</v>
          </cell>
          <cell r="S19852">
            <v>0</v>
          </cell>
          <cell r="T19852">
            <v>0</v>
          </cell>
        </row>
        <row r="19853">
          <cell r="A19853">
            <v>303</v>
          </cell>
          <cell r="B19853" t="str">
            <v>S. SALUD ANTOFAGASTA</v>
          </cell>
          <cell r="C19853" t="str">
            <v>002 Hospital de Antofagasta</v>
          </cell>
          <cell r="D19853">
            <v>0</v>
          </cell>
          <cell r="E19853">
            <v>666655.40500000003</v>
          </cell>
          <cell r="F19853">
            <v>0</v>
          </cell>
          <cell r="G19853">
            <v>0</v>
          </cell>
          <cell r="H19853">
            <v>0</v>
          </cell>
          <cell r="I19853">
            <v>0</v>
          </cell>
          <cell r="J19853">
            <v>0</v>
          </cell>
          <cell r="K19853">
            <v>0</v>
          </cell>
          <cell r="L19853">
            <v>1988153.7009999999</v>
          </cell>
          <cell r="M19853">
            <v>2654809.1059999997</v>
          </cell>
          <cell r="N19853">
            <v>2654809.1059999997</v>
          </cell>
          <cell r="O19853">
            <v>2654809.1059999997</v>
          </cell>
          <cell r="P19853">
            <v>-2530578.6119999993</v>
          </cell>
          <cell r="Q19853">
            <v>124230.49400000041</v>
          </cell>
          <cell r="R19853">
            <v>0</v>
          </cell>
          <cell r="T19853">
            <v>0</v>
          </cell>
        </row>
        <row r="19854">
          <cell r="A19854">
            <v>304</v>
          </cell>
          <cell r="B19854" t="str">
            <v>S. SALUD ANTOFAGASTA</v>
          </cell>
          <cell r="C19854" t="str">
            <v>003 Hospital de Calama</v>
          </cell>
          <cell r="D19854">
            <v>0</v>
          </cell>
          <cell r="E19854">
            <v>0</v>
          </cell>
          <cell r="F19854">
            <v>0</v>
          </cell>
          <cell r="G19854">
            <v>0</v>
          </cell>
          <cell r="H19854">
            <v>0</v>
          </cell>
          <cell r="I19854">
            <v>0</v>
          </cell>
          <cell r="J19854">
            <v>0</v>
          </cell>
          <cell r="K19854">
            <v>0</v>
          </cell>
          <cell r="L19854">
            <v>0</v>
          </cell>
          <cell r="M19854">
            <v>0</v>
          </cell>
          <cell r="N19854">
            <v>0</v>
          </cell>
          <cell r="O19854">
            <v>0</v>
          </cell>
          <cell r="P19854">
            <v>138955.04099999997</v>
          </cell>
          <cell r="Q19854">
            <v>0</v>
          </cell>
          <cell r="R19854">
            <v>0</v>
          </cell>
          <cell r="T19854">
            <v>0</v>
          </cell>
        </row>
        <row r="19855">
          <cell r="A19855">
            <v>305</v>
          </cell>
          <cell r="B19855" t="str">
            <v>S. SALUD ANTOFAGASTA</v>
          </cell>
          <cell r="C19855" t="str">
            <v>004 Hospital de Tocopilla</v>
          </cell>
          <cell r="D19855">
            <v>0</v>
          </cell>
          <cell r="E19855">
            <v>0</v>
          </cell>
          <cell r="F19855">
            <v>0</v>
          </cell>
          <cell r="G19855">
            <v>0</v>
          </cell>
          <cell r="H19855">
            <v>0</v>
          </cell>
          <cell r="I19855">
            <v>0</v>
          </cell>
          <cell r="J19855">
            <v>0</v>
          </cell>
          <cell r="K19855">
            <v>0</v>
          </cell>
          <cell r="L19855">
            <v>0</v>
          </cell>
          <cell r="M19855">
            <v>0</v>
          </cell>
          <cell r="N19855">
            <v>0</v>
          </cell>
          <cell r="O19855">
            <v>0</v>
          </cell>
          <cell r="P19855">
            <v>23599.625</v>
          </cell>
          <cell r="Q19855">
            <v>0</v>
          </cell>
          <cell r="R19855">
            <v>0</v>
          </cell>
          <cell r="T19855">
            <v>0</v>
          </cell>
        </row>
        <row r="19856">
          <cell r="A19856">
            <v>306</v>
          </cell>
          <cell r="B19856" t="str">
            <v>S. SALUD ANTOFAGASTA</v>
          </cell>
          <cell r="C19856" t="str">
            <v>005 Hospital de Taltal</v>
          </cell>
          <cell r="D19856">
            <v>0</v>
          </cell>
          <cell r="E19856">
            <v>0</v>
          </cell>
          <cell r="F19856">
            <v>0</v>
          </cell>
          <cell r="G19856">
            <v>0</v>
          </cell>
          <cell r="H19856">
            <v>0</v>
          </cell>
          <cell r="I19856">
            <v>0</v>
          </cell>
          <cell r="J19856">
            <v>0</v>
          </cell>
          <cell r="K19856">
            <v>0</v>
          </cell>
          <cell r="L19856">
            <v>0</v>
          </cell>
          <cell r="M19856">
            <v>0</v>
          </cell>
          <cell r="N19856">
            <v>0</v>
          </cell>
          <cell r="O19856">
            <v>0</v>
          </cell>
          <cell r="P19856">
            <v>-7160.1120000000519</v>
          </cell>
          <cell r="Q19856">
            <v>0</v>
          </cell>
          <cell r="R19856">
            <v>7160.1120000000519</v>
          </cell>
          <cell r="T19856">
            <v>0</v>
          </cell>
        </row>
        <row r="19857">
          <cell r="A19857">
            <v>307</v>
          </cell>
          <cell r="B19857" t="str">
            <v>S. SALUD ANTOFAGASTA</v>
          </cell>
          <cell r="C19857" t="str">
            <v>006 Hospital de Mejillones</v>
          </cell>
          <cell r="D19857">
            <v>0</v>
          </cell>
          <cell r="E19857">
            <v>0</v>
          </cell>
          <cell r="F19857">
            <v>0</v>
          </cell>
          <cell r="G19857">
            <v>0</v>
          </cell>
          <cell r="H19857">
            <v>0</v>
          </cell>
          <cell r="I19857">
            <v>0</v>
          </cell>
          <cell r="J19857">
            <v>0</v>
          </cell>
          <cell r="K19857">
            <v>0</v>
          </cell>
          <cell r="L19857">
            <v>0</v>
          </cell>
          <cell r="M19857">
            <v>0</v>
          </cell>
          <cell r="N19857">
            <v>0</v>
          </cell>
          <cell r="O19857">
            <v>0</v>
          </cell>
          <cell r="P19857">
            <v>-6873.5740000000078</v>
          </cell>
          <cell r="Q19857">
            <v>0</v>
          </cell>
          <cell r="R19857">
            <v>6873.5740000000078</v>
          </cell>
        </row>
        <row r="19858">
          <cell r="A19858">
            <v>308</v>
          </cell>
          <cell r="B19858" t="str">
            <v>S. SALUD ANTOFAGASTA</v>
          </cell>
          <cell r="C19858" t="str">
            <v>007 Centro Asistencial Norte</v>
          </cell>
          <cell r="D19858">
            <v>0</v>
          </cell>
          <cell r="E19858">
            <v>0</v>
          </cell>
          <cell r="F19858">
            <v>0</v>
          </cell>
          <cell r="G19858">
            <v>0</v>
          </cell>
          <cell r="H19858">
            <v>0</v>
          </cell>
          <cell r="I19858">
            <v>0</v>
          </cell>
          <cell r="J19858">
            <v>0</v>
          </cell>
          <cell r="K19858">
            <v>0</v>
          </cell>
          <cell r="L19858">
            <v>0</v>
          </cell>
          <cell r="M19858">
            <v>0</v>
          </cell>
          <cell r="N19858">
            <v>0</v>
          </cell>
          <cell r="O19858">
            <v>0</v>
          </cell>
          <cell r="P19858">
            <v>48786.994999999966</v>
          </cell>
          <cell r="Q19858">
            <v>0</v>
          </cell>
          <cell r="R19858">
            <v>0</v>
          </cell>
        </row>
        <row r="19859">
          <cell r="A19859">
            <v>401</v>
          </cell>
          <cell r="B19859" t="str">
            <v>S. SALUD ATACAMA</v>
          </cell>
          <cell r="C19859">
            <v>0</v>
          </cell>
          <cell r="D19859">
            <v>0</v>
          </cell>
          <cell r="E19859">
            <v>242680.42500000005</v>
          </cell>
          <cell r="F19859">
            <v>0</v>
          </cell>
          <cell r="G19859">
            <v>0</v>
          </cell>
          <cell r="H19859">
            <v>0</v>
          </cell>
          <cell r="I19859">
            <v>0</v>
          </cell>
          <cell r="J19859">
            <v>0</v>
          </cell>
          <cell r="K19859">
            <v>0</v>
          </cell>
          <cell r="L19859">
            <v>0</v>
          </cell>
          <cell r="M19859">
            <v>242680.42500000005</v>
          </cell>
          <cell r="N19859">
            <v>242680.42500000005</v>
          </cell>
          <cell r="O19859">
            <v>242680.42500000005</v>
          </cell>
          <cell r="P19859">
            <v>-580412.04900000151</v>
          </cell>
          <cell r="Q19859">
            <v>0</v>
          </cell>
          <cell r="R19859">
            <v>337731.62400000147</v>
          </cell>
        </row>
        <row r="19860">
          <cell r="A19860">
            <v>402</v>
          </cell>
          <cell r="B19860" t="str">
            <v>S. SALUD ATACAMA</v>
          </cell>
          <cell r="C19860" t="str">
            <v>001 Dirección del Servicio</v>
          </cell>
          <cell r="D19860">
            <v>0</v>
          </cell>
          <cell r="E19860">
            <v>0</v>
          </cell>
          <cell r="F19860">
            <v>0</v>
          </cell>
          <cell r="G19860">
            <v>0</v>
          </cell>
          <cell r="H19860">
            <v>0</v>
          </cell>
          <cell r="I19860">
            <v>0</v>
          </cell>
          <cell r="J19860">
            <v>0</v>
          </cell>
          <cell r="K19860">
            <v>0</v>
          </cell>
          <cell r="L19860">
            <v>0</v>
          </cell>
          <cell r="M19860">
            <v>0</v>
          </cell>
          <cell r="N19860">
            <v>0</v>
          </cell>
          <cell r="O19860">
            <v>0</v>
          </cell>
          <cell r="P19860">
            <v>2011.841999999946</v>
          </cell>
          <cell r="Q19860">
            <v>0</v>
          </cell>
          <cell r="R19860">
            <v>0</v>
          </cell>
        </row>
        <row r="19861">
          <cell r="A19861">
            <v>403</v>
          </cell>
          <cell r="B19861" t="str">
            <v>S. SALUD ATACAMA</v>
          </cell>
          <cell r="C19861" t="str">
            <v>002 Hospital Regional de Copiapó</v>
          </cell>
          <cell r="D19861">
            <v>0</v>
          </cell>
          <cell r="E19861">
            <v>214526.89300000004</v>
          </cell>
          <cell r="F19861">
            <v>0</v>
          </cell>
          <cell r="G19861">
            <v>0</v>
          </cell>
          <cell r="H19861">
            <v>0</v>
          </cell>
          <cell r="I19861">
            <v>0</v>
          </cell>
          <cell r="J19861">
            <v>0</v>
          </cell>
          <cell r="K19861">
            <v>0</v>
          </cell>
          <cell r="L19861">
            <v>0</v>
          </cell>
          <cell r="M19861">
            <v>214526.89300000004</v>
          </cell>
          <cell r="N19861">
            <v>214526.89300000004</v>
          </cell>
          <cell r="O19861">
            <v>214526.89300000004</v>
          </cell>
          <cell r="P19861">
            <v>-589499.69300000067</v>
          </cell>
          <cell r="Q19861">
            <v>0</v>
          </cell>
          <cell r="R19861">
            <v>374972.80000000063</v>
          </cell>
        </row>
        <row r="19862">
          <cell r="A19862">
            <v>404</v>
          </cell>
          <cell r="B19862" t="str">
            <v>S. SALUD ATACAMA</v>
          </cell>
          <cell r="C19862" t="str">
            <v>003 Hospital de Chañaral</v>
          </cell>
          <cell r="D19862">
            <v>0</v>
          </cell>
          <cell r="E19862">
            <v>1736.4960000000001</v>
          </cell>
          <cell r="F19862">
            <v>0</v>
          </cell>
          <cell r="G19862">
            <v>0</v>
          </cell>
          <cell r="H19862">
            <v>0</v>
          </cell>
          <cell r="I19862">
            <v>0</v>
          </cell>
          <cell r="J19862">
            <v>0</v>
          </cell>
          <cell r="K19862">
            <v>0</v>
          </cell>
          <cell r="L19862">
            <v>0</v>
          </cell>
          <cell r="M19862">
            <v>1736.4960000000001</v>
          </cell>
          <cell r="N19862">
            <v>1736.4960000000001</v>
          </cell>
          <cell r="O19862">
            <v>1736.4960000000001</v>
          </cell>
          <cell r="P19862">
            <v>-2582.8010000000068</v>
          </cell>
          <cell r="Q19862">
            <v>0</v>
          </cell>
          <cell r="R19862">
            <v>846.30500000000666</v>
          </cell>
        </row>
        <row r="19863">
          <cell r="A19863">
            <v>405</v>
          </cell>
          <cell r="B19863" t="str">
            <v>S. SALUD ATACAMA</v>
          </cell>
          <cell r="C19863" t="str">
            <v>004 Hospital Diego de Almagro</v>
          </cell>
          <cell r="D19863">
            <v>0</v>
          </cell>
          <cell r="E19863">
            <v>0</v>
          </cell>
          <cell r="F19863">
            <v>0</v>
          </cell>
          <cell r="G19863">
            <v>0</v>
          </cell>
          <cell r="H19863">
            <v>0</v>
          </cell>
          <cell r="I19863">
            <v>0</v>
          </cell>
          <cell r="J19863">
            <v>0</v>
          </cell>
          <cell r="K19863">
            <v>0</v>
          </cell>
          <cell r="L19863">
            <v>0</v>
          </cell>
          <cell r="M19863">
            <v>0</v>
          </cell>
          <cell r="N19863">
            <v>0</v>
          </cell>
          <cell r="O19863">
            <v>0</v>
          </cell>
          <cell r="P19863">
            <v>11296.576999999961</v>
          </cell>
          <cell r="Q19863">
            <v>0</v>
          </cell>
          <cell r="R19863">
            <v>0</v>
          </cell>
        </row>
        <row r="19864">
          <cell r="A19864">
            <v>406</v>
          </cell>
          <cell r="B19864" t="str">
            <v>S. SALUD ATACAMA</v>
          </cell>
          <cell r="C19864" t="str">
            <v>005 Hospital de Vallenar</v>
          </cell>
          <cell r="D19864">
            <v>0</v>
          </cell>
          <cell r="E19864">
            <v>26417.036</v>
          </cell>
          <cell r="F19864">
            <v>0</v>
          </cell>
          <cell r="G19864">
            <v>0</v>
          </cell>
          <cell r="H19864">
            <v>0</v>
          </cell>
          <cell r="I19864">
            <v>0</v>
          </cell>
          <cell r="J19864">
            <v>0</v>
          </cell>
          <cell r="K19864">
            <v>0</v>
          </cell>
          <cell r="L19864">
            <v>0</v>
          </cell>
          <cell r="M19864">
            <v>26417.036</v>
          </cell>
          <cell r="N19864">
            <v>26417.036</v>
          </cell>
          <cell r="O19864">
            <v>26417.036</v>
          </cell>
          <cell r="P19864">
            <v>-12547.993999999948</v>
          </cell>
          <cell r="Q19864">
            <v>13869.042000000052</v>
          </cell>
          <cell r="R19864">
            <v>0</v>
          </cell>
        </row>
        <row r="19865">
          <cell r="A19865">
            <v>407</v>
          </cell>
          <cell r="B19865" t="str">
            <v>S. SALUD ATACAMA</v>
          </cell>
          <cell r="C19865" t="str">
            <v>006 Hospital de Huasco</v>
          </cell>
          <cell r="D19865">
            <v>0</v>
          </cell>
          <cell r="E19865">
            <v>0</v>
          </cell>
          <cell r="F19865">
            <v>0</v>
          </cell>
          <cell r="G19865">
            <v>0</v>
          </cell>
          <cell r="H19865">
            <v>0</v>
          </cell>
          <cell r="I19865">
            <v>0</v>
          </cell>
          <cell r="J19865">
            <v>0</v>
          </cell>
          <cell r="K19865">
            <v>0</v>
          </cell>
          <cell r="L19865">
            <v>0</v>
          </cell>
          <cell r="M19865">
            <v>0</v>
          </cell>
          <cell r="N19865">
            <v>0</v>
          </cell>
          <cell r="O19865">
            <v>0</v>
          </cell>
          <cell r="P19865">
            <v>10910.020000000019</v>
          </cell>
          <cell r="Q19865">
            <v>0</v>
          </cell>
          <cell r="R19865">
            <v>0</v>
          </cell>
        </row>
        <row r="19866">
          <cell r="A19866">
            <v>501</v>
          </cell>
          <cell r="B19866" t="str">
            <v>S. SALUD COQUIMBO</v>
          </cell>
          <cell r="C19866">
            <v>0</v>
          </cell>
          <cell r="D19866">
            <v>0</v>
          </cell>
          <cell r="E19866">
            <v>1288328.9830000002</v>
          </cell>
          <cell r="F19866">
            <v>0</v>
          </cell>
          <cell r="G19866">
            <v>0</v>
          </cell>
          <cell r="H19866">
            <v>0</v>
          </cell>
          <cell r="I19866">
            <v>0</v>
          </cell>
          <cell r="J19866">
            <v>1105.424</v>
          </cell>
          <cell r="K19866">
            <v>0</v>
          </cell>
          <cell r="L19866">
            <v>4732266.7820000006</v>
          </cell>
          <cell r="M19866">
            <v>6021701.1890000012</v>
          </cell>
          <cell r="N19866">
            <v>6021701.1890000012</v>
          </cell>
          <cell r="O19866">
            <v>6021701.1890000012</v>
          </cell>
          <cell r="P19866">
            <v>-4834680.6379999993</v>
          </cell>
          <cell r="Q19866">
            <v>1187020.5510000018</v>
          </cell>
          <cell r="R19866">
            <v>0</v>
          </cell>
        </row>
        <row r="19867">
          <cell r="A19867">
            <v>502</v>
          </cell>
          <cell r="B19867" t="str">
            <v>S. SALUD COQUIMBO</v>
          </cell>
          <cell r="C19867" t="str">
            <v>001 Dirección del Servicio</v>
          </cell>
          <cell r="D19867">
            <v>0</v>
          </cell>
          <cell r="E19867">
            <v>61046.418000000012</v>
          </cell>
          <cell r="F19867">
            <v>0</v>
          </cell>
          <cell r="G19867">
            <v>0</v>
          </cell>
          <cell r="H19867">
            <v>0</v>
          </cell>
          <cell r="I19867">
            <v>0</v>
          </cell>
          <cell r="J19867">
            <v>0</v>
          </cell>
          <cell r="K19867">
            <v>0</v>
          </cell>
          <cell r="L19867">
            <v>260443.538</v>
          </cell>
          <cell r="M19867">
            <v>321489.95600000001</v>
          </cell>
          <cell r="N19867">
            <v>321489.95600000001</v>
          </cell>
          <cell r="O19867">
            <v>321489.95600000001</v>
          </cell>
          <cell r="P19867">
            <v>864773.94699999993</v>
          </cell>
          <cell r="Q19867">
            <v>321489.95600000001</v>
          </cell>
          <cell r="R19867">
            <v>0</v>
          </cell>
        </row>
        <row r="19868">
          <cell r="A19868">
            <v>503</v>
          </cell>
          <cell r="B19868" t="str">
            <v>S. SALUD COQUIMBO</v>
          </cell>
          <cell r="C19868" t="str">
            <v>002 Hospital La Serena</v>
          </cell>
          <cell r="D19868">
            <v>0</v>
          </cell>
          <cell r="E19868">
            <v>577647.69900000026</v>
          </cell>
          <cell r="F19868">
            <v>0</v>
          </cell>
          <cell r="G19868">
            <v>0</v>
          </cell>
          <cell r="H19868">
            <v>0</v>
          </cell>
          <cell r="I19868">
            <v>0</v>
          </cell>
          <cell r="J19868">
            <v>634.19600000000003</v>
          </cell>
          <cell r="K19868">
            <v>0</v>
          </cell>
          <cell r="L19868">
            <v>1916875.7860000001</v>
          </cell>
          <cell r="M19868">
            <v>2495157.6810000003</v>
          </cell>
          <cell r="N19868">
            <v>2495157.6810000003</v>
          </cell>
          <cell r="O19868">
            <v>2495157.6810000003</v>
          </cell>
          <cell r="P19868">
            <v>-2574872.4130000006</v>
          </cell>
          <cell r="Q19868">
            <v>0</v>
          </cell>
          <cell r="R19868">
            <v>79714.732000000309</v>
          </cell>
        </row>
        <row r="19869">
          <cell r="A19869">
            <v>504</v>
          </cell>
          <cell r="B19869" t="str">
            <v>S. SALUD COQUIMBO</v>
          </cell>
          <cell r="C19869" t="str">
            <v>003 Hospital Coquimbo</v>
          </cell>
          <cell r="D19869">
            <v>0</v>
          </cell>
          <cell r="E19869">
            <v>475536.12200000003</v>
          </cell>
          <cell r="F19869">
            <v>0</v>
          </cell>
          <cell r="G19869">
            <v>0</v>
          </cell>
          <cell r="H19869">
            <v>0</v>
          </cell>
          <cell r="I19869">
            <v>0</v>
          </cell>
          <cell r="J19869">
            <v>0</v>
          </cell>
          <cell r="K19869">
            <v>0</v>
          </cell>
          <cell r="L19869">
            <v>1495779.38</v>
          </cell>
          <cell r="M19869">
            <v>1971315.5019999999</v>
          </cell>
          <cell r="N19869">
            <v>1971315.5019999999</v>
          </cell>
          <cell r="O19869">
            <v>1971315.5019999999</v>
          </cell>
          <cell r="P19869">
            <v>-1820310.1039999994</v>
          </cell>
          <cell r="Q19869">
            <v>151005.39800000051</v>
          </cell>
          <cell r="R19869">
            <v>0</v>
          </cell>
        </row>
        <row r="19870">
          <cell r="A19870">
            <v>505</v>
          </cell>
          <cell r="B19870" t="str">
            <v>S. SALUD COQUIMBO</v>
          </cell>
          <cell r="C19870" t="str">
            <v>004 Hospital Ovalle</v>
          </cell>
          <cell r="D19870">
            <v>0</v>
          </cell>
          <cell r="E19870">
            <v>123811.141</v>
          </cell>
          <cell r="F19870">
            <v>0</v>
          </cell>
          <cell r="G19870">
            <v>0</v>
          </cell>
          <cell r="H19870">
            <v>0</v>
          </cell>
          <cell r="I19870">
            <v>0</v>
          </cell>
          <cell r="J19870">
            <v>471.22800000000001</v>
          </cell>
          <cell r="K19870">
            <v>0</v>
          </cell>
          <cell r="L19870">
            <v>919290.10499999998</v>
          </cell>
          <cell r="M19870">
            <v>1043572.4739999999</v>
          </cell>
          <cell r="N19870">
            <v>1043572.4739999999</v>
          </cell>
          <cell r="O19870">
            <v>1043572.4739999999</v>
          </cell>
          <cell r="P19870">
            <v>-1071799.2160000002</v>
          </cell>
          <cell r="Q19870">
            <v>0</v>
          </cell>
          <cell r="R19870">
            <v>28226.742000000319</v>
          </cell>
        </row>
        <row r="19871">
          <cell r="A19871">
            <v>506</v>
          </cell>
          <cell r="B19871" t="str">
            <v>S. SALUD COQUIMBO</v>
          </cell>
          <cell r="C19871" t="str">
            <v>005 Hospital Illapel</v>
          </cell>
          <cell r="D19871">
            <v>0</v>
          </cell>
          <cell r="E19871">
            <v>6497.1029999999992</v>
          </cell>
          <cell r="F19871">
            <v>0</v>
          </cell>
          <cell r="G19871">
            <v>0</v>
          </cell>
          <cell r="H19871">
            <v>0</v>
          </cell>
          <cell r="I19871">
            <v>0</v>
          </cell>
          <cell r="J19871">
            <v>0</v>
          </cell>
          <cell r="K19871">
            <v>0</v>
          </cell>
          <cell r="L19871">
            <v>57700.14</v>
          </cell>
          <cell r="M19871">
            <v>64197.243000000002</v>
          </cell>
          <cell r="N19871">
            <v>64197.243000000002</v>
          </cell>
          <cell r="O19871">
            <v>64197.243000000002</v>
          </cell>
          <cell r="P19871">
            <v>-62700.409999999858</v>
          </cell>
          <cell r="Q19871">
            <v>1496.8330000001442</v>
          </cell>
          <cell r="R19871">
            <v>0</v>
          </cell>
        </row>
        <row r="19872">
          <cell r="A19872">
            <v>507</v>
          </cell>
          <cell r="B19872" t="str">
            <v>S. SALUD COQUIMBO</v>
          </cell>
          <cell r="C19872" t="str">
            <v>006 Hospital Salamanca</v>
          </cell>
          <cell r="D19872">
            <v>0</v>
          </cell>
          <cell r="E19872">
            <v>14426.294</v>
          </cell>
          <cell r="F19872">
            <v>0</v>
          </cell>
          <cell r="G19872">
            <v>0</v>
          </cell>
          <cell r="H19872">
            <v>0</v>
          </cell>
          <cell r="I19872">
            <v>0</v>
          </cell>
          <cell r="J19872">
            <v>0</v>
          </cell>
          <cell r="K19872">
            <v>0</v>
          </cell>
          <cell r="L19872">
            <v>21971.922999999999</v>
          </cell>
          <cell r="M19872">
            <v>36398.216999999997</v>
          </cell>
          <cell r="N19872">
            <v>36398.216999999997</v>
          </cell>
          <cell r="O19872">
            <v>36398.216999999997</v>
          </cell>
          <cell r="P19872">
            <v>-42732.437000000005</v>
          </cell>
          <cell r="Q19872">
            <v>0</v>
          </cell>
          <cell r="R19872">
            <v>6334.2200000000084</v>
          </cell>
        </row>
        <row r="19873">
          <cell r="A19873">
            <v>508</v>
          </cell>
          <cell r="B19873" t="str">
            <v>S. SALUD COQUIMBO</v>
          </cell>
          <cell r="C19873" t="str">
            <v>007 Hospital Combarbalá</v>
          </cell>
          <cell r="D19873">
            <v>0</v>
          </cell>
          <cell r="E19873">
            <v>2799.9260000000004</v>
          </cell>
          <cell r="F19873">
            <v>0</v>
          </cell>
          <cell r="G19873">
            <v>0</v>
          </cell>
          <cell r="H19873">
            <v>0</v>
          </cell>
          <cell r="I19873">
            <v>0</v>
          </cell>
          <cell r="J19873">
            <v>0</v>
          </cell>
          <cell r="K19873">
            <v>0</v>
          </cell>
          <cell r="L19873">
            <v>12241.078</v>
          </cell>
          <cell r="M19873">
            <v>15041.004000000001</v>
          </cell>
          <cell r="N19873">
            <v>15041.004000000001</v>
          </cell>
          <cell r="O19873">
            <v>15041.004000000001</v>
          </cell>
          <cell r="P19873">
            <v>-21320.703000000023</v>
          </cell>
          <cell r="Q19873">
            <v>0</v>
          </cell>
          <cell r="R19873">
            <v>6279.6990000000224</v>
          </cell>
        </row>
        <row r="19874">
          <cell r="A19874">
            <v>509</v>
          </cell>
          <cell r="B19874" t="str">
            <v>S. SALUD COQUIMBO</v>
          </cell>
          <cell r="C19874" t="str">
            <v>008 Hospital de Andacollo</v>
          </cell>
          <cell r="D19874">
            <v>0</v>
          </cell>
          <cell r="E19874">
            <v>5245.6100000000006</v>
          </cell>
          <cell r="F19874">
            <v>0</v>
          </cell>
          <cell r="G19874">
            <v>0</v>
          </cell>
          <cell r="H19874">
            <v>0</v>
          </cell>
          <cell r="I19874">
            <v>0</v>
          </cell>
          <cell r="J19874">
            <v>0</v>
          </cell>
          <cell r="K19874">
            <v>0</v>
          </cell>
          <cell r="L19874">
            <v>10077.627</v>
          </cell>
          <cell r="M19874">
            <v>15323.237000000001</v>
          </cell>
          <cell r="N19874">
            <v>15323.237000000001</v>
          </cell>
          <cell r="O19874">
            <v>15323.237000000001</v>
          </cell>
          <cell r="P19874">
            <v>-23222.703999999998</v>
          </cell>
          <cell r="Q19874">
            <v>0</v>
          </cell>
          <cell r="R19874">
            <v>7899.4669999999969</v>
          </cell>
        </row>
        <row r="19875">
          <cell r="A19875">
            <v>5010</v>
          </cell>
          <cell r="B19875" t="str">
            <v>S. SALUD COQUIMBO</v>
          </cell>
          <cell r="C19875" t="str">
            <v>009 Hospital Vicuña</v>
          </cell>
          <cell r="D19875">
            <v>0</v>
          </cell>
          <cell r="E19875">
            <v>18602.907000000003</v>
          </cell>
          <cell r="F19875">
            <v>0</v>
          </cell>
          <cell r="G19875">
            <v>0</v>
          </cell>
          <cell r="H19875">
            <v>0</v>
          </cell>
          <cell r="I19875">
            <v>0</v>
          </cell>
          <cell r="J19875">
            <v>0</v>
          </cell>
          <cell r="K19875">
            <v>0</v>
          </cell>
          <cell r="L19875">
            <v>12130.046</v>
          </cell>
          <cell r="M19875">
            <v>30732.953000000001</v>
          </cell>
          <cell r="N19875">
            <v>30732.953000000001</v>
          </cell>
          <cell r="O19875">
            <v>30732.953000000001</v>
          </cell>
          <cell r="P19875">
            <v>-33943.626000000018</v>
          </cell>
          <cell r="Q19875">
            <v>0</v>
          </cell>
          <cell r="R19875">
            <v>3210.6730000000171</v>
          </cell>
        </row>
        <row r="19876">
          <cell r="A19876">
            <v>5011</v>
          </cell>
          <cell r="B19876" t="str">
            <v>S. SALUD COQUIMBO</v>
          </cell>
          <cell r="C19876" t="str">
            <v>010 Hospital Los Vilos</v>
          </cell>
          <cell r="D19876">
            <v>0</v>
          </cell>
          <cell r="E19876">
            <v>2715.7629999999995</v>
          </cell>
          <cell r="F19876">
            <v>0</v>
          </cell>
          <cell r="G19876">
            <v>0</v>
          </cell>
          <cell r="H19876">
            <v>0</v>
          </cell>
          <cell r="I19876">
            <v>0</v>
          </cell>
          <cell r="J19876">
            <v>0</v>
          </cell>
          <cell r="K19876">
            <v>0</v>
          </cell>
          <cell r="L19876">
            <v>25757.159</v>
          </cell>
          <cell r="M19876">
            <v>28472.921999999999</v>
          </cell>
          <cell r="N19876">
            <v>28472.921999999999</v>
          </cell>
          <cell r="O19876">
            <v>28472.921999999999</v>
          </cell>
          <cell r="P19876">
            <v>-48553.207000000024</v>
          </cell>
          <cell r="Q19876">
            <v>0</v>
          </cell>
          <cell r="R19876">
            <v>20080.285000000025</v>
          </cell>
        </row>
        <row r="19877">
          <cell r="A19877">
            <v>601</v>
          </cell>
          <cell r="B19877" t="str">
            <v>S. SALUD VALPO-SN.ANTONIO</v>
          </cell>
          <cell r="C19877">
            <v>0</v>
          </cell>
          <cell r="D19877">
            <v>0</v>
          </cell>
          <cell r="E19877">
            <v>916783.15600000008</v>
          </cell>
          <cell r="F19877">
            <v>0</v>
          </cell>
          <cell r="G19877">
            <v>0</v>
          </cell>
          <cell r="H19877">
            <v>0</v>
          </cell>
          <cell r="I19877">
            <v>0</v>
          </cell>
          <cell r="J19877">
            <v>0</v>
          </cell>
          <cell r="K19877">
            <v>0</v>
          </cell>
          <cell r="L19877">
            <v>2065623.1390000002</v>
          </cell>
          <cell r="M19877">
            <v>2982406.2950000004</v>
          </cell>
          <cell r="N19877">
            <v>2982406.2950000004</v>
          </cell>
          <cell r="O19877">
            <v>2982406.2950000004</v>
          </cell>
          <cell r="P19877">
            <v>-1841422.0080000004</v>
          </cell>
          <cell r="Q19877">
            <v>1140984.287</v>
          </cell>
          <cell r="R19877">
            <v>0</v>
          </cell>
        </row>
        <row r="19878">
          <cell r="A19878">
            <v>602</v>
          </cell>
          <cell r="B19878" t="str">
            <v>S. SALUD VALPO-SN.ANTONIO</v>
          </cell>
          <cell r="C19878" t="str">
            <v>001 Dirección Servicio de Salud</v>
          </cell>
          <cell r="D19878">
            <v>0</v>
          </cell>
          <cell r="E19878">
            <v>0</v>
          </cell>
          <cell r="F19878">
            <v>0</v>
          </cell>
          <cell r="G19878">
            <v>0</v>
          </cell>
          <cell r="H19878">
            <v>0</v>
          </cell>
          <cell r="I19878">
            <v>0</v>
          </cell>
          <cell r="J19878">
            <v>0</v>
          </cell>
          <cell r="K19878">
            <v>0</v>
          </cell>
          <cell r="L19878">
            <v>70718.593999999997</v>
          </cell>
          <cell r="M19878">
            <v>70718.593999999997</v>
          </cell>
          <cell r="N19878">
            <v>70718.593999999997</v>
          </cell>
          <cell r="O19878">
            <v>70718.593999999997</v>
          </cell>
          <cell r="P19878">
            <v>821010.63899999997</v>
          </cell>
          <cell r="Q19878">
            <v>70718.593999999997</v>
          </cell>
          <cell r="R19878">
            <v>0</v>
          </cell>
        </row>
        <row r="19879">
          <cell r="A19879">
            <v>603</v>
          </cell>
          <cell r="B19879" t="str">
            <v>S. SALUD VALPO-SN.ANTONIO</v>
          </cell>
          <cell r="C19879" t="str">
            <v>002 Hospital Carlos Van Buren</v>
          </cell>
          <cell r="D19879">
            <v>0</v>
          </cell>
          <cell r="E19879">
            <v>802436.05800000008</v>
          </cell>
          <cell r="F19879">
            <v>0</v>
          </cell>
          <cell r="G19879">
            <v>0</v>
          </cell>
          <cell r="H19879">
            <v>0</v>
          </cell>
          <cell r="I19879">
            <v>0</v>
          </cell>
          <cell r="J19879">
            <v>0</v>
          </cell>
          <cell r="K19879">
            <v>0</v>
          </cell>
          <cell r="L19879">
            <v>1912181.7250000001</v>
          </cell>
          <cell r="M19879">
            <v>2714617.7830000003</v>
          </cell>
          <cell r="N19879">
            <v>2714617.7830000003</v>
          </cell>
          <cell r="O19879">
            <v>2714617.7830000003</v>
          </cell>
          <cell r="P19879">
            <v>-2545427.3540000012</v>
          </cell>
          <cell r="Q19879">
            <v>169190.42899999907</v>
          </cell>
          <cell r="R19879">
            <v>0</v>
          </cell>
        </row>
        <row r="19880">
          <cell r="A19880">
            <v>604</v>
          </cell>
          <cell r="B19880" t="str">
            <v>S. SALUD VALPO-SN.ANTONIO</v>
          </cell>
          <cell r="C19880" t="str">
            <v>003 Hospital Claudio Vicuña</v>
          </cell>
          <cell r="D19880">
            <v>0</v>
          </cell>
          <cell r="E19880">
            <v>0</v>
          </cell>
          <cell r="F19880">
            <v>0</v>
          </cell>
          <cell r="G19880">
            <v>0</v>
          </cell>
          <cell r="H19880">
            <v>0</v>
          </cell>
          <cell r="I19880">
            <v>0</v>
          </cell>
          <cell r="J19880">
            <v>0</v>
          </cell>
          <cell r="K19880">
            <v>0</v>
          </cell>
          <cell r="L19880">
            <v>133.512</v>
          </cell>
          <cell r="M19880">
            <v>133.512</v>
          </cell>
          <cell r="N19880">
            <v>133.512</v>
          </cell>
          <cell r="O19880">
            <v>133.512</v>
          </cell>
          <cell r="P19880">
            <v>64378.883999999845</v>
          </cell>
          <cell r="Q19880">
            <v>133.512</v>
          </cell>
          <cell r="R19880">
            <v>0</v>
          </cell>
        </row>
        <row r="19881">
          <cell r="A19881">
            <v>605</v>
          </cell>
          <cell r="B19881" t="str">
            <v>S. SALUD VALPO-SN.ANTONIO</v>
          </cell>
          <cell r="C19881" t="str">
            <v>004 Hospital Del Salvador</v>
          </cell>
          <cell r="D19881">
            <v>0</v>
          </cell>
          <cell r="E19881">
            <v>0</v>
          </cell>
          <cell r="F19881">
            <v>0</v>
          </cell>
          <cell r="G19881">
            <v>0</v>
          </cell>
          <cell r="H19881">
            <v>0</v>
          </cell>
          <cell r="I19881">
            <v>0</v>
          </cell>
          <cell r="J19881">
            <v>0</v>
          </cell>
          <cell r="K19881">
            <v>0</v>
          </cell>
          <cell r="L19881">
            <v>0</v>
          </cell>
          <cell r="M19881">
            <v>0</v>
          </cell>
          <cell r="N19881">
            <v>0</v>
          </cell>
          <cell r="O19881">
            <v>0</v>
          </cell>
          <cell r="P19881">
            <v>-20276.555000000051</v>
          </cell>
          <cell r="Q19881">
            <v>0</v>
          </cell>
          <cell r="R19881">
            <v>20276.555000000051</v>
          </cell>
        </row>
        <row r="19882">
          <cell r="A19882">
            <v>606</v>
          </cell>
          <cell r="B19882" t="str">
            <v>S. SALUD VALPO-SN.ANTONIO</v>
          </cell>
          <cell r="C19882" t="str">
            <v>005 Hospital San José Casablanca</v>
          </cell>
          <cell r="D19882">
            <v>0</v>
          </cell>
          <cell r="E19882">
            <v>0</v>
          </cell>
          <cell r="F19882">
            <v>0</v>
          </cell>
          <cell r="G19882">
            <v>0</v>
          </cell>
          <cell r="H19882">
            <v>0</v>
          </cell>
          <cell r="I19882">
            <v>0</v>
          </cell>
          <cell r="J19882">
            <v>0</v>
          </cell>
          <cell r="K19882">
            <v>0</v>
          </cell>
          <cell r="L19882">
            <v>0</v>
          </cell>
          <cell r="M19882">
            <v>0</v>
          </cell>
          <cell r="N19882">
            <v>0</v>
          </cell>
          <cell r="O19882">
            <v>0</v>
          </cell>
          <cell r="P19882">
            <v>-7514.5230000000156</v>
          </cell>
          <cell r="Q19882">
            <v>0</v>
          </cell>
          <cell r="R19882">
            <v>7514.5230000000156</v>
          </cell>
        </row>
        <row r="19883">
          <cell r="A19883">
            <v>607</v>
          </cell>
          <cell r="B19883" t="str">
            <v>S. SALUD VALPO-SN.ANTONIO</v>
          </cell>
          <cell r="C19883" t="str">
            <v>007 Hospital Doctor Eduardo Pereira</v>
          </cell>
          <cell r="D19883">
            <v>0</v>
          </cell>
          <cell r="E19883">
            <v>114347.09799999998</v>
          </cell>
          <cell r="F19883">
            <v>0</v>
          </cell>
          <cell r="G19883">
            <v>0</v>
          </cell>
          <cell r="H19883">
            <v>0</v>
          </cell>
          <cell r="I19883">
            <v>0</v>
          </cell>
          <cell r="J19883">
            <v>0</v>
          </cell>
          <cell r="K19883">
            <v>0</v>
          </cell>
          <cell r="L19883">
            <v>82589.308000000005</v>
          </cell>
          <cell r="M19883">
            <v>196936.40599999999</v>
          </cell>
          <cell r="N19883">
            <v>196936.40599999999</v>
          </cell>
          <cell r="O19883">
            <v>196936.40599999999</v>
          </cell>
          <cell r="P19883">
            <v>-202215.57600000012</v>
          </cell>
          <cell r="Q19883">
            <v>0</v>
          </cell>
          <cell r="R19883">
            <v>5279.1700000001292</v>
          </cell>
        </row>
        <row r="19884">
          <cell r="A19884">
            <v>608</v>
          </cell>
          <cell r="B19884" t="str">
            <v>S. SALUD VALPO-SN.ANTONIO</v>
          </cell>
          <cell r="C19884" t="str">
            <v>008 Atención Primaria de Salud</v>
          </cell>
          <cell r="D19884">
            <v>0</v>
          </cell>
          <cell r="E19884">
            <v>0</v>
          </cell>
          <cell r="F19884">
            <v>0</v>
          </cell>
          <cell r="G19884">
            <v>0</v>
          </cell>
          <cell r="H19884">
            <v>0</v>
          </cell>
          <cell r="I19884">
            <v>0</v>
          </cell>
          <cell r="J19884">
            <v>0</v>
          </cell>
          <cell r="K19884">
            <v>0</v>
          </cell>
          <cell r="L19884">
            <v>0</v>
          </cell>
          <cell r="M19884">
            <v>0</v>
          </cell>
          <cell r="N19884">
            <v>0</v>
          </cell>
          <cell r="O19884">
            <v>0</v>
          </cell>
          <cell r="P19884">
            <v>48622.477000000014</v>
          </cell>
          <cell r="Q19884">
            <v>0</v>
          </cell>
          <cell r="R19884">
            <v>0</v>
          </cell>
        </row>
        <row r="19885">
          <cell r="A19885">
            <v>701</v>
          </cell>
          <cell r="B19885" t="str">
            <v>S. SALUD VIÑA-QUILLOTA</v>
          </cell>
          <cell r="C19885">
            <v>0</v>
          </cell>
          <cell r="D19885">
            <v>0</v>
          </cell>
          <cell r="E19885">
            <v>1886321.9029999999</v>
          </cell>
          <cell r="F19885">
            <v>0</v>
          </cell>
          <cell r="G19885">
            <v>0</v>
          </cell>
          <cell r="H19885">
            <v>0</v>
          </cell>
          <cell r="I19885">
            <v>0</v>
          </cell>
          <cell r="J19885">
            <v>2665.8250000000003</v>
          </cell>
          <cell r="K19885">
            <v>0</v>
          </cell>
          <cell r="L19885">
            <v>5214438.0270000016</v>
          </cell>
          <cell r="M19885">
            <v>7103425.7550000018</v>
          </cell>
          <cell r="N19885">
            <v>7103425.7550000018</v>
          </cell>
          <cell r="O19885">
            <v>7103425.7550000018</v>
          </cell>
          <cell r="P19885">
            <v>-7124497.0859999992</v>
          </cell>
          <cell r="Q19885">
            <v>0</v>
          </cell>
          <cell r="R19885">
            <v>21071.330999997444</v>
          </cell>
        </row>
        <row r="19886">
          <cell r="A19886">
            <v>702</v>
          </cell>
          <cell r="B19886" t="str">
            <v>S. SALUD VIÑA-QUILLOTA</v>
          </cell>
          <cell r="C19886" t="str">
            <v>001 Dirección del Servicio</v>
          </cell>
          <cell r="D19886">
            <v>0</v>
          </cell>
          <cell r="E19886">
            <v>160032.92700000003</v>
          </cell>
          <cell r="F19886">
            <v>0</v>
          </cell>
          <cell r="G19886">
            <v>0</v>
          </cell>
          <cell r="H19886">
            <v>0</v>
          </cell>
          <cell r="I19886">
            <v>0</v>
          </cell>
          <cell r="J19886">
            <v>2665.8250000000003</v>
          </cell>
          <cell r="K19886">
            <v>0</v>
          </cell>
          <cell r="L19886">
            <v>451706.57900000003</v>
          </cell>
          <cell r="M19886">
            <v>614405.33100000001</v>
          </cell>
          <cell r="N19886">
            <v>614405.33100000001</v>
          </cell>
          <cell r="O19886">
            <v>614405.33100000001</v>
          </cell>
          <cell r="P19886">
            <v>-537578.43699999992</v>
          </cell>
          <cell r="Q19886">
            <v>76826.894000000088</v>
          </cell>
          <cell r="R19886">
            <v>0</v>
          </cell>
        </row>
        <row r="19887">
          <cell r="A19887">
            <v>703</v>
          </cell>
          <cell r="B19887" t="str">
            <v>S. SALUD VIÑA-QUILLOTA</v>
          </cell>
          <cell r="C19887" t="str">
            <v>002 Hospital Doctor Gustavo Fricke</v>
          </cell>
          <cell r="D19887">
            <v>0</v>
          </cell>
          <cell r="E19887">
            <v>704791.19199999992</v>
          </cell>
          <cell r="F19887">
            <v>0</v>
          </cell>
          <cell r="G19887">
            <v>0</v>
          </cell>
          <cell r="H19887">
            <v>0</v>
          </cell>
          <cell r="I19887">
            <v>0</v>
          </cell>
          <cell r="J19887">
            <v>0</v>
          </cell>
          <cell r="K19887">
            <v>0</v>
          </cell>
          <cell r="L19887">
            <v>3267965.7059999998</v>
          </cell>
          <cell r="M19887">
            <v>3972756.8979999996</v>
          </cell>
          <cell r="N19887">
            <v>3972756.8979999996</v>
          </cell>
          <cell r="O19887">
            <v>3972756.8979999996</v>
          </cell>
          <cell r="P19887">
            <v>-4028819.5350000001</v>
          </cell>
          <cell r="Q19887">
            <v>0</v>
          </cell>
          <cell r="R19887">
            <v>56062.63700000057</v>
          </cell>
        </row>
        <row r="19888">
          <cell r="A19888">
            <v>704</v>
          </cell>
          <cell r="B19888" t="str">
            <v>S. SALUD VIÑA-QUILLOTA</v>
          </cell>
          <cell r="C19888" t="str">
            <v>003 Hospital de Quillota</v>
          </cell>
          <cell r="D19888">
            <v>0</v>
          </cell>
          <cell r="E19888">
            <v>340657.54800000001</v>
          </cell>
          <cell r="F19888">
            <v>0</v>
          </cell>
          <cell r="G19888">
            <v>0</v>
          </cell>
          <cell r="H19888">
            <v>0</v>
          </cell>
          <cell r="I19888">
            <v>0</v>
          </cell>
          <cell r="J19888">
            <v>0</v>
          </cell>
          <cell r="K19888">
            <v>0</v>
          </cell>
          <cell r="L19888">
            <v>885989.25</v>
          </cell>
          <cell r="M19888">
            <v>1226646.798</v>
          </cell>
          <cell r="N19888">
            <v>1226646.798</v>
          </cell>
          <cell r="O19888">
            <v>1226646.798</v>
          </cell>
          <cell r="P19888">
            <v>-1225263.2259999998</v>
          </cell>
          <cell r="Q19888">
            <v>1383.5720000001602</v>
          </cell>
          <cell r="R19888">
            <v>0</v>
          </cell>
        </row>
        <row r="19889">
          <cell r="A19889">
            <v>705</v>
          </cell>
          <cell r="B19889" t="str">
            <v>S. SALUD VIÑA-QUILLOTA</v>
          </cell>
          <cell r="C19889" t="str">
            <v>004 Hospital de Quilpué</v>
          </cell>
          <cell r="D19889">
            <v>0</v>
          </cell>
          <cell r="E19889">
            <v>372848.19900000002</v>
          </cell>
          <cell r="F19889">
            <v>0</v>
          </cell>
          <cell r="G19889">
            <v>0</v>
          </cell>
          <cell r="H19889">
            <v>0</v>
          </cell>
          <cell r="I19889">
            <v>0</v>
          </cell>
          <cell r="J19889">
            <v>0</v>
          </cell>
          <cell r="K19889">
            <v>0</v>
          </cell>
          <cell r="L19889">
            <v>356046.34299999999</v>
          </cell>
          <cell r="M19889">
            <v>728894.54200000002</v>
          </cell>
          <cell r="N19889">
            <v>728894.54200000002</v>
          </cell>
          <cell r="O19889">
            <v>728894.54200000002</v>
          </cell>
          <cell r="P19889">
            <v>-746263.71099999966</v>
          </cell>
          <cell r="Q19889">
            <v>0</v>
          </cell>
          <cell r="R19889">
            <v>17369.168999999645</v>
          </cell>
        </row>
        <row r="19890">
          <cell r="A19890">
            <v>706</v>
          </cell>
          <cell r="B19890" t="str">
            <v>S. SALUD VIÑA-QUILLOTA</v>
          </cell>
          <cell r="C19890" t="str">
            <v>005 Hospital de La Calera</v>
          </cell>
          <cell r="D19890">
            <v>0</v>
          </cell>
          <cell r="E19890">
            <v>55940.5</v>
          </cell>
          <cell r="F19890">
            <v>0</v>
          </cell>
          <cell r="G19890">
            <v>0</v>
          </cell>
          <cell r="H19890">
            <v>0</v>
          </cell>
          <cell r="I19890">
            <v>0</v>
          </cell>
          <cell r="J19890">
            <v>0</v>
          </cell>
          <cell r="K19890">
            <v>0</v>
          </cell>
          <cell r="L19890">
            <v>98461.717999999993</v>
          </cell>
          <cell r="M19890">
            <v>154402.21799999999</v>
          </cell>
          <cell r="N19890">
            <v>154402.21799999999</v>
          </cell>
          <cell r="O19890">
            <v>154402.21799999999</v>
          </cell>
          <cell r="P19890">
            <v>-162055.67600000004</v>
          </cell>
          <cell r="Q19890">
            <v>0</v>
          </cell>
          <cell r="R19890">
            <v>7653.4580000000424</v>
          </cell>
        </row>
        <row r="19891">
          <cell r="A19891">
            <v>707</v>
          </cell>
          <cell r="B19891" t="str">
            <v>S. SALUD VIÑA-QUILLOTA</v>
          </cell>
          <cell r="C19891" t="str">
            <v>006 Hospital Geriátrico Paz de la Tarde</v>
          </cell>
          <cell r="D19891">
            <v>0</v>
          </cell>
          <cell r="E19891">
            <v>9647.8200000000015</v>
          </cell>
          <cell r="F19891">
            <v>0</v>
          </cell>
          <cell r="G19891">
            <v>0</v>
          </cell>
          <cell r="H19891">
            <v>0</v>
          </cell>
          <cell r="I19891">
            <v>0</v>
          </cell>
          <cell r="J19891">
            <v>0</v>
          </cell>
          <cell r="K19891">
            <v>0</v>
          </cell>
          <cell r="L19891">
            <v>1345.3210000000001</v>
          </cell>
          <cell r="M19891">
            <v>10993.141000000001</v>
          </cell>
          <cell r="N19891">
            <v>10993.141000000001</v>
          </cell>
          <cell r="O19891">
            <v>10993.141000000001</v>
          </cell>
          <cell r="P19891">
            <v>-9896.972000000038</v>
          </cell>
          <cell r="Q19891">
            <v>1096.1689999999635</v>
          </cell>
          <cell r="R19891">
            <v>0</v>
          </cell>
        </row>
        <row r="19892">
          <cell r="A19892">
            <v>708</v>
          </cell>
          <cell r="B19892" t="str">
            <v>S. SALUD VIÑA-QUILLOTA</v>
          </cell>
          <cell r="C19892" t="str">
            <v>007 Hospital de Limache</v>
          </cell>
          <cell r="D19892">
            <v>0</v>
          </cell>
          <cell r="E19892">
            <v>42912.240000000005</v>
          </cell>
          <cell r="F19892">
            <v>0</v>
          </cell>
          <cell r="G19892">
            <v>0</v>
          </cell>
          <cell r="H19892">
            <v>0</v>
          </cell>
          <cell r="I19892">
            <v>0</v>
          </cell>
          <cell r="J19892">
            <v>0</v>
          </cell>
          <cell r="K19892">
            <v>0</v>
          </cell>
          <cell r="L19892">
            <v>7067.1760000000004</v>
          </cell>
          <cell r="M19892">
            <v>49979.416000000005</v>
          </cell>
          <cell r="N19892">
            <v>49979.416000000005</v>
          </cell>
          <cell r="O19892">
            <v>49979.416000000005</v>
          </cell>
          <cell r="P19892">
            <v>-52209.797999999893</v>
          </cell>
          <cell r="Q19892">
            <v>0</v>
          </cell>
          <cell r="R19892">
            <v>2230.3819999998886</v>
          </cell>
        </row>
        <row r="19893">
          <cell r="A19893">
            <v>709</v>
          </cell>
          <cell r="B19893" t="str">
            <v>S. SALUD VIÑA-QUILLOTA</v>
          </cell>
          <cell r="C19893" t="str">
            <v>008 Hospital de La Ligua</v>
          </cell>
          <cell r="D19893">
            <v>0</v>
          </cell>
          <cell r="E19893">
            <v>24524.902999999998</v>
          </cell>
          <cell r="F19893">
            <v>0</v>
          </cell>
          <cell r="G19893">
            <v>0</v>
          </cell>
          <cell r="H19893">
            <v>0</v>
          </cell>
          <cell r="I19893">
            <v>0</v>
          </cell>
          <cell r="J19893">
            <v>0</v>
          </cell>
          <cell r="K19893">
            <v>0</v>
          </cell>
          <cell r="L19893">
            <v>67293.532999999996</v>
          </cell>
          <cell r="M19893">
            <v>91818.435999999987</v>
          </cell>
          <cell r="N19893">
            <v>91818.435999999987</v>
          </cell>
          <cell r="O19893">
            <v>91818.435999999987</v>
          </cell>
          <cell r="P19893">
            <v>-89244.910999999964</v>
          </cell>
          <cell r="Q19893">
            <v>2573.5250000000233</v>
          </cell>
          <cell r="R19893">
            <v>0</v>
          </cell>
        </row>
        <row r="19894">
          <cell r="A19894">
            <v>7010</v>
          </cell>
          <cell r="B19894" t="str">
            <v>S. SALUD VIÑA-QUILLOTA</v>
          </cell>
          <cell r="C19894" t="str">
            <v>009 Hospital Cabildo</v>
          </cell>
          <cell r="D19894">
            <v>0</v>
          </cell>
          <cell r="E19894">
            <v>32390.301000000003</v>
          </cell>
          <cell r="F19894">
            <v>0</v>
          </cell>
          <cell r="G19894">
            <v>0</v>
          </cell>
          <cell r="H19894">
            <v>0</v>
          </cell>
          <cell r="I19894">
            <v>0</v>
          </cell>
          <cell r="J19894">
            <v>0</v>
          </cell>
          <cell r="K19894">
            <v>0</v>
          </cell>
          <cell r="L19894">
            <v>22630.768</v>
          </cell>
          <cell r="M19894">
            <v>55021.069000000003</v>
          </cell>
          <cell r="N19894">
            <v>55021.069000000003</v>
          </cell>
          <cell r="O19894">
            <v>55021.069000000003</v>
          </cell>
          <cell r="P19894">
            <v>-55275.778000000006</v>
          </cell>
          <cell r="Q19894">
            <v>0</v>
          </cell>
          <cell r="R19894">
            <v>254.70900000000256</v>
          </cell>
        </row>
        <row r="19895">
          <cell r="A19895">
            <v>7011</v>
          </cell>
          <cell r="B19895" t="str">
            <v>S. SALUD VIÑA-QUILLOTA</v>
          </cell>
          <cell r="C19895" t="str">
            <v>010 Hospital Petorca</v>
          </cell>
          <cell r="D19895">
            <v>0</v>
          </cell>
          <cell r="E19895">
            <v>7966.9840000000004</v>
          </cell>
          <cell r="F19895">
            <v>0</v>
          </cell>
          <cell r="G19895">
            <v>0</v>
          </cell>
          <cell r="H19895">
            <v>0</v>
          </cell>
          <cell r="I19895">
            <v>0</v>
          </cell>
          <cell r="J19895">
            <v>0</v>
          </cell>
          <cell r="K19895">
            <v>0</v>
          </cell>
          <cell r="L19895">
            <v>0</v>
          </cell>
          <cell r="M19895">
            <v>7966.9840000000004</v>
          </cell>
          <cell r="N19895">
            <v>7966.9840000000004</v>
          </cell>
          <cell r="O19895">
            <v>7966.9840000000004</v>
          </cell>
          <cell r="P19895">
            <v>-7535.596000000005</v>
          </cell>
          <cell r="Q19895">
            <v>431.38799999999537</v>
          </cell>
          <cell r="R19895">
            <v>0</v>
          </cell>
        </row>
        <row r="19896">
          <cell r="A19896">
            <v>7012</v>
          </cell>
          <cell r="B19896" t="str">
            <v>S. SALUD VIÑA-QUILLOTA</v>
          </cell>
          <cell r="C19896" t="str">
            <v>011 Hospital de Quintero</v>
          </cell>
          <cell r="D19896">
            <v>0</v>
          </cell>
          <cell r="E19896">
            <v>48325.822999999989</v>
          </cell>
          <cell r="F19896">
            <v>0</v>
          </cell>
          <cell r="G19896">
            <v>0</v>
          </cell>
          <cell r="H19896">
            <v>0</v>
          </cell>
          <cell r="I19896">
            <v>0</v>
          </cell>
          <cell r="J19896">
            <v>0</v>
          </cell>
          <cell r="K19896">
            <v>0</v>
          </cell>
          <cell r="L19896">
            <v>0</v>
          </cell>
          <cell r="M19896">
            <v>48325.822999999989</v>
          </cell>
          <cell r="N19896">
            <v>48325.822999999989</v>
          </cell>
          <cell r="O19896">
            <v>48325.822999999989</v>
          </cell>
          <cell r="P19896">
            <v>-47606.861000000004</v>
          </cell>
          <cell r="Q19896">
            <v>718.96199999998498</v>
          </cell>
          <cell r="R19896">
            <v>0</v>
          </cell>
        </row>
        <row r="19897">
          <cell r="A19897">
            <v>7013</v>
          </cell>
          <cell r="B19897" t="str">
            <v>S. SALUD VIÑA-QUILLOTA</v>
          </cell>
          <cell r="C19897" t="str">
            <v>012 Hospital Peñablanca</v>
          </cell>
          <cell r="D19897">
            <v>0</v>
          </cell>
          <cell r="E19897">
            <v>86283.466000000015</v>
          </cell>
          <cell r="F19897">
            <v>0</v>
          </cell>
          <cell r="G19897">
            <v>0</v>
          </cell>
          <cell r="H19897">
            <v>0</v>
          </cell>
          <cell r="I19897">
            <v>0</v>
          </cell>
          <cell r="J19897">
            <v>0</v>
          </cell>
          <cell r="K19897">
            <v>0</v>
          </cell>
          <cell r="L19897">
            <v>55931.633000000002</v>
          </cell>
          <cell r="M19897">
            <v>142215.09900000002</v>
          </cell>
          <cell r="N19897">
            <v>142215.09900000002</v>
          </cell>
          <cell r="O19897">
            <v>142215.09900000002</v>
          </cell>
          <cell r="P19897">
            <v>-162746.58500000002</v>
          </cell>
          <cell r="Q19897">
            <v>0</v>
          </cell>
          <cell r="R19897">
            <v>20531.486000000004</v>
          </cell>
        </row>
        <row r="19898">
          <cell r="A19898">
            <v>801</v>
          </cell>
          <cell r="B19898" t="str">
            <v>S. SALUD ACONCAGUA</v>
          </cell>
          <cell r="C19898">
            <v>0</v>
          </cell>
          <cell r="D19898">
            <v>281538.21299999999</v>
          </cell>
          <cell r="E19898">
            <v>156384.38699999999</v>
          </cell>
          <cell r="F19898">
            <v>0</v>
          </cell>
          <cell r="G19898">
            <v>0</v>
          </cell>
          <cell r="H19898">
            <v>0</v>
          </cell>
          <cell r="I19898">
            <v>0</v>
          </cell>
          <cell r="J19898">
            <v>2483.9220000000005</v>
          </cell>
          <cell r="K19898">
            <v>0</v>
          </cell>
          <cell r="L19898">
            <v>0</v>
          </cell>
          <cell r="M19898">
            <v>440406.522</v>
          </cell>
          <cell r="N19898">
            <v>440406.522</v>
          </cell>
          <cell r="O19898">
            <v>440406.522</v>
          </cell>
          <cell r="P19898">
            <v>-314206.13200000022</v>
          </cell>
          <cell r="Q19898">
            <v>126200.38999999978</v>
          </cell>
          <cell r="R19898">
            <v>0</v>
          </cell>
        </row>
        <row r="19899">
          <cell r="A19899">
            <v>802</v>
          </cell>
          <cell r="B19899" t="str">
            <v>S. SALUD ACONCAGUA</v>
          </cell>
          <cell r="C19899" t="str">
            <v>001 Dirección del Servicio</v>
          </cell>
          <cell r="D19899">
            <v>20746.555000000004</v>
          </cell>
          <cell r="E19899">
            <v>47906.217000000004</v>
          </cell>
          <cell r="F19899">
            <v>0</v>
          </cell>
          <cell r="G19899">
            <v>0</v>
          </cell>
          <cell r="H19899">
            <v>0</v>
          </cell>
          <cell r="I19899">
            <v>0</v>
          </cell>
          <cell r="J19899">
            <v>1050.5420000000001</v>
          </cell>
          <cell r="K19899">
            <v>0</v>
          </cell>
          <cell r="L19899">
            <v>0</v>
          </cell>
          <cell r="M19899">
            <v>69703.314000000013</v>
          </cell>
          <cell r="N19899">
            <v>69703.314000000013</v>
          </cell>
          <cell r="O19899">
            <v>69703.314000000013</v>
          </cell>
          <cell r="P19899">
            <v>31805.282000000007</v>
          </cell>
          <cell r="Q19899">
            <v>69703.314000000013</v>
          </cell>
          <cell r="R19899">
            <v>0</v>
          </cell>
        </row>
        <row r="19900">
          <cell r="A19900">
            <v>803</v>
          </cell>
          <cell r="B19900" t="str">
            <v>S. SALUD ACONCAGUA</v>
          </cell>
          <cell r="C19900" t="str">
            <v>002 Hospital San Camilo de San Felipe</v>
          </cell>
          <cell r="D19900">
            <v>94597.228999999992</v>
          </cell>
          <cell r="E19900">
            <v>58386.057999999997</v>
          </cell>
          <cell r="F19900">
            <v>0</v>
          </cell>
          <cell r="G19900">
            <v>0</v>
          </cell>
          <cell r="H19900">
            <v>0</v>
          </cell>
          <cell r="I19900">
            <v>0</v>
          </cell>
          <cell r="J19900">
            <v>1433.38</v>
          </cell>
          <cell r="K19900">
            <v>0</v>
          </cell>
          <cell r="L19900">
            <v>0</v>
          </cell>
          <cell r="M19900">
            <v>154416.66699999999</v>
          </cell>
          <cell r="N19900">
            <v>154416.66699999999</v>
          </cell>
          <cell r="O19900">
            <v>154416.66699999999</v>
          </cell>
          <cell r="P19900">
            <v>-124921.32099999976</v>
          </cell>
          <cell r="Q19900">
            <v>29495.346000000223</v>
          </cell>
          <cell r="R19900">
            <v>0</v>
          </cell>
        </row>
        <row r="19901">
          <cell r="A19901">
            <v>804</v>
          </cell>
          <cell r="B19901" t="str">
            <v>S. SALUD ACONCAGUA</v>
          </cell>
          <cell r="C19901" t="str">
            <v>003 Hospital San Juan de Dios de Los Andes</v>
          </cell>
          <cell r="D19901">
            <v>74675.780999999988</v>
          </cell>
          <cell r="E19901">
            <v>47693.462</v>
          </cell>
          <cell r="F19901">
            <v>0</v>
          </cell>
          <cell r="G19901">
            <v>0</v>
          </cell>
          <cell r="H19901">
            <v>0</v>
          </cell>
          <cell r="I19901">
            <v>0</v>
          </cell>
          <cell r="J19901">
            <v>0</v>
          </cell>
          <cell r="K19901">
            <v>0</v>
          </cell>
          <cell r="L19901">
            <v>0</v>
          </cell>
          <cell r="M19901">
            <v>122369.24299999999</v>
          </cell>
          <cell r="N19901">
            <v>122369.24299999999</v>
          </cell>
          <cell r="O19901">
            <v>122369.24299999999</v>
          </cell>
          <cell r="P19901">
            <v>-130946.74799999991</v>
          </cell>
          <cell r="Q19901">
            <v>0</v>
          </cell>
          <cell r="R19901">
            <v>8577.5049999999173</v>
          </cell>
        </row>
        <row r="19902">
          <cell r="A19902">
            <v>805</v>
          </cell>
          <cell r="B19902" t="str">
            <v>S. SALUD ACONCAGUA</v>
          </cell>
          <cell r="C19902" t="str">
            <v>004 Hospital San Francisco de Llay Llay</v>
          </cell>
          <cell r="D19902">
            <v>13443.672</v>
          </cell>
          <cell r="E19902">
            <v>0</v>
          </cell>
          <cell r="F19902">
            <v>0</v>
          </cell>
          <cell r="G19902">
            <v>0</v>
          </cell>
          <cell r="H19902">
            <v>0</v>
          </cell>
          <cell r="I19902">
            <v>0</v>
          </cell>
          <cell r="J19902">
            <v>0</v>
          </cell>
          <cell r="K19902">
            <v>0</v>
          </cell>
          <cell r="L19902">
            <v>0</v>
          </cell>
          <cell r="M19902">
            <v>13443.672</v>
          </cell>
          <cell r="N19902">
            <v>13443.672</v>
          </cell>
          <cell r="O19902">
            <v>13443.672</v>
          </cell>
          <cell r="P19902">
            <v>-13496.532999999967</v>
          </cell>
          <cell r="Q19902">
            <v>0</v>
          </cell>
          <cell r="R19902">
            <v>52.860999999966225</v>
          </cell>
        </row>
        <row r="19903">
          <cell r="A19903">
            <v>806</v>
          </cell>
          <cell r="B19903" t="str">
            <v>S. SALUD ACONCAGUA</v>
          </cell>
          <cell r="C19903" t="str">
            <v>005 Hospital San Antonio de  Putaendo</v>
          </cell>
          <cell r="D19903">
            <v>6461.7849999999999</v>
          </cell>
          <cell r="E19903">
            <v>0</v>
          </cell>
          <cell r="F19903">
            <v>0</v>
          </cell>
          <cell r="G19903">
            <v>0</v>
          </cell>
          <cell r="H19903">
            <v>0</v>
          </cell>
          <cell r="I19903">
            <v>0</v>
          </cell>
          <cell r="J19903">
            <v>0</v>
          </cell>
          <cell r="K19903">
            <v>0</v>
          </cell>
          <cell r="L19903">
            <v>0</v>
          </cell>
          <cell r="M19903">
            <v>6461.7849999999999</v>
          </cell>
          <cell r="N19903">
            <v>6461.7849999999999</v>
          </cell>
          <cell r="O19903">
            <v>6461.7849999999999</v>
          </cell>
          <cell r="P19903">
            <v>-5806.752999999997</v>
          </cell>
          <cell r="Q19903">
            <v>655.03200000000288</v>
          </cell>
          <cell r="R19903">
            <v>0</v>
          </cell>
        </row>
        <row r="19904">
          <cell r="A19904">
            <v>807</v>
          </cell>
          <cell r="B19904" t="str">
            <v>S. SALUD ACONCAGUA</v>
          </cell>
          <cell r="C19904" t="str">
            <v>006 Hospital Psiquiátrico Doctor  Philippe Pinel de Putaendo</v>
          </cell>
          <cell r="D19904">
            <v>50432.065000000002</v>
          </cell>
          <cell r="E19904">
            <v>406.99800000000005</v>
          </cell>
          <cell r="F19904">
            <v>0</v>
          </cell>
          <cell r="G19904">
            <v>0</v>
          </cell>
          <cell r="H19904">
            <v>0</v>
          </cell>
          <cell r="I19904">
            <v>0</v>
          </cell>
          <cell r="J19904">
            <v>0</v>
          </cell>
          <cell r="K19904">
            <v>0</v>
          </cell>
          <cell r="L19904">
            <v>0</v>
          </cell>
          <cell r="M19904">
            <v>50839.063000000002</v>
          </cell>
          <cell r="N19904">
            <v>50839.063000000002</v>
          </cell>
          <cell r="O19904">
            <v>50839.063000000002</v>
          </cell>
          <cell r="P19904">
            <v>-46404.387999999977</v>
          </cell>
          <cell r="Q19904">
            <v>4434.6750000000247</v>
          </cell>
          <cell r="R19904">
            <v>0</v>
          </cell>
        </row>
        <row r="19905">
          <cell r="A19905">
            <v>808</v>
          </cell>
          <cell r="B19905" t="str">
            <v>S. SALUD ACONCAGUA</v>
          </cell>
          <cell r="C19905" t="str">
            <v>010 Consultorio General Urbano de San Felipe</v>
          </cell>
          <cell r="D19905">
            <v>8705.646999999999</v>
          </cell>
          <cell r="E19905">
            <v>0</v>
          </cell>
          <cell r="F19905">
            <v>0</v>
          </cell>
          <cell r="G19905">
            <v>0</v>
          </cell>
          <cell r="H19905">
            <v>0</v>
          </cell>
          <cell r="I19905">
            <v>0</v>
          </cell>
          <cell r="J19905">
            <v>0</v>
          </cell>
          <cell r="K19905">
            <v>0</v>
          </cell>
          <cell r="L19905">
            <v>0</v>
          </cell>
          <cell r="M19905">
            <v>8705.646999999999</v>
          </cell>
          <cell r="N19905">
            <v>8705.646999999999</v>
          </cell>
          <cell r="O19905">
            <v>8705.646999999999</v>
          </cell>
          <cell r="P19905">
            <v>-13250.873999999982</v>
          </cell>
          <cell r="Q19905">
            <v>0</v>
          </cell>
          <cell r="R19905">
            <v>4545.2269999999826</v>
          </cell>
        </row>
        <row r="19906">
          <cell r="A19906">
            <v>809</v>
          </cell>
          <cell r="B19906" t="str">
            <v>S. SALUD ACONCAGUA</v>
          </cell>
          <cell r="C19906" t="str">
            <v>011 Consultorio General Urbano Nº 2 de Los Andes</v>
          </cell>
          <cell r="D19906">
            <v>7532.844000000001</v>
          </cell>
          <cell r="E19906">
            <v>0</v>
          </cell>
          <cell r="F19906">
            <v>0</v>
          </cell>
          <cell r="G19906">
            <v>0</v>
          </cell>
          <cell r="H19906">
            <v>0</v>
          </cell>
          <cell r="I19906">
            <v>0</v>
          </cell>
          <cell r="J19906">
            <v>0</v>
          </cell>
          <cell r="K19906">
            <v>0</v>
          </cell>
          <cell r="L19906">
            <v>0</v>
          </cell>
          <cell r="M19906">
            <v>7532.844000000001</v>
          </cell>
          <cell r="N19906">
            <v>7532.844000000001</v>
          </cell>
          <cell r="O19906">
            <v>7532.844000000001</v>
          </cell>
          <cell r="P19906">
            <v>-6359.1290000000154</v>
          </cell>
          <cell r="Q19906">
            <v>1173.7149999999856</v>
          </cell>
          <cell r="R19906">
            <v>0</v>
          </cell>
        </row>
        <row r="19907">
          <cell r="A19907">
            <v>8010</v>
          </cell>
          <cell r="B19907" t="str">
            <v>S. SALUD ACONCAGUA</v>
          </cell>
          <cell r="C19907" t="str">
            <v>012 Consultorio General Urbano de Llay Llay</v>
          </cell>
          <cell r="D19907">
            <v>4942.6350000000002</v>
          </cell>
          <cell r="E19907">
            <v>1991.652</v>
          </cell>
          <cell r="F19907">
            <v>0</v>
          </cell>
          <cell r="G19907">
            <v>0</v>
          </cell>
          <cell r="H19907">
            <v>0</v>
          </cell>
          <cell r="I19907">
            <v>0</v>
          </cell>
          <cell r="J19907">
            <v>0</v>
          </cell>
          <cell r="K19907">
            <v>0</v>
          </cell>
          <cell r="L19907">
            <v>0</v>
          </cell>
          <cell r="M19907">
            <v>6934.2870000000003</v>
          </cell>
          <cell r="N19907">
            <v>6934.2870000000003</v>
          </cell>
          <cell r="O19907">
            <v>6934.2870000000003</v>
          </cell>
          <cell r="P19907">
            <v>-4825.6680000000197</v>
          </cell>
          <cell r="Q19907">
            <v>2108.6189999999806</v>
          </cell>
          <cell r="R19907">
            <v>0</v>
          </cell>
        </row>
        <row r="19908">
          <cell r="A19908">
            <v>901</v>
          </cell>
          <cell r="B19908" t="str">
            <v>S. SALUD LIBERTADOR</v>
          </cell>
          <cell r="C19908">
            <v>0</v>
          </cell>
          <cell r="D19908">
            <v>0</v>
          </cell>
          <cell r="E19908">
            <v>1178291.6420000002</v>
          </cell>
          <cell r="F19908">
            <v>0</v>
          </cell>
          <cell r="G19908">
            <v>0</v>
          </cell>
          <cell r="H19908">
            <v>0</v>
          </cell>
          <cell r="I19908">
            <v>0</v>
          </cell>
          <cell r="J19908">
            <v>0</v>
          </cell>
          <cell r="K19908">
            <v>0</v>
          </cell>
          <cell r="L19908">
            <v>1580764.1800000002</v>
          </cell>
          <cell r="M19908">
            <v>2759055.8220000006</v>
          </cell>
          <cell r="N19908">
            <v>2759055.8220000006</v>
          </cell>
          <cell r="O19908">
            <v>2759055.8220000006</v>
          </cell>
          <cell r="P19908">
            <v>-2440348.1099999994</v>
          </cell>
          <cell r="Q19908">
            <v>318707.71200000122</v>
          </cell>
          <cell r="R19908">
            <v>0</v>
          </cell>
        </row>
        <row r="19909">
          <cell r="A19909">
            <v>902</v>
          </cell>
          <cell r="B19909" t="str">
            <v>S. SALUD LIBERTADOR</v>
          </cell>
          <cell r="C19909" t="str">
            <v>001 Dirección del Servicio</v>
          </cell>
          <cell r="D19909">
            <v>0</v>
          </cell>
          <cell r="E19909">
            <v>216116.55600000001</v>
          </cell>
          <cell r="F19909">
            <v>0</v>
          </cell>
          <cell r="G19909">
            <v>0</v>
          </cell>
          <cell r="H19909">
            <v>0</v>
          </cell>
          <cell r="I19909">
            <v>0</v>
          </cell>
          <cell r="J19909">
            <v>0</v>
          </cell>
          <cell r="K19909">
            <v>0</v>
          </cell>
          <cell r="L19909">
            <v>937628.43200000003</v>
          </cell>
          <cell r="M19909">
            <v>1153744.9880000001</v>
          </cell>
          <cell r="N19909">
            <v>1153744.9880000001</v>
          </cell>
          <cell r="O19909">
            <v>1153744.9880000001</v>
          </cell>
          <cell r="P19909">
            <v>-428958.39999999967</v>
          </cell>
          <cell r="Q19909">
            <v>724786.58800000045</v>
          </cell>
          <cell r="R19909">
            <v>0</v>
          </cell>
        </row>
        <row r="19910">
          <cell r="A19910">
            <v>903</v>
          </cell>
          <cell r="B19910" t="str">
            <v>S. SALUD LIBERTADOR</v>
          </cell>
          <cell r="C19910" t="str">
            <v>002 Hospital Rancagua</v>
          </cell>
          <cell r="D19910">
            <v>0</v>
          </cell>
          <cell r="E19910">
            <v>877328.26400000032</v>
          </cell>
          <cell r="F19910">
            <v>0</v>
          </cell>
          <cell r="G19910">
            <v>0</v>
          </cell>
          <cell r="H19910">
            <v>0</v>
          </cell>
          <cell r="I19910">
            <v>0</v>
          </cell>
          <cell r="J19910">
            <v>0</v>
          </cell>
          <cell r="K19910">
            <v>0</v>
          </cell>
          <cell r="L19910">
            <v>473790.52799999999</v>
          </cell>
          <cell r="M19910">
            <v>1351118.7920000004</v>
          </cell>
          <cell r="N19910">
            <v>1351118.7920000004</v>
          </cell>
          <cell r="O19910">
            <v>1351118.7920000004</v>
          </cell>
          <cell r="P19910">
            <v>-1677079.0150000006</v>
          </cell>
          <cell r="Q19910">
            <v>0</v>
          </cell>
          <cell r="R19910">
            <v>325960.22300000023</v>
          </cell>
        </row>
        <row r="19911">
          <cell r="A19911">
            <v>904</v>
          </cell>
          <cell r="B19911" t="str">
            <v>S. SALUD LIBERTADOR</v>
          </cell>
          <cell r="C19911" t="str">
            <v>003 Hospital Graneros</v>
          </cell>
          <cell r="D19911">
            <v>0</v>
          </cell>
          <cell r="E19911">
            <v>417.08300000000003</v>
          </cell>
          <cell r="F19911">
            <v>0</v>
          </cell>
          <cell r="G19911">
            <v>0</v>
          </cell>
          <cell r="H19911">
            <v>0</v>
          </cell>
          <cell r="I19911">
            <v>0</v>
          </cell>
          <cell r="J19911">
            <v>0</v>
          </cell>
          <cell r="K19911">
            <v>0</v>
          </cell>
          <cell r="L19911">
            <v>454.10400000000004</v>
          </cell>
          <cell r="M19911">
            <v>871.18700000000013</v>
          </cell>
          <cell r="N19911">
            <v>871.18700000000013</v>
          </cell>
          <cell r="O19911">
            <v>871.18700000000013</v>
          </cell>
          <cell r="P19911">
            <v>-9666.2949999999837</v>
          </cell>
          <cell r="Q19911">
            <v>0</v>
          </cell>
          <cell r="R19911">
            <v>8795.1079999999838</v>
          </cell>
        </row>
        <row r="19912">
          <cell r="A19912">
            <v>905</v>
          </cell>
          <cell r="B19912" t="str">
            <v>S. SALUD LIBERTADOR</v>
          </cell>
          <cell r="C19912" t="str">
            <v>004 Hospital Coínco</v>
          </cell>
          <cell r="D19912">
            <v>0</v>
          </cell>
          <cell r="E19912">
            <v>10035.289999999999</v>
          </cell>
          <cell r="F19912">
            <v>0</v>
          </cell>
          <cell r="G19912">
            <v>0</v>
          </cell>
          <cell r="H19912">
            <v>0</v>
          </cell>
          <cell r="I19912">
            <v>0</v>
          </cell>
          <cell r="J19912">
            <v>0</v>
          </cell>
          <cell r="K19912">
            <v>0</v>
          </cell>
          <cell r="L19912">
            <v>262.37100000000004</v>
          </cell>
          <cell r="M19912">
            <v>10297.660999999998</v>
          </cell>
          <cell r="N19912">
            <v>10297.660999999998</v>
          </cell>
          <cell r="O19912">
            <v>10297.660999999998</v>
          </cell>
          <cell r="P19912">
            <v>-9046.7809999999954</v>
          </cell>
          <cell r="Q19912">
            <v>1250.8800000000028</v>
          </cell>
          <cell r="R19912">
            <v>0</v>
          </cell>
        </row>
        <row r="19913">
          <cell r="A19913">
            <v>906</v>
          </cell>
          <cell r="B19913" t="str">
            <v>S. SALUD LIBERTADOR</v>
          </cell>
          <cell r="C19913" t="str">
            <v>005 Hospital Peumo</v>
          </cell>
          <cell r="D19913">
            <v>0</v>
          </cell>
          <cell r="E19913">
            <v>706.20600000000013</v>
          </cell>
          <cell r="F19913">
            <v>0</v>
          </cell>
          <cell r="G19913">
            <v>0</v>
          </cell>
          <cell r="H19913">
            <v>0</v>
          </cell>
          <cell r="I19913">
            <v>0</v>
          </cell>
          <cell r="J19913">
            <v>0</v>
          </cell>
          <cell r="K19913">
            <v>0</v>
          </cell>
          <cell r="L19913">
            <v>433.92200000000003</v>
          </cell>
          <cell r="M19913">
            <v>1140.1280000000002</v>
          </cell>
          <cell r="N19913">
            <v>1140.1280000000002</v>
          </cell>
          <cell r="O19913">
            <v>1140.1280000000002</v>
          </cell>
          <cell r="P19913">
            <v>-502.53799999995681</v>
          </cell>
          <cell r="Q19913">
            <v>637.59000000004335</v>
          </cell>
          <cell r="R19913">
            <v>0</v>
          </cell>
        </row>
        <row r="19914">
          <cell r="A19914">
            <v>907</v>
          </cell>
          <cell r="B19914" t="str">
            <v>S. SALUD LIBERTADOR</v>
          </cell>
          <cell r="C19914" t="str">
            <v>006 Hospital de Rengo</v>
          </cell>
          <cell r="D19914">
            <v>0</v>
          </cell>
          <cell r="E19914">
            <v>0</v>
          </cell>
          <cell r="F19914">
            <v>0</v>
          </cell>
          <cell r="G19914">
            <v>0</v>
          </cell>
          <cell r="H19914">
            <v>0</v>
          </cell>
          <cell r="I19914">
            <v>0</v>
          </cell>
          <cell r="J19914">
            <v>0</v>
          </cell>
          <cell r="K19914">
            <v>0</v>
          </cell>
          <cell r="L19914">
            <v>995.625</v>
          </cell>
          <cell r="M19914">
            <v>995.625</v>
          </cell>
          <cell r="N19914">
            <v>995.625</v>
          </cell>
          <cell r="O19914">
            <v>995.625</v>
          </cell>
          <cell r="P19914">
            <v>36147.597000000009</v>
          </cell>
          <cell r="Q19914">
            <v>995.625</v>
          </cell>
          <cell r="R19914">
            <v>0</v>
          </cell>
        </row>
        <row r="19915">
          <cell r="A19915">
            <v>908</v>
          </cell>
          <cell r="B19915" t="str">
            <v>S. SALUD LIBERTADOR</v>
          </cell>
          <cell r="C19915" t="str">
            <v>007 Hospital San Vicente</v>
          </cell>
          <cell r="D19915">
            <v>0</v>
          </cell>
          <cell r="E19915">
            <v>75.677000000000007</v>
          </cell>
          <cell r="F19915">
            <v>0</v>
          </cell>
          <cell r="G19915">
            <v>0</v>
          </cell>
          <cell r="H19915">
            <v>0</v>
          </cell>
          <cell r="I19915">
            <v>0</v>
          </cell>
          <cell r="J19915">
            <v>0</v>
          </cell>
          <cell r="K19915">
            <v>0</v>
          </cell>
          <cell r="L19915">
            <v>4249.5140000000001</v>
          </cell>
          <cell r="M19915">
            <v>4325.1909999999998</v>
          </cell>
          <cell r="N19915">
            <v>4325.1909999999998</v>
          </cell>
          <cell r="O19915">
            <v>4325.1909999999998</v>
          </cell>
          <cell r="P19915">
            <v>-13581.543000000005</v>
          </cell>
          <cell r="Q19915">
            <v>0</v>
          </cell>
          <cell r="R19915">
            <v>9256.3520000000062</v>
          </cell>
        </row>
        <row r="19916">
          <cell r="A19916">
            <v>909</v>
          </cell>
          <cell r="B19916" t="str">
            <v>S. SALUD LIBERTADOR</v>
          </cell>
          <cell r="C19916" t="str">
            <v>008 Hospital Pichidegua</v>
          </cell>
          <cell r="D19916">
            <v>0</v>
          </cell>
          <cell r="E19916">
            <v>0</v>
          </cell>
          <cell r="F19916">
            <v>0</v>
          </cell>
          <cell r="G19916">
            <v>0</v>
          </cell>
          <cell r="H19916">
            <v>0</v>
          </cell>
          <cell r="I19916">
            <v>0</v>
          </cell>
          <cell r="J19916">
            <v>0</v>
          </cell>
          <cell r="K19916">
            <v>0</v>
          </cell>
          <cell r="L19916">
            <v>0</v>
          </cell>
          <cell r="M19916">
            <v>0</v>
          </cell>
          <cell r="N19916">
            <v>0</v>
          </cell>
          <cell r="O19916">
            <v>0</v>
          </cell>
          <cell r="P19916">
            <v>-3817.9599999999919</v>
          </cell>
          <cell r="Q19916">
            <v>0</v>
          </cell>
          <cell r="R19916">
            <v>3817.9599999999919</v>
          </cell>
        </row>
        <row r="19917">
          <cell r="A19917">
            <v>9010</v>
          </cell>
          <cell r="B19917" t="str">
            <v>S. SALUD LIBERTADOR</v>
          </cell>
          <cell r="C19917" t="str">
            <v>009 Hospital San Fernando</v>
          </cell>
          <cell r="D19917">
            <v>0</v>
          </cell>
          <cell r="E19917">
            <v>56708.038</v>
          </cell>
          <cell r="F19917">
            <v>0</v>
          </cell>
          <cell r="G19917">
            <v>0</v>
          </cell>
          <cell r="H19917">
            <v>0</v>
          </cell>
          <cell r="I19917">
            <v>0</v>
          </cell>
          <cell r="J19917">
            <v>0</v>
          </cell>
          <cell r="K19917">
            <v>0</v>
          </cell>
          <cell r="L19917">
            <v>159420.17499999999</v>
          </cell>
          <cell r="M19917">
            <v>216128.21299999999</v>
          </cell>
          <cell r="N19917">
            <v>216128.21299999999</v>
          </cell>
          <cell r="O19917">
            <v>216128.21299999999</v>
          </cell>
          <cell r="P19917">
            <v>-310781.75900000031</v>
          </cell>
          <cell r="Q19917">
            <v>0</v>
          </cell>
          <cell r="R19917">
            <v>94653.546000000322</v>
          </cell>
        </row>
        <row r="19918">
          <cell r="A19918">
            <v>9011</v>
          </cell>
          <cell r="B19918" t="str">
            <v>S. SALUD LIBERTADOR</v>
          </cell>
          <cell r="C19918" t="str">
            <v>010 Hospital Chimbarongo</v>
          </cell>
          <cell r="D19918">
            <v>0</v>
          </cell>
          <cell r="E19918">
            <v>0</v>
          </cell>
          <cell r="F19918">
            <v>0</v>
          </cell>
          <cell r="G19918">
            <v>0</v>
          </cell>
          <cell r="H19918">
            <v>0</v>
          </cell>
          <cell r="I19918">
            <v>0</v>
          </cell>
          <cell r="J19918">
            <v>0</v>
          </cell>
          <cell r="K19918">
            <v>0</v>
          </cell>
          <cell r="L19918">
            <v>261.01499999999999</v>
          </cell>
          <cell r="M19918">
            <v>261.01499999999999</v>
          </cell>
          <cell r="N19918">
            <v>261.01499999999999</v>
          </cell>
          <cell r="O19918">
            <v>261.01499999999999</v>
          </cell>
          <cell r="P19918">
            <v>1674.5520000000106</v>
          </cell>
          <cell r="Q19918">
            <v>261.01499999999999</v>
          </cell>
          <cell r="R19918">
            <v>0</v>
          </cell>
        </row>
        <row r="19919">
          <cell r="A19919">
            <v>9012</v>
          </cell>
          <cell r="B19919" t="str">
            <v>S. SALUD LIBERTADOR</v>
          </cell>
          <cell r="C19919" t="str">
            <v>011 Hospital Nancagua</v>
          </cell>
          <cell r="D19919">
            <v>0</v>
          </cell>
          <cell r="E19919">
            <v>0</v>
          </cell>
          <cell r="F19919">
            <v>0</v>
          </cell>
          <cell r="G19919">
            <v>0</v>
          </cell>
          <cell r="H19919">
            <v>0</v>
          </cell>
          <cell r="I19919">
            <v>0</v>
          </cell>
          <cell r="J19919">
            <v>0</v>
          </cell>
          <cell r="K19919">
            <v>0</v>
          </cell>
          <cell r="L19919">
            <v>90.820999999999998</v>
          </cell>
          <cell r="M19919">
            <v>90.820999999999998</v>
          </cell>
          <cell r="N19919">
            <v>90.820999999999998</v>
          </cell>
          <cell r="O19919">
            <v>90.820999999999998</v>
          </cell>
          <cell r="P19919">
            <v>3070.8350000000064</v>
          </cell>
          <cell r="Q19919">
            <v>90.820999999999998</v>
          </cell>
          <cell r="R19919">
            <v>0</v>
          </cell>
        </row>
        <row r="19920">
          <cell r="A19920">
            <v>9013</v>
          </cell>
          <cell r="B19920" t="str">
            <v>S. SALUD LIBERTADOR</v>
          </cell>
          <cell r="C19920" t="str">
            <v>012 Hospital Santa Cruz</v>
          </cell>
          <cell r="D19920">
            <v>0</v>
          </cell>
          <cell r="E19920">
            <v>0</v>
          </cell>
          <cell r="F19920">
            <v>0</v>
          </cell>
          <cell r="G19920">
            <v>0</v>
          </cell>
          <cell r="H19920">
            <v>0</v>
          </cell>
          <cell r="I19920">
            <v>0</v>
          </cell>
          <cell r="J19920">
            <v>0</v>
          </cell>
          <cell r="K19920">
            <v>0</v>
          </cell>
          <cell r="L19920">
            <v>2673.114</v>
          </cell>
          <cell r="M19920">
            <v>2673.114</v>
          </cell>
          <cell r="N19920">
            <v>2673.114</v>
          </cell>
          <cell r="O19920">
            <v>2673.114</v>
          </cell>
          <cell r="P19920">
            <v>2448.2160000001313</v>
          </cell>
          <cell r="Q19920">
            <v>2673.114</v>
          </cell>
          <cell r="R19920">
            <v>0</v>
          </cell>
        </row>
        <row r="19921">
          <cell r="A19921">
            <v>9014</v>
          </cell>
          <cell r="B19921" t="str">
            <v>S. SALUD LIBERTADOR</v>
          </cell>
          <cell r="C19921" t="str">
            <v>013 Hospital Marchigue</v>
          </cell>
          <cell r="D19921">
            <v>0</v>
          </cell>
          <cell r="E19921">
            <v>0</v>
          </cell>
          <cell r="F19921">
            <v>0</v>
          </cell>
          <cell r="G19921">
            <v>0</v>
          </cell>
          <cell r="H19921">
            <v>0</v>
          </cell>
          <cell r="I19921">
            <v>0</v>
          </cell>
          <cell r="J19921">
            <v>0</v>
          </cell>
          <cell r="K19921">
            <v>0</v>
          </cell>
          <cell r="L19921">
            <v>50.456000000000003</v>
          </cell>
          <cell r="M19921">
            <v>50.456000000000003</v>
          </cell>
          <cell r="N19921">
            <v>50.456000000000003</v>
          </cell>
          <cell r="O19921">
            <v>50.456000000000003</v>
          </cell>
          <cell r="P19921">
            <v>-5040.4520000000048</v>
          </cell>
          <cell r="Q19921">
            <v>0</v>
          </cell>
          <cell r="R19921">
            <v>4989.9960000000046</v>
          </cell>
        </row>
        <row r="19922">
          <cell r="A19922">
            <v>9015</v>
          </cell>
          <cell r="B19922" t="str">
            <v>S. SALUD LIBERTADOR</v>
          </cell>
          <cell r="C19922" t="str">
            <v>014 Hospital Pichilemu</v>
          </cell>
          <cell r="D19922">
            <v>0</v>
          </cell>
          <cell r="E19922">
            <v>15758.287</v>
          </cell>
          <cell r="F19922">
            <v>0</v>
          </cell>
          <cell r="G19922">
            <v>0</v>
          </cell>
          <cell r="H19922">
            <v>0</v>
          </cell>
          <cell r="I19922">
            <v>0</v>
          </cell>
          <cell r="J19922">
            <v>0</v>
          </cell>
          <cell r="K19922">
            <v>0</v>
          </cell>
          <cell r="L19922">
            <v>272.46199999999999</v>
          </cell>
          <cell r="M19922">
            <v>16030.749</v>
          </cell>
          <cell r="N19922">
            <v>16030.749</v>
          </cell>
          <cell r="O19922">
            <v>16030.749</v>
          </cell>
          <cell r="P19922">
            <v>-18114.51400000001</v>
          </cell>
          <cell r="Q19922">
            <v>0</v>
          </cell>
          <cell r="R19922">
            <v>2083.7650000000103</v>
          </cell>
        </row>
        <row r="19923">
          <cell r="A19923">
            <v>9016</v>
          </cell>
          <cell r="B19923" t="str">
            <v>S. SALUD LIBERTADOR</v>
          </cell>
          <cell r="C19923" t="str">
            <v>015 Hospital de Lolol</v>
          </cell>
          <cell r="D19923">
            <v>0</v>
          </cell>
          <cell r="E19923">
            <v>0</v>
          </cell>
          <cell r="F19923">
            <v>0</v>
          </cell>
          <cell r="G19923">
            <v>0</v>
          </cell>
          <cell r="H19923">
            <v>0</v>
          </cell>
          <cell r="I19923">
            <v>0</v>
          </cell>
          <cell r="J19923">
            <v>0</v>
          </cell>
          <cell r="K19923">
            <v>0</v>
          </cell>
          <cell r="L19923">
            <v>70.638000000000005</v>
          </cell>
          <cell r="M19923">
            <v>70.638000000000005</v>
          </cell>
          <cell r="N19923">
            <v>70.638000000000005</v>
          </cell>
          <cell r="O19923">
            <v>70.638000000000005</v>
          </cell>
          <cell r="P19923">
            <v>-1545.5220000000118</v>
          </cell>
          <cell r="Q19923">
            <v>0</v>
          </cell>
          <cell r="R19923">
            <v>1474.8840000000118</v>
          </cell>
        </row>
        <row r="19924">
          <cell r="A19924">
            <v>9017</v>
          </cell>
          <cell r="B19924" t="str">
            <v>S. SALUD LIBERTADOR</v>
          </cell>
          <cell r="C19924" t="str">
            <v>016 Hospital de Litueche</v>
          </cell>
          <cell r="D19924">
            <v>0</v>
          </cell>
          <cell r="E19924">
            <v>1146.2410000000002</v>
          </cell>
          <cell r="F19924">
            <v>0</v>
          </cell>
          <cell r="G19924">
            <v>0</v>
          </cell>
          <cell r="H19924">
            <v>0</v>
          </cell>
          <cell r="I19924">
            <v>0</v>
          </cell>
          <cell r="J19924">
            <v>0</v>
          </cell>
          <cell r="K19924">
            <v>0</v>
          </cell>
          <cell r="L19924">
            <v>111.003</v>
          </cell>
          <cell r="M19924">
            <v>1257.2440000000001</v>
          </cell>
          <cell r="N19924">
            <v>1257.2440000000001</v>
          </cell>
          <cell r="O19924">
            <v>1257.2440000000001</v>
          </cell>
          <cell r="P19924">
            <v>-5554.5309999999881</v>
          </cell>
          <cell r="Q19924">
            <v>0</v>
          </cell>
          <cell r="R19924">
            <v>4297.2869999999875</v>
          </cell>
        </row>
        <row r="19925">
          <cell r="A19925">
            <v>1001</v>
          </cell>
          <cell r="B19925" t="str">
            <v>S. SALUD MAULE</v>
          </cell>
          <cell r="C19925">
            <v>0</v>
          </cell>
          <cell r="D19925">
            <v>96582.02900000001</v>
          </cell>
          <cell r="E19925">
            <v>2368834.8880000003</v>
          </cell>
          <cell r="F19925">
            <v>35042.800000000003</v>
          </cell>
          <cell r="G19925">
            <v>0</v>
          </cell>
          <cell r="H19925">
            <v>0</v>
          </cell>
          <cell r="I19925">
            <v>0</v>
          </cell>
          <cell r="J19925">
            <v>0</v>
          </cell>
          <cell r="K19925">
            <v>0</v>
          </cell>
          <cell r="L19925">
            <v>5358637.3270000005</v>
          </cell>
          <cell r="M19925">
            <v>7859097.0440000007</v>
          </cell>
          <cell r="N19925">
            <v>7859097.0440000007</v>
          </cell>
          <cell r="O19925">
            <v>7859097.0440000007</v>
          </cell>
          <cell r="P19925">
            <v>-6945168.381000001</v>
          </cell>
          <cell r="Q19925">
            <v>913928.66299999971</v>
          </cell>
          <cell r="R19925">
            <v>0</v>
          </cell>
        </row>
        <row r="19926">
          <cell r="A19926">
            <v>1002</v>
          </cell>
          <cell r="B19926" t="str">
            <v>S. SALUD MAULE</v>
          </cell>
          <cell r="C19926" t="str">
            <v>001 Dirección del Servicio</v>
          </cell>
          <cell r="D19926">
            <v>0</v>
          </cell>
          <cell r="E19926">
            <v>232364.89900000003</v>
          </cell>
          <cell r="F19926">
            <v>0</v>
          </cell>
          <cell r="G19926">
            <v>0</v>
          </cell>
          <cell r="H19926">
            <v>0</v>
          </cell>
          <cell r="I19926">
            <v>0</v>
          </cell>
          <cell r="J19926">
            <v>0</v>
          </cell>
          <cell r="K19926">
            <v>0</v>
          </cell>
          <cell r="L19926">
            <v>181776.51500000001</v>
          </cell>
          <cell r="M19926">
            <v>414141.41400000005</v>
          </cell>
          <cell r="N19926">
            <v>414141.41400000005</v>
          </cell>
          <cell r="O19926">
            <v>414141.41400000005</v>
          </cell>
          <cell r="P19926">
            <v>702951.67999999993</v>
          </cell>
          <cell r="Q19926">
            <v>414141.41400000005</v>
          </cell>
          <cell r="R19926">
            <v>0</v>
          </cell>
        </row>
        <row r="19927">
          <cell r="A19927">
            <v>1003</v>
          </cell>
          <cell r="B19927" t="str">
            <v>S. SALUD MAULE</v>
          </cell>
          <cell r="C19927" t="str">
            <v>002 Hospital Curicó</v>
          </cell>
          <cell r="D19927">
            <v>3611.4009999999998</v>
          </cell>
          <cell r="E19927">
            <v>674822.58000000019</v>
          </cell>
          <cell r="F19927">
            <v>0</v>
          </cell>
          <cell r="G19927">
            <v>0</v>
          </cell>
          <cell r="H19927">
            <v>0</v>
          </cell>
          <cell r="I19927">
            <v>0</v>
          </cell>
          <cell r="J19927">
            <v>0</v>
          </cell>
          <cell r="K19927">
            <v>0</v>
          </cell>
          <cell r="L19927">
            <v>802018.21299999999</v>
          </cell>
          <cell r="M19927">
            <v>1480452.1940000001</v>
          </cell>
          <cell r="N19927">
            <v>1480452.1940000001</v>
          </cell>
          <cell r="O19927">
            <v>1480452.1940000001</v>
          </cell>
          <cell r="P19927">
            <v>-1642055.284</v>
          </cell>
          <cell r="Q19927">
            <v>0</v>
          </cell>
          <cell r="R19927">
            <v>161603.08999999985</v>
          </cell>
        </row>
        <row r="19928">
          <cell r="A19928">
            <v>1004</v>
          </cell>
          <cell r="B19928" t="str">
            <v>S. SALUD MAULE</v>
          </cell>
          <cell r="C19928" t="str">
            <v>003 Hospital de Teno</v>
          </cell>
          <cell r="D19928">
            <v>4799.402</v>
          </cell>
          <cell r="E19928">
            <v>3644.6</v>
          </cell>
          <cell r="F19928">
            <v>0</v>
          </cell>
          <cell r="G19928">
            <v>0</v>
          </cell>
          <cell r="H19928">
            <v>0</v>
          </cell>
          <cell r="I19928">
            <v>0</v>
          </cell>
          <cell r="J19928">
            <v>0</v>
          </cell>
          <cell r="K19928">
            <v>0</v>
          </cell>
          <cell r="L19928">
            <v>1108.933</v>
          </cell>
          <cell r="M19928">
            <v>9552.9350000000013</v>
          </cell>
          <cell r="N19928">
            <v>9552.9350000000013</v>
          </cell>
          <cell r="O19928">
            <v>9552.9350000000013</v>
          </cell>
          <cell r="P19928">
            <v>-734.2450000000099</v>
          </cell>
          <cell r="Q19928">
            <v>8818.6899999999914</v>
          </cell>
          <cell r="R19928">
            <v>0</v>
          </cell>
        </row>
        <row r="19929">
          <cell r="A19929">
            <v>1005</v>
          </cell>
          <cell r="B19929" t="str">
            <v>S. SALUD MAULE</v>
          </cell>
          <cell r="C19929" t="str">
            <v>004 Hospital Molina</v>
          </cell>
          <cell r="D19929">
            <v>0</v>
          </cell>
          <cell r="E19929">
            <v>5303.8440000000001</v>
          </cell>
          <cell r="F19929">
            <v>0</v>
          </cell>
          <cell r="G19929">
            <v>0</v>
          </cell>
          <cell r="H19929">
            <v>0</v>
          </cell>
          <cell r="I19929">
            <v>0</v>
          </cell>
          <cell r="J19929">
            <v>0</v>
          </cell>
          <cell r="K19929">
            <v>0</v>
          </cell>
          <cell r="L19929">
            <v>6586.4790000000003</v>
          </cell>
          <cell r="M19929">
            <v>11890.323</v>
          </cell>
          <cell r="N19929">
            <v>11890.323</v>
          </cell>
          <cell r="O19929">
            <v>11890.323</v>
          </cell>
          <cell r="P19929">
            <v>-15996.32600000003</v>
          </cell>
          <cell r="Q19929">
            <v>0</v>
          </cell>
          <cell r="R19929">
            <v>4106.0030000000297</v>
          </cell>
        </row>
        <row r="19930">
          <cell r="A19930">
            <v>1006</v>
          </cell>
          <cell r="B19930" t="str">
            <v>S. SALUD MAULE</v>
          </cell>
          <cell r="C19930" t="str">
            <v>005 Hospital Hualane</v>
          </cell>
          <cell r="D19930">
            <v>34.716999999999999</v>
          </cell>
          <cell r="E19930">
            <v>15.044</v>
          </cell>
          <cell r="F19930">
            <v>0</v>
          </cell>
          <cell r="G19930">
            <v>0</v>
          </cell>
          <cell r="H19930">
            <v>0</v>
          </cell>
          <cell r="I19930">
            <v>0</v>
          </cell>
          <cell r="J19930">
            <v>0</v>
          </cell>
          <cell r="K19930">
            <v>0</v>
          </cell>
          <cell r="L19930">
            <v>0</v>
          </cell>
          <cell r="M19930">
            <v>49.760999999999996</v>
          </cell>
          <cell r="N19930">
            <v>49.760999999999996</v>
          </cell>
          <cell r="O19930">
            <v>49.760999999999996</v>
          </cell>
          <cell r="P19930">
            <v>3961.9869999999937</v>
          </cell>
          <cell r="Q19930">
            <v>49.760999999999996</v>
          </cell>
          <cell r="R19930">
            <v>0</v>
          </cell>
        </row>
        <row r="19931">
          <cell r="A19931">
            <v>1007</v>
          </cell>
          <cell r="B19931" t="str">
            <v>S. SALUD MAULE</v>
          </cell>
          <cell r="C19931" t="str">
            <v>006 Hospital Licantén</v>
          </cell>
          <cell r="D19931">
            <v>531.62300000000005</v>
          </cell>
          <cell r="E19931">
            <v>4678.4429999999993</v>
          </cell>
          <cell r="F19931">
            <v>0</v>
          </cell>
          <cell r="G19931">
            <v>0</v>
          </cell>
          <cell r="H19931">
            <v>0</v>
          </cell>
          <cell r="I19931">
            <v>0</v>
          </cell>
          <cell r="J19931">
            <v>0</v>
          </cell>
          <cell r="K19931">
            <v>0</v>
          </cell>
          <cell r="L19931">
            <v>0</v>
          </cell>
          <cell r="M19931">
            <v>5210.0659999999989</v>
          </cell>
          <cell r="N19931">
            <v>5210.0659999999989</v>
          </cell>
          <cell r="O19931">
            <v>5210.0659999999989</v>
          </cell>
          <cell r="P19931">
            <v>-4223.8380000000034</v>
          </cell>
          <cell r="Q19931">
            <v>986.22799999999552</v>
          </cell>
          <cell r="R19931">
            <v>0</v>
          </cell>
        </row>
        <row r="19932">
          <cell r="A19932">
            <v>1008</v>
          </cell>
          <cell r="B19932" t="str">
            <v>S. SALUD MAULE</v>
          </cell>
          <cell r="C19932" t="str">
            <v>007 Hospital Talca</v>
          </cell>
          <cell r="D19932">
            <v>0</v>
          </cell>
          <cell r="E19932">
            <v>1177717.4410000001</v>
          </cell>
          <cell r="F19932">
            <v>0</v>
          </cell>
          <cell r="G19932">
            <v>0</v>
          </cell>
          <cell r="H19932">
            <v>0</v>
          </cell>
          <cell r="I19932">
            <v>0</v>
          </cell>
          <cell r="J19932">
            <v>0</v>
          </cell>
          <cell r="K19932">
            <v>0</v>
          </cell>
          <cell r="L19932">
            <v>3394719.5720000002</v>
          </cell>
          <cell r="M19932">
            <v>4572437.0130000003</v>
          </cell>
          <cell r="N19932">
            <v>4572437.0130000003</v>
          </cell>
          <cell r="O19932">
            <v>4572437.0130000003</v>
          </cell>
          <cell r="P19932">
            <v>-4667608.2449999992</v>
          </cell>
          <cell r="Q19932">
            <v>0</v>
          </cell>
          <cell r="R19932">
            <v>95171.231999998912</v>
          </cell>
        </row>
        <row r="19933">
          <cell r="A19933">
            <v>1009</v>
          </cell>
          <cell r="B19933" t="str">
            <v>S. SALUD MAULE</v>
          </cell>
          <cell r="C19933" t="str">
            <v>008 Hospital Curepto</v>
          </cell>
          <cell r="D19933">
            <v>0</v>
          </cell>
          <cell r="E19933">
            <v>2898.5680000000002</v>
          </cell>
          <cell r="F19933">
            <v>0</v>
          </cell>
          <cell r="G19933">
            <v>0</v>
          </cell>
          <cell r="H19933">
            <v>0</v>
          </cell>
          <cell r="I19933">
            <v>0</v>
          </cell>
          <cell r="J19933">
            <v>0</v>
          </cell>
          <cell r="K19933">
            <v>0</v>
          </cell>
          <cell r="L19933">
            <v>0</v>
          </cell>
          <cell r="M19933">
            <v>2898.5680000000002</v>
          </cell>
          <cell r="N19933">
            <v>2898.5680000000002</v>
          </cell>
          <cell r="O19933">
            <v>2898.5680000000002</v>
          </cell>
          <cell r="P19933">
            <v>1805.528999999995</v>
          </cell>
          <cell r="Q19933">
            <v>2898.5680000000002</v>
          </cell>
          <cell r="R19933">
            <v>0</v>
          </cell>
        </row>
        <row r="19934">
          <cell r="A19934">
            <v>10010</v>
          </cell>
          <cell r="B19934" t="str">
            <v>S. SALUD MAULE</v>
          </cell>
          <cell r="C19934" t="str">
            <v>009 Hospital Constitución</v>
          </cell>
          <cell r="D19934">
            <v>0</v>
          </cell>
          <cell r="E19934">
            <v>10760.54</v>
          </cell>
          <cell r="F19934">
            <v>35042.800000000003</v>
          </cell>
          <cell r="G19934">
            <v>0</v>
          </cell>
          <cell r="H19934">
            <v>0</v>
          </cell>
          <cell r="I19934">
            <v>0</v>
          </cell>
          <cell r="J19934">
            <v>0</v>
          </cell>
          <cell r="K19934">
            <v>0</v>
          </cell>
          <cell r="L19934">
            <v>106345.561</v>
          </cell>
          <cell r="M19934">
            <v>152148.90100000001</v>
          </cell>
          <cell r="N19934">
            <v>152148.90100000001</v>
          </cell>
          <cell r="O19934">
            <v>152148.90100000001</v>
          </cell>
          <cell r="P19934">
            <v>-163008.17800000013</v>
          </cell>
          <cell r="Q19934">
            <v>0</v>
          </cell>
          <cell r="R19934">
            <v>10859.277000000118</v>
          </cell>
        </row>
        <row r="19935">
          <cell r="A19935">
            <v>10011</v>
          </cell>
          <cell r="B19935" t="str">
            <v>S. SALUD MAULE</v>
          </cell>
          <cell r="C19935" t="str">
            <v>010 Hospital Linares</v>
          </cell>
          <cell r="D19935">
            <v>0</v>
          </cell>
          <cell r="E19935">
            <v>177123.48299999998</v>
          </cell>
          <cell r="F19935">
            <v>0</v>
          </cell>
          <cell r="G19935">
            <v>0</v>
          </cell>
          <cell r="H19935">
            <v>0</v>
          </cell>
          <cell r="I19935">
            <v>0</v>
          </cell>
          <cell r="J19935">
            <v>0</v>
          </cell>
          <cell r="K19935">
            <v>0</v>
          </cell>
          <cell r="L19935">
            <v>810927.86</v>
          </cell>
          <cell r="M19935">
            <v>988051.34299999999</v>
          </cell>
          <cell r="N19935">
            <v>988051.34299999999</v>
          </cell>
          <cell r="O19935">
            <v>988051.34299999999</v>
          </cell>
          <cell r="P19935">
            <v>-1041768.2039999999</v>
          </cell>
          <cell r="Q19935">
            <v>0</v>
          </cell>
          <cell r="R19935">
            <v>53716.860999999917</v>
          </cell>
        </row>
        <row r="19936">
          <cell r="A19936">
            <v>10012</v>
          </cell>
          <cell r="B19936" t="str">
            <v>S. SALUD MAULE</v>
          </cell>
          <cell r="C19936" t="str">
            <v>011 Hospital San Javier</v>
          </cell>
          <cell r="D19936">
            <v>0</v>
          </cell>
          <cell r="E19936">
            <v>28263.978000000003</v>
          </cell>
          <cell r="F19936">
            <v>0</v>
          </cell>
          <cell r="G19936">
            <v>0</v>
          </cell>
          <cell r="H19936">
            <v>0</v>
          </cell>
          <cell r="I19936">
            <v>0</v>
          </cell>
          <cell r="J19936">
            <v>0</v>
          </cell>
          <cell r="K19936">
            <v>0</v>
          </cell>
          <cell r="L19936">
            <v>55154.194000000003</v>
          </cell>
          <cell r="M19936">
            <v>83418.172000000006</v>
          </cell>
          <cell r="N19936">
            <v>83418.172000000006</v>
          </cell>
          <cell r="O19936">
            <v>83418.172000000006</v>
          </cell>
          <cell r="P19936">
            <v>-71079.236000000034</v>
          </cell>
          <cell r="Q19936">
            <v>12338.935999999972</v>
          </cell>
          <cell r="R19936">
            <v>0</v>
          </cell>
        </row>
        <row r="19937">
          <cell r="A19937">
            <v>10013</v>
          </cell>
          <cell r="B19937" t="str">
            <v>S. SALUD MAULE</v>
          </cell>
          <cell r="C19937" t="str">
            <v>012 Hospital Parral</v>
          </cell>
          <cell r="D19937">
            <v>70587.19200000001</v>
          </cell>
          <cell r="E19937">
            <v>2697.393</v>
          </cell>
          <cell r="F19937">
            <v>0</v>
          </cell>
          <cell r="G19937">
            <v>0</v>
          </cell>
          <cell r="H19937">
            <v>0</v>
          </cell>
          <cell r="I19937">
            <v>0</v>
          </cell>
          <cell r="J19937">
            <v>0</v>
          </cell>
          <cell r="K19937">
            <v>0</v>
          </cell>
          <cell r="L19937">
            <v>0</v>
          </cell>
          <cell r="M19937">
            <v>73284.585000000006</v>
          </cell>
          <cell r="N19937">
            <v>73284.585000000006</v>
          </cell>
          <cell r="O19937">
            <v>73284.585000000006</v>
          </cell>
          <cell r="P19937">
            <v>-24330.709999999963</v>
          </cell>
          <cell r="Q19937">
            <v>48953.875000000044</v>
          </cell>
          <cell r="R19937">
            <v>0</v>
          </cell>
        </row>
        <row r="19938">
          <cell r="A19938">
            <v>10014</v>
          </cell>
          <cell r="B19938" t="str">
            <v>S. SALUD MAULE</v>
          </cell>
          <cell r="C19938" t="str">
            <v>013 Hospital Cauquenes</v>
          </cell>
          <cell r="D19938">
            <v>17017.694</v>
          </cell>
          <cell r="E19938">
            <v>39435.363000000005</v>
          </cell>
          <cell r="F19938">
            <v>0</v>
          </cell>
          <cell r="G19938">
            <v>0</v>
          </cell>
          <cell r="H19938">
            <v>0</v>
          </cell>
          <cell r="I19938">
            <v>0</v>
          </cell>
          <cell r="J19938">
            <v>0</v>
          </cell>
          <cell r="K19938">
            <v>0</v>
          </cell>
          <cell r="L19938">
            <v>0</v>
          </cell>
          <cell r="M19938">
            <v>56453.057000000001</v>
          </cell>
          <cell r="N19938">
            <v>56453.057000000001</v>
          </cell>
          <cell r="O19938">
            <v>56453.057000000001</v>
          </cell>
          <cell r="P19938">
            <v>-22255.939000000013</v>
          </cell>
          <cell r="Q19938">
            <v>34197.117999999988</v>
          </cell>
          <cell r="R19938">
            <v>0</v>
          </cell>
        </row>
        <row r="19939">
          <cell r="A19939">
            <v>10015</v>
          </cell>
          <cell r="B19939" t="str">
            <v>S. SALUD MAULE</v>
          </cell>
          <cell r="C19939" t="str">
            <v>014 Hospital Chanco</v>
          </cell>
          <cell r="D19939">
            <v>0</v>
          </cell>
          <cell r="E19939">
            <v>9108.7119999999995</v>
          </cell>
          <cell r="F19939">
            <v>0</v>
          </cell>
          <cell r="G19939">
            <v>0</v>
          </cell>
          <cell r="H19939">
            <v>0</v>
          </cell>
          <cell r="I19939">
            <v>0</v>
          </cell>
          <cell r="J19939">
            <v>0</v>
          </cell>
          <cell r="K19939">
            <v>0</v>
          </cell>
          <cell r="L19939">
            <v>0</v>
          </cell>
          <cell r="M19939">
            <v>9108.7119999999995</v>
          </cell>
          <cell r="N19939">
            <v>9108.7119999999995</v>
          </cell>
          <cell r="O19939">
            <v>9108.7119999999995</v>
          </cell>
          <cell r="P19939">
            <v>-827.37200000001758</v>
          </cell>
          <cell r="Q19939">
            <v>8281.339999999982</v>
          </cell>
          <cell r="R19939">
            <v>0</v>
          </cell>
        </row>
        <row r="19940">
          <cell r="A19940">
            <v>1101</v>
          </cell>
          <cell r="B19940" t="str">
            <v>S. SALUD ÑUBLE</v>
          </cell>
          <cell r="C19940">
            <v>0</v>
          </cell>
          <cell r="D19940">
            <v>0</v>
          </cell>
          <cell r="E19940">
            <v>1139370.4460000002</v>
          </cell>
          <cell r="F19940">
            <v>0</v>
          </cell>
          <cell r="G19940">
            <v>0</v>
          </cell>
          <cell r="H19940">
            <v>0</v>
          </cell>
          <cell r="I19940">
            <v>0</v>
          </cell>
          <cell r="J19940">
            <v>143.178</v>
          </cell>
          <cell r="K19940">
            <v>0</v>
          </cell>
          <cell r="L19940">
            <v>1694141.8740000001</v>
          </cell>
          <cell r="M19940">
            <v>2833655.4980000006</v>
          </cell>
          <cell r="N19940">
            <v>2833655.4980000006</v>
          </cell>
          <cell r="O19940">
            <v>2833655.4980000006</v>
          </cell>
          <cell r="P19940">
            <v>-2834302.7570000011</v>
          </cell>
          <cell r="Q19940">
            <v>0</v>
          </cell>
          <cell r="R19940">
            <v>647.25900000054389</v>
          </cell>
        </row>
        <row r="19941">
          <cell r="A19941">
            <v>1102</v>
          </cell>
          <cell r="B19941" t="str">
            <v>S. SALUD ÑUBLE</v>
          </cell>
          <cell r="C19941" t="str">
            <v>001 Dirección del Servicio</v>
          </cell>
          <cell r="D19941">
            <v>0</v>
          </cell>
          <cell r="E19941">
            <v>97837.444000000018</v>
          </cell>
          <cell r="F19941">
            <v>0</v>
          </cell>
          <cell r="G19941">
            <v>0</v>
          </cell>
          <cell r="H19941">
            <v>0</v>
          </cell>
          <cell r="I19941">
            <v>0</v>
          </cell>
          <cell r="J19941">
            <v>143.178</v>
          </cell>
          <cell r="K19941">
            <v>0</v>
          </cell>
          <cell r="L19941">
            <v>472048.533</v>
          </cell>
          <cell r="M19941">
            <v>570029.15500000003</v>
          </cell>
          <cell r="N19941">
            <v>570029.15500000003</v>
          </cell>
          <cell r="O19941">
            <v>570029.15500000003</v>
          </cell>
          <cell r="P19941">
            <v>-823760.04499999993</v>
          </cell>
          <cell r="Q19941">
            <v>0</v>
          </cell>
          <cell r="R19941">
            <v>253730.8899999999</v>
          </cell>
        </row>
        <row r="19942">
          <cell r="A19942">
            <v>1103</v>
          </cell>
          <cell r="B19942" t="str">
            <v>S. SALUD ÑUBLE</v>
          </cell>
          <cell r="C19942" t="str">
            <v>002 Hospital de Chillán</v>
          </cell>
          <cell r="D19942">
            <v>0</v>
          </cell>
          <cell r="E19942">
            <v>780881.55999999982</v>
          </cell>
          <cell r="F19942">
            <v>0</v>
          </cell>
          <cell r="G19942">
            <v>0</v>
          </cell>
          <cell r="H19942">
            <v>0</v>
          </cell>
          <cell r="I19942">
            <v>0</v>
          </cell>
          <cell r="J19942">
            <v>0</v>
          </cell>
          <cell r="K19942">
            <v>0</v>
          </cell>
          <cell r="L19942">
            <v>1150434.665</v>
          </cell>
          <cell r="M19942">
            <v>1931316.2249999999</v>
          </cell>
          <cell r="N19942">
            <v>1931316.2249999999</v>
          </cell>
          <cell r="O19942">
            <v>1931316.2249999999</v>
          </cell>
          <cell r="P19942">
            <v>-1778410.1160000004</v>
          </cell>
          <cell r="Q19942">
            <v>152906.10899999947</v>
          </cell>
          <cell r="R19942">
            <v>0</v>
          </cell>
        </row>
        <row r="19943">
          <cell r="A19943">
            <v>1104</v>
          </cell>
          <cell r="B19943" t="str">
            <v>S. SALUD ÑUBLE</v>
          </cell>
          <cell r="C19943" t="str">
            <v>003 Hospital de San Carlos</v>
          </cell>
          <cell r="D19943">
            <v>0</v>
          </cell>
          <cell r="E19943">
            <v>122326.21799999999</v>
          </cell>
          <cell r="F19943">
            <v>0</v>
          </cell>
          <cell r="G19943">
            <v>0</v>
          </cell>
          <cell r="H19943">
            <v>0</v>
          </cell>
          <cell r="I19943">
            <v>0</v>
          </cell>
          <cell r="J19943">
            <v>0</v>
          </cell>
          <cell r="K19943">
            <v>0</v>
          </cell>
          <cell r="L19943">
            <v>59049.544000000002</v>
          </cell>
          <cell r="M19943">
            <v>181375.76199999999</v>
          </cell>
          <cell r="N19943">
            <v>181375.76199999999</v>
          </cell>
          <cell r="O19943">
            <v>181375.76199999999</v>
          </cell>
          <cell r="P19943">
            <v>-144752.82700000005</v>
          </cell>
          <cell r="Q19943">
            <v>36622.934999999939</v>
          </cell>
          <cell r="R19943">
            <v>0</v>
          </cell>
        </row>
        <row r="19944">
          <cell r="A19944">
            <v>1105</v>
          </cell>
          <cell r="B19944" t="str">
            <v>S. SALUD ÑUBLE</v>
          </cell>
          <cell r="C19944" t="str">
            <v>004 Hospital de Bulnes</v>
          </cell>
          <cell r="D19944">
            <v>0</v>
          </cell>
          <cell r="E19944">
            <v>25438.169000000002</v>
          </cell>
          <cell r="F19944">
            <v>0</v>
          </cell>
          <cell r="G19944">
            <v>0</v>
          </cell>
          <cell r="H19944">
            <v>0</v>
          </cell>
          <cell r="I19944">
            <v>0</v>
          </cell>
          <cell r="J19944">
            <v>0</v>
          </cell>
          <cell r="K19944">
            <v>0</v>
          </cell>
          <cell r="L19944">
            <v>0</v>
          </cell>
          <cell r="M19944">
            <v>25438.169000000002</v>
          </cell>
          <cell r="N19944">
            <v>25438.169000000002</v>
          </cell>
          <cell r="O19944">
            <v>25438.169000000002</v>
          </cell>
          <cell r="P19944">
            <v>-14647.184999999998</v>
          </cell>
          <cell r="Q19944">
            <v>10790.984000000004</v>
          </cell>
          <cell r="R19944">
            <v>0</v>
          </cell>
        </row>
        <row r="19945">
          <cell r="A19945">
            <v>1106</v>
          </cell>
          <cell r="B19945" t="str">
            <v>S. SALUD ÑUBLE</v>
          </cell>
          <cell r="C19945" t="str">
            <v>005 Hospital de Yungay</v>
          </cell>
          <cell r="D19945">
            <v>0</v>
          </cell>
          <cell r="E19945">
            <v>25441.931000000004</v>
          </cell>
          <cell r="F19945">
            <v>0</v>
          </cell>
          <cell r="G19945">
            <v>0</v>
          </cell>
          <cell r="H19945">
            <v>0</v>
          </cell>
          <cell r="I19945">
            <v>0</v>
          </cell>
          <cell r="J19945">
            <v>0</v>
          </cell>
          <cell r="K19945">
            <v>0</v>
          </cell>
          <cell r="L19945">
            <v>0</v>
          </cell>
          <cell r="M19945">
            <v>25441.931000000004</v>
          </cell>
          <cell r="N19945">
            <v>25441.931000000004</v>
          </cell>
          <cell r="O19945">
            <v>25441.931000000004</v>
          </cell>
          <cell r="P19945">
            <v>-12150.915999999968</v>
          </cell>
          <cell r="Q19945">
            <v>13291.015000000036</v>
          </cell>
          <cell r="R19945">
            <v>0</v>
          </cell>
        </row>
        <row r="19946">
          <cell r="A19946">
            <v>1107</v>
          </cell>
          <cell r="B19946" t="str">
            <v>S. SALUD ÑUBLE</v>
          </cell>
          <cell r="C19946" t="str">
            <v>006 Hospital de Quirihue</v>
          </cell>
          <cell r="D19946">
            <v>0</v>
          </cell>
          <cell r="E19946">
            <v>20938.208000000002</v>
          </cell>
          <cell r="F19946">
            <v>0</v>
          </cell>
          <cell r="G19946">
            <v>0</v>
          </cell>
          <cell r="H19946">
            <v>0</v>
          </cell>
          <cell r="I19946">
            <v>0</v>
          </cell>
          <cell r="J19946">
            <v>0</v>
          </cell>
          <cell r="K19946">
            <v>0</v>
          </cell>
          <cell r="L19946">
            <v>4302.1320000000005</v>
          </cell>
          <cell r="M19946">
            <v>25240.340000000004</v>
          </cell>
          <cell r="N19946">
            <v>25240.340000000004</v>
          </cell>
          <cell r="O19946">
            <v>25240.340000000004</v>
          </cell>
          <cell r="P19946">
            <v>-9116.1229999999923</v>
          </cell>
          <cell r="Q19946">
            <v>16124.217000000011</v>
          </cell>
          <cell r="R19946">
            <v>0</v>
          </cell>
        </row>
        <row r="19947">
          <cell r="A19947">
            <v>1108</v>
          </cell>
          <cell r="B19947" t="str">
            <v>S. SALUD ÑUBLE</v>
          </cell>
          <cell r="C19947" t="str">
            <v>007 Hospital de Coelemu</v>
          </cell>
          <cell r="D19947">
            <v>0</v>
          </cell>
          <cell r="E19947">
            <v>8758.7220000000016</v>
          </cell>
          <cell r="F19947">
            <v>0</v>
          </cell>
          <cell r="G19947">
            <v>0</v>
          </cell>
          <cell r="H19947">
            <v>0</v>
          </cell>
          <cell r="I19947">
            <v>0</v>
          </cell>
          <cell r="J19947">
            <v>0</v>
          </cell>
          <cell r="K19947">
            <v>0</v>
          </cell>
          <cell r="L19947">
            <v>0</v>
          </cell>
          <cell r="M19947">
            <v>8758.7220000000016</v>
          </cell>
          <cell r="N19947">
            <v>8758.7220000000016</v>
          </cell>
          <cell r="O19947">
            <v>8758.7220000000016</v>
          </cell>
          <cell r="P19947">
            <v>-85.824999999982538</v>
          </cell>
          <cell r="Q19947">
            <v>8672.897000000019</v>
          </cell>
          <cell r="R19947">
            <v>0</v>
          </cell>
        </row>
        <row r="19948">
          <cell r="A19948">
            <v>1109</v>
          </cell>
          <cell r="B19948" t="str">
            <v>S. SALUD ÑUBLE</v>
          </cell>
          <cell r="C19948" t="str">
            <v>008 Hospital El Carmen</v>
          </cell>
          <cell r="D19948">
            <v>0</v>
          </cell>
          <cell r="E19948">
            <v>4621.317</v>
          </cell>
          <cell r="F19948">
            <v>0</v>
          </cell>
          <cell r="G19948">
            <v>0</v>
          </cell>
          <cell r="H19948">
            <v>0</v>
          </cell>
          <cell r="I19948">
            <v>0</v>
          </cell>
          <cell r="J19948">
            <v>0</v>
          </cell>
          <cell r="K19948">
            <v>0</v>
          </cell>
          <cell r="L19948">
            <v>8307</v>
          </cell>
          <cell r="M19948">
            <v>12928.316999999999</v>
          </cell>
          <cell r="N19948">
            <v>12928.316999999999</v>
          </cell>
          <cell r="O19948">
            <v>12928.316999999999</v>
          </cell>
          <cell r="P19948">
            <v>3106.4799999999814</v>
          </cell>
          <cell r="Q19948">
            <v>12928.316999999999</v>
          </cell>
          <cell r="R19948">
            <v>0</v>
          </cell>
        </row>
        <row r="19949">
          <cell r="A19949">
            <v>11010</v>
          </cell>
          <cell r="B19949" t="str">
            <v>S. SALUD ÑUBLE</v>
          </cell>
          <cell r="C19949" t="str">
            <v>009 Consultorio Violeta Parra</v>
          </cell>
          <cell r="D19949">
            <v>0</v>
          </cell>
          <cell r="E19949">
            <v>53126.877</v>
          </cell>
          <cell r="F19949">
            <v>0</v>
          </cell>
          <cell r="G19949">
            <v>0</v>
          </cell>
          <cell r="H19949">
            <v>0</v>
          </cell>
          <cell r="I19949">
            <v>0</v>
          </cell>
          <cell r="J19949">
            <v>0</v>
          </cell>
          <cell r="K19949">
            <v>0</v>
          </cell>
          <cell r="L19949">
            <v>0</v>
          </cell>
          <cell r="M19949">
            <v>53126.877</v>
          </cell>
          <cell r="N19949">
            <v>53126.877</v>
          </cell>
          <cell r="O19949">
            <v>53126.877</v>
          </cell>
          <cell r="P19949">
            <v>-54486.199999999953</v>
          </cell>
          <cell r="Q19949">
            <v>0</v>
          </cell>
          <cell r="R19949">
            <v>1359.322999999953</v>
          </cell>
        </row>
        <row r="19950">
          <cell r="A19950">
            <v>11011</v>
          </cell>
          <cell r="B19950" t="str">
            <v>S. SALUD ÑUBLE</v>
          </cell>
          <cell r="C19950" t="str">
            <v>013 Centro Comunitario Salud Mental</v>
          </cell>
          <cell r="D19950">
            <v>0</v>
          </cell>
          <cell r="E19950">
            <v>0</v>
          </cell>
          <cell r="F19950">
            <v>0</v>
          </cell>
          <cell r="G19950">
            <v>0</v>
          </cell>
          <cell r="H19950">
            <v>0</v>
          </cell>
          <cell r="I19950">
            <v>0</v>
          </cell>
          <cell r="J19950">
            <v>0</v>
          </cell>
          <cell r="K19950">
            <v>0</v>
          </cell>
          <cell r="L19950">
            <v>0</v>
          </cell>
          <cell r="M19950">
            <v>0</v>
          </cell>
          <cell r="N19950">
            <v>0</v>
          </cell>
          <cell r="O19950">
            <v>0</v>
          </cell>
          <cell r="P19950">
            <v>0</v>
          </cell>
          <cell r="Q19950">
            <v>0</v>
          </cell>
          <cell r="R19950">
            <v>0</v>
          </cell>
        </row>
        <row r="19951">
          <cell r="A19951">
            <v>1201</v>
          </cell>
          <cell r="B19951" t="str">
            <v>S. SALUD CONCEPCIÓN</v>
          </cell>
          <cell r="C19951">
            <v>0</v>
          </cell>
          <cell r="D19951">
            <v>0</v>
          </cell>
          <cell r="E19951">
            <v>1504335.6019999997</v>
          </cell>
          <cell r="F19951">
            <v>0</v>
          </cell>
          <cell r="G19951">
            <v>0</v>
          </cell>
          <cell r="H19951">
            <v>0</v>
          </cell>
          <cell r="I19951">
            <v>0</v>
          </cell>
          <cell r="J19951">
            <v>1147.4680000000001</v>
          </cell>
          <cell r="K19951">
            <v>0</v>
          </cell>
          <cell r="L19951">
            <v>6398888.5160000008</v>
          </cell>
          <cell r="M19951">
            <v>7904371.5860000011</v>
          </cell>
          <cell r="N19951">
            <v>7904371.5860000011</v>
          </cell>
          <cell r="O19951">
            <v>7904371.5860000011</v>
          </cell>
          <cell r="P19951">
            <v>-6992777.409</v>
          </cell>
          <cell r="Q19951">
            <v>911594.17700000107</v>
          </cell>
          <cell r="R19951">
            <v>0</v>
          </cell>
        </row>
        <row r="19952">
          <cell r="A19952">
            <v>1202</v>
          </cell>
          <cell r="B19952" t="str">
            <v>S. SALUD CONCEPCIÓN</v>
          </cell>
          <cell r="C19952" t="str">
            <v>001 Dirección del Servicio</v>
          </cell>
          <cell r="D19952">
            <v>0</v>
          </cell>
          <cell r="E19952">
            <v>123332.79100000001</v>
          </cell>
          <cell r="F19952">
            <v>0</v>
          </cell>
          <cell r="G19952">
            <v>0</v>
          </cell>
          <cell r="H19952">
            <v>0</v>
          </cell>
          <cell r="I19952">
            <v>0</v>
          </cell>
          <cell r="J19952">
            <v>0</v>
          </cell>
          <cell r="K19952">
            <v>0</v>
          </cell>
          <cell r="L19952">
            <v>211052.913</v>
          </cell>
          <cell r="M19952">
            <v>334385.70400000003</v>
          </cell>
          <cell r="N19952">
            <v>334385.70400000003</v>
          </cell>
          <cell r="O19952">
            <v>334385.70400000003</v>
          </cell>
          <cell r="P19952">
            <v>376428.72299999977</v>
          </cell>
          <cell r="Q19952">
            <v>334385.70400000003</v>
          </cell>
          <cell r="R19952">
            <v>0</v>
          </cell>
        </row>
        <row r="19953">
          <cell r="A19953">
            <v>1203</v>
          </cell>
          <cell r="B19953" t="str">
            <v>S. SALUD CONCEPCIÓN</v>
          </cell>
          <cell r="C19953" t="str">
            <v>002 Hospital Guillermo  Grant Benavente</v>
          </cell>
          <cell r="D19953">
            <v>0</v>
          </cell>
          <cell r="E19953">
            <v>844483.75399999996</v>
          </cell>
          <cell r="F19953">
            <v>0</v>
          </cell>
          <cell r="G19953">
            <v>0</v>
          </cell>
          <cell r="H19953">
            <v>0</v>
          </cell>
          <cell r="I19953">
            <v>0</v>
          </cell>
          <cell r="J19953">
            <v>0</v>
          </cell>
          <cell r="K19953">
            <v>0</v>
          </cell>
          <cell r="L19953">
            <v>5947217.051</v>
          </cell>
          <cell r="M19953">
            <v>6791700.8049999997</v>
          </cell>
          <cell r="N19953">
            <v>6791700.8049999997</v>
          </cell>
          <cell r="O19953">
            <v>6791700.8049999997</v>
          </cell>
          <cell r="P19953">
            <v>-6777054.6849999987</v>
          </cell>
          <cell r="Q19953">
            <v>14646.120000001043</v>
          </cell>
          <cell r="R19953">
            <v>0</v>
          </cell>
        </row>
        <row r="19954">
          <cell r="A19954">
            <v>1204</v>
          </cell>
          <cell r="B19954" t="str">
            <v>S. SALUD CONCEPCIÓN</v>
          </cell>
          <cell r="C19954" t="str">
            <v>003 Hospital Traumatológico</v>
          </cell>
          <cell r="D19954">
            <v>0</v>
          </cell>
          <cell r="E19954">
            <v>264804.37599999999</v>
          </cell>
          <cell r="F19954">
            <v>0</v>
          </cell>
          <cell r="G19954">
            <v>0</v>
          </cell>
          <cell r="H19954">
            <v>0</v>
          </cell>
          <cell r="I19954">
            <v>0</v>
          </cell>
          <cell r="J19954">
            <v>1147.4680000000001</v>
          </cell>
          <cell r="K19954">
            <v>0</v>
          </cell>
          <cell r="L19954">
            <v>0</v>
          </cell>
          <cell r="M19954">
            <v>265951.84399999998</v>
          </cell>
          <cell r="N19954">
            <v>265951.84399999998</v>
          </cell>
          <cell r="O19954">
            <v>265951.84399999998</v>
          </cell>
          <cell r="P19954">
            <v>-230686.41199999989</v>
          </cell>
          <cell r="Q19954">
            <v>35265.432000000088</v>
          </cell>
          <cell r="R19954">
            <v>0</v>
          </cell>
        </row>
        <row r="19955">
          <cell r="A19955">
            <v>1205</v>
          </cell>
          <cell r="B19955" t="str">
            <v>S. SALUD CONCEPCIÓN</v>
          </cell>
          <cell r="C19955" t="str">
            <v>004 Hospital de Coronel</v>
          </cell>
          <cell r="D19955">
            <v>0</v>
          </cell>
          <cell r="E19955">
            <v>100893.90300000001</v>
          </cell>
          <cell r="F19955">
            <v>0</v>
          </cell>
          <cell r="G19955">
            <v>0</v>
          </cell>
          <cell r="H19955">
            <v>0</v>
          </cell>
          <cell r="I19955">
            <v>0</v>
          </cell>
          <cell r="J19955">
            <v>0</v>
          </cell>
          <cell r="K19955">
            <v>0</v>
          </cell>
          <cell r="L19955">
            <v>0</v>
          </cell>
          <cell r="M19955">
            <v>100893.90300000001</v>
          </cell>
          <cell r="N19955">
            <v>100893.90300000001</v>
          </cell>
          <cell r="O19955">
            <v>100893.90300000001</v>
          </cell>
          <cell r="P19955">
            <v>-100272.73199999984</v>
          </cell>
          <cell r="Q19955">
            <v>621.17100000016217</v>
          </cell>
          <cell r="R19955">
            <v>0</v>
          </cell>
        </row>
        <row r="19956">
          <cell r="A19956">
            <v>1206</v>
          </cell>
          <cell r="B19956" t="str">
            <v>S. SALUD CONCEPCIÓN</v>
          </cell>
          <cell r="C19956" t="str">
            <v>005 Hospital Lota</v>
          </cell>
          <cell r="D19956">
            <v>0</v>
          </cell>
          <cell r="E19956">
            <v>59734.095000000001</v>
          </cell>
          <cell r="F19956">
            <v>0</v>
          </cell>
          <cell r="G19956">
            <v>0</v>
          </cell>
          <cell r="H19956">
            <v>0</v>
          </cell>
          <cell r="I19956">
            <v>0</v>
          </cell>
          <cell r="J19956">
            <v>0</v>
          </cell>
          <cell r="K19956">
            <v>0</v>
          </cell>
          <cell r="L19956">
            <v>122676.126</v>
          </cell>
          <cell r="M19956">
            <v>182410.22100000002</v>
          </cell>
          <cell r="N19956">
            <v>182410.22100000002</v>
          </cell>
          <cell r="O19956">
            <v>182410.22100000002</v>
          </cell>
          <cell r="P19956">
            <v>-105559.61800000002</v>
          </cell>
          <cell r="Q19956">
            <v>76850.603000000003</v>
          </cell>
          <cell r="R19956">
            <v>0</v>
          </cell>
        </row>
        <row r="19957">
          <cell r="A19957">
            <v>1207</v>
          </cell>
          <cell r="B19957" t="str">
            <v>S. SALUD CONCEPCIÓN</v>
          </cell>
          <cell r="C19957" t="str">
            <v>006 Hospital Santa Juana</v>
          </cell>
          <cell r="D19957">
            <v>0</v>
          </cell>
          <cell r="E19957">
            <v>1067.855</v>
          </cell>
          <cell r="F19957">
            <v>0</v>
          </cell>
          <cell r="G19957">
            <v>0</v>
          </cell>
          <cell r="H19957">
            <v>0</v>
          </cell>
          <cell r="I19957">
            <v>0</v>
          </cell>
          <cell r="J19957">
            <v>0</v>
          </cell>
          <cell r="K19957">
            <v>0</v>
          </cell>
          <cell r="L19957">
            <v>1516.5720000000001</v>
          </cell>
          <cell r="M19957">
            <v>2584.4270000000001</v>
          </cell>
          <cell r="N19957">
            <v>2584.4270000000001</v>
          </cell>
          <cell r="O19957">
            <v>2584.4270000000001</v>
          </cell>
          <cell r="P19957">
            <v>16767.741000000038</v>
          </cell>
          <cell r="Q19957">
            <v>2584.4270000000001</v>
          </cell>
          <cell r="R19957">
            <v>0</v>
          </cell>
        </row>
        <row r="19958">
          <cell r="A19958">
            <v>1208</v>
          </cell>
          <cell r="B19958" t="str">
            <v>S. SALUD CONCEPCIÓN</v>
          </cell>
          <cell r="C19958" t="str">
            <v>007 Hospital Florida</v>
          </cell>
          <cell r="D19958">
            <v>0</v>
          </cell>
          <cell r="E19958">
            <v>9211.0249999999996</v>
          </cell>
          <cell r="F19958">
            <v>0</v>
          </cell>
          <cell r="G19958">
            <v>0</v>
          </cell>
          <cell r="H19958">
            <v>0</v>
          </cell>
          <cell r="I19958">
            <v>0</v>
          </cell>
          <cell r="J19958">
            <v>0</v>
          </cell>
          <cell r="K19958">
            <v>0</v>
          </cell>
          <cell r="L19958">
            <v>3255.23</v>
          </cell>
          <cell r="M19958">
            <v>12466.254999999999</v>
          </cell>
          <cell r="N19958">
            <v>12466.254999999999</v>
          </cell>
          <cell r="O19958">
            <v>12466.254999999999</v>
          </cell>
          <cell r="P19958">
            <v>-11528.692999999985</v>
          </cell>
          <cell r="Q19958">
            <v>937.56200000001445</v>
          </cell>
          <cell r="R19958">
            <v>0</v>
          </cell>
        </row>
        <row r="19959">
          <cell r="A19959">
            <v>1209</v>
          </cell>
          <cell r="B19959" t="str">
            <v>S. SALUD CONCEPCIÓN</v>
          </cell>
          <cell r="C19959" t="str">
            <v>008 Consultorio Víctor Manuel Fernández</v>
          </cell>
          <cell r="D19959">
            <v>0</v>
          </cell>
          <cell r="E19959">
            <v>40044.689000000006</v>
          </cell>
          <cell r="F19959">
            <v>0</v>
          </cell>
          <cell r="G19959">
            <v>0</v>
          </cell>
          <cell r="H19959">
            <v>0</v>
          </cell>
          <cell r="I19959">
            <v>0</v>
          </cell>
          <cell r="J19959">
            <v>0</v>
          </cell>
          <cell r="K19959">
            <v>0</v>
          </cell>
          <cell r="L19959">
            <v>60289.303</v>
          </cell>
          <cell r="M19959">
            <v>100333.992</v>
          </cell>
          <cell r="N19959">
            <v>100333.992</v>
          </cell>
          <cell r="O19959">
            <v>100333.992</v>
          </cell>
          <cell r="P19959">
            <v>-62984.780999999959</v>
          </cell>
          <cell r="Q19959">
            <v>37349.211000000039</v>
          </cell>
          <cell r="R19959">
            <v>0</v>
          </cell>
        </row>
        <row r="19960">
          <cell r="A19960">
            <v>12010</v>
          </cell>
          <cell r="B19960" t="str">
            <v>S. SALUD CONCEPCIÓN</v>
          </cell>
          <cell r="C19960" t="str">
            <v>010 Centro de Sangre y Tejidos</v>
          </cell>
          <cell r="D19960">
            <v>0</v>
          </cell>
          <cell r="E19960">
            <v>60763.114000000001</v>
          </cell>
          <cell r="F19960">
            <v>0</v>
          </cell>
          <cell r="G19960">
            <v>0</v>
          </cell>
          <cell r="H19960">
            <v>0</v>
          </cell>
          <cell r="I19960">
            <v>0</v>
          </cell>
          <cell r="J19960">
            <v>0</v>
          </cell>
          <cell r="K19960">
            <v>0</v>
          </cell>
          <cell r="L19960">
            <v>52881.320999999996</v>
          </cell>
          <cell r="M19960">
            <v>113644.435</v>
          </cell>
          <cell r="N19960">
            <v>113644.435</v>
          </cell>
          <cell r="O19960">
            <v>113644.435</v>
          </cell>
          <cell r="P19960">
            <v>-97886.95199999999</v>
          </cell>
          <cell r="Q19960">
            <v>15757.483000000007</v>
          </cell>
          <cell r="R19960">
            <v>0</v>
          </cell>
        </row>
        <row r="19961">
          <cell r="A19961">
            <v>1301</v>
          </cell>
          <cell r="B19961" t="str">
            <v>S. SALUD TALCAHUANO</v>
          </cell>
          <cell r="C19961">
            <v>0</v>
          </cell>
          <cell r="D19961">
            <v>0</v>
          </cell>
          <cell r="E19961">
            <v>1305865.077</v>
          </cell>
          <cell r="F19961">
            <v>0</v>
          </cell>
          <cell r="G19961">
            <v>0</v>
          </cell>
          <cell r="H19961">
            <v>0</v>
          </cell>
          <cell r="I19961">
            <v>0</v>
          </cell>
          <cell r="J19961">
            <v>1327.8870000000002</v>
          </cell>
          <cell r="K19961">
            <v>0</v>
          </cell>
          <cell r="L19961">
            <v>2191033.3590000002</v>
          </cell>
          <cell r="M19961">
            <v>3498226.3230000003</v>
          </cell>
          <cell r="N19961">
            <v>3498226.3230000003</v>
          </cell>
          <cell r="O19961">
            <v>3498226.3230000003</v>
          </cell>
          <cell r="P19961">
            <v>-3196573.3000000007</v>
          </cell>
          <cell r="Q19961">
            <v>301653.02299999958</v>
          </cell>
          <cell r="R19961">
            <v>0</v>
          </cell>
        </row>
        <row r="19962">
          <cell r="A19962">
            <v>1302</v>
          </cell>
          <cell r="B19962" t="str">
            <v>S. SALUD TALCAHUANO</v>
          </cell>
          <cell r="C19962" t="str">
            <v>001 Dirección del Servicio</v>
          </cell>
          <cell r="D19962">
            <v>0</v>
          </cell>
          <cell r="E19962">
            <v>27028.739000000001</v>
          </cell>
          <cell r="F19962">
            <v>0</v>
          </cell>
          <cell r="G19962">
            <v>0</v>
          </cell>
          <cell r="H19962">
            <v>0</v>
          </cell>
          <cell r="I19962">
            <v>0</v>
          </cell>
          <cell r="J19962">
            <v>0</v>
          </cell>
          <cell r="K19962">
            <v>0</v>
          </cell>
          <cell r="L19962">
            <v>0</v>
          </cell>
          <cell r="M19962">
            <v>27028.739000000001</v>
          </cell>
          <cell r="N19962">
            <v>27028.739000000001</v>
          </cell>
          <cell r="O19962">
            <v>27028.739000000001</v>
          </cell>
          <cell r="P19962">
            <v>369125.73699999996</v>
          </cell>
          <cell r="Q19962">
            <v>27028.739000000001</v>
          </cell>
          <cell r="R19962">
            <v>0</v>
          </cell>
        </row>
        <row r="19963">
          <cell r="A19963">
            <v>1303</v>
          </cell>
          <cell r="B19963" t="str">
            <v>S. SALUD TALCAHUANO</v>
          </cell>
          <cell r="C19963" t="str">
            <v>002 Hospital Higueras</v>
          </cell>
          <cell r="D19963">
            <v>0</v>
          </cell>
          <cell r="E19963">
            <v>1248126.97</v>
          </cell>
          <cell r="F19963">
            <v>0</v>
          </cell>
          <cell r="G19963">
            <v>0</v>
          </cell>
          <cell r="H19963">
            <v>0</v>
          </cell>
          <cell r="I19963">
            <v>0</v>
          </cell>
          <cell r="J19963">
            <v>1327.8870000000002</v>
          </cell>
          <cell r="K19963">
            <v>0</v>
          </cell>
          <cell r="L19963">
            <v>2191033.3590000002</v>
          </cell>
          <cell r="M19963">
            <v>3440488.216</v>
          </cell>
          <cell r="N19963">
            <v>3440488.216</v>
          </cell>
          <cell r="O19963">
            <v>3440488.216</v>
          </cell>
          <cell r="P19963">
            <v>-3529751.5450000018</v>
          </cell>
          <cell r="Q19963">
            <v>0</v>
          </cell>
          <cell r="R19963">
            <v>89263.329000001773</v>
          </cell>
        </row>
        <row r="19964">
          <cell r="A19964">
            <v>1304</v>
          </cell>
          <cell r="B19964" t="str">
            <v>S. SALUD TALCAHUANO</v>
          </cell>
          <cell r="C19964" t="str">
            <v>003 Hospital Tome</v>
          </cell>
          <cell r="D19964">
            <v>0</v>
          </cell>
          <cell r="E19964">
            <v>22182.535999999993</v>
          </cell>
          <cell r="F19964">
            <v>0</v>
          </cell>
          <cell r="G19964">
            <v>0</v>
          </cell>
          <cell r="H19964">
            <v>0</v>
          </cell>
          <cell r="I19964">
            <v>0</v>
          </cell>
          <cell r="J19964">
            <v>0</v>
          </cell>
          <cell r="K19964">
            <v>0</v>
          </cell>
          <cell r="L19964">
            <v>0</v>
          </cell>
          <cell r="M19964">
            <v>22182.535999999993</v>
          </cell>
          <cell r="N19964">
            <v>22182.535999999993</v>
          </cell>
          <cell r="O19964">
            <v>22182.535999999993</v>
          </cell>
          <cell r="P19964">
            <v>-15407.481000000145</v>
          </cell>
          <cell r="Q19964">
            <v>6775.0549999998475</v>
          </cell>
          <cell r="R19964">
            <v>0</v>
          </cell>
        </row>
        <row r="19965">
          <cell r="A19965">
            <v>1305</v>
          </cell>
          <cell r="B19965" t="str">
            <v>S. SALUD TALCAHUANO</v>
          </cell>
          <cell r="C19965" t="str">
            <v>004 Hospital Penco Lirquén</v>
          </cell>
          <cell r="D19965">
            <v>0</v>
          </cell>
          <cell r="E19965">
            <v>0</v>
          </cell>
          <cell r="F19965">
            <v>0</v>
          </cell>
          <cell r="G19965">
            <v>0</v>
          </cell>
          <cell r="H19965">
            <v>0</v>
          </cell>
          <cell r="I19965">
            <v>0</v>
          </cell>
          <cell r="J19965">
            <v>0</v>
          </cell>
          <cell r="K19965">
            <v>0</v>
          </cell>
          <cell r="L19965">
            <v>0</v>
          </cell>
          <cell r="M19965">
            <v>0</v>
          </cell>
          <cell r="N19965">
            <v>0</v>
          </cell>
          <cell r="O19965">
            <v>0</v>
          </cell>
          <cell r="P19965">
            <v>-13734.573000000033</v>
          </cell>
          <cell r="Q19965">
            <v>0</v>
          </cell>
          <cell r="R19965">
            <v>13734.573000000033</v>
          </cell>
        </row>
        <row r="19966">
          <cell r="A19966">
            <v>1306</v>
          </cell>
          <cell r="B19966" t="str">
            <v>S. SALUD TALCAHUANO</v>
          </cell>
          <cell r="C19966" t="str">
            <v>005 CESFAM LIRQUEN</v>
          </cell>
          <cell r="D19966">
            <v>0</v>
          </cell>
          <cell r="E19966">
            <v>8526.8320000000003</v>
          </cell>
          <cell r="F19966">
            <v>0</v>
          </cell>
          <cell r="G19966">
            <v>0</v>
          </cell>
          <cell r="H19966">
            <v>0</v>
          </cell>
          <cell r="I19966">
            <v>0</v>
          </cell>
          <cell r="J19966">
            <v>0</v>
          </cell>
          <cell r="K19966">
            <v>0</v>
          </cell>
          <cell r="L19966">
            <v>0</v>
          </cell>
          <cell r="M19966">
            <v>8526.8320000000003</v>
          </cell>
          <cell r="N19966">
            <v>8526.8320000000003</v>
          </cell>
          <cell r="O19966">
            <v>8526.8320000000003</v>
          </cell>
          <cell r="P19966">
            <v>0</v>
          </cell>
          <cell r="Q19966">
            <v>8526.8320000000003</v>
          </cell>
          <cell r="R19966">
            <v>0</v>
          </cell>
        </row>
        <row r="19967">
          <cell r="A19967">
            <v>1401</v>
          </cell>
          <cell r="B19967" t="str">
            <v>S. SALUD BIOBIO</v>
          </cell>
          <cell r="C19967">
            <v>0</v>
          </cell>
          <cell r="D19967">
            <v>0</v>
          </cell>
          <cell r="E19967">
            <v>1350667.9939999997</v>
          </cell>
          <cell r="F19967">
            <v>0</v>
          </cell>
          <cell r="G19967">
            <v>0</v>
          </cell>
          <cell r="H19967">
            <v>0</v>
          </cell>
          <cell r="I19967">
            <v>0</v>
          </cell>
          <cell r="J19967">
            <v>0</v>
          </cell>
          <cell r="K19967">
            <v>0</v>
          </cell>
          <cell r="L19967">
            <v>0</v>
          </cell>
          <cell r="M19967">
            <v>1350667.9939999997</v>
          </cell>
          <cell r="N19967">
            <v>1350667.9939999997</v>
          </cell>
          <cell r="O19967">
            <v>1350667.9939999997</v>
          </cell>
          <cell r="P19967">
            <v>-1603850.6689999988</v>
          </cell>
          <cell r="Q19967">
            <v>0</v>
          </cell>
          <cell r="R19967">
            <v>253182.67499999912</v>
          </cell>
        </row>
        <row r="19968">
          <cell r="A19968">
            <v>1402</v>
          </cell>
          <cell r="B19968" t="str">
            <v>S. SALUD BIOBIO</v>
          </cell>
          <cell r="C19968" t="str">
            <v>001 Dirección del Servicio</v>
          </cell>
          <cell r="D19968">
            <v>0</v>
          </cell>
          <cell r="E19968">
            <v>0</v>
          </cell>
          <cell r="F19968">
            <v>0</v>
          </cell>
          <cell r="G19968">
            <v>0</v>
          </cell>
          <cell r="H19968">
            <v>0</v>
          </cell>
          <cell r="I19968">
            <v>0</v>
          </cell>
          <cell r="J19968">
            <v>0</v>
          </cell>
          <cell r="K19968">
            <v>0</v>
          </cell>
          <cell r="L19968">
            <v>0</v>
          </cell>
          <cell r="M19968">
            <v>0</v>
          </cell>
          <cell r="N19968">
            <v>0</v>
          </cell>
          <cell r="O19968">
            <v>0</v>
          </cell>
          <cell r="P19968">
            <v>307920.11699999997</v>
          </cell>
          <cell r="Q19968">
            <v>0</v>
          </cell>
          <cell r="R19968">
            <v>0</v>
          </cell>
        </row>
        <row r="19969">
          <cell r="A19969">
            <v>1403</v>
          </cell>
          <cell r="B19969" t="str">
            <v>S. SALUD BIOBIO</v>
          </cell>
          <cell r="C19969" t="str">
            <v>003 Hospital Huepil</v>
          </cell>
          <cell r="D19969">
            <v>0</v>
          </cell>
          <cell r="E19969">
            <v>0</v>
          </cell>
          <cell r="F19969">
            <v>0</v>
          </cell>
          <cell r="G19969">
            <v>0</v>
          </cell>
          <cell r="H19969">
            <v>0</v>
          </cell>
          <cell r="I19969">
            <v>0</v>
          </cell>
          <cell r="J19969">
            <v>0</v>
          </cell>
          <cell r="K19969">
            <v>0</v>
          </cell>
          <cell r="L19969">
            <v>0</v>
          </cell>
          <cell r="M19969">
            <v>0</v>
          </cell>
          <cell r="N19969">
            <v>0</v>
          </cell>
          <cell r="O19969">
            <v>0</v>
          </cell>
          <cell r="P19969">
            <v>-17595.667000000045</v>
          </cell>
          <cell r="Q19969">
            <v>0</v>
          </cell>
          <cell r="R19969">
            <v>17595.667000000045</v>
          </cell>
        </row>
        <row r="19970">
          <cell r="A19970">
            <v>1404</v>
          </cell>
          <cell r="B19970" t="str">
            <v>S. SALUD BIOBIO</v>
          </cell>
          <cell r="C19970" t="str">
            <v>004 Hospital de Laja</v>
          </cell>
          <cell r="D19970">
            <v>0</v>
          </cell>
          <cell r="E19970">
            <v>0</v>
          </cell>
          <cell r="F19970">
            <v>0</v>
          </cell>
          <cell r="G19970">
            <v>0</v>
          </cell>
          <cell r="H19970">
            <v>0</v>
          </cell>
          <cell r="I19970">
            <v>0</v>
          </cell>
          <cell r="J19970">
            <v>0</v>
          </cell>
          <cell r="K19970">
            <v>0</v>
          </cell>
          <cell r="L19970">
            <v>0</v>
          </cell>
          <cell r="M19970">
            <v>0</v>
          </cell>
          <cell r="N19970">
            <v>0</v>
          </cell>
          <cell r="O19970">
            <v>0</v>
          </cell>
          <cell r="P19970">
            <v>-550.44500000003609</v>
          </cell>
          <cell r="Q19970">
            <v>0</v>
          </cell>
          <cell r="R19970">
            <v>550.44500000003609</v>
          </cell>
        </row>
        <row r="19971">
          <cell r="A19971">
            <v>1405</v>
          </cell>
          <cell r="B19971" t="str">
            <v>S. SALUD BIOBIO</v>
          </cell>
          <cell r="C19971" t="str">
            <v>005 Hospital de Los Ángeles</v>
          </cell>
          <cell r="D19971">
            <v>0</v>
          </cell>
          <cell r="E19971">
            <v>1320725.3819999998</v>
          </cell>
          <cell r="F19971">
            <v>0</v>
          </cell>
          <cell r="G19971">
            <v>0</v>
          </cell>
          <cell r="H19971">
            <v>0</v>
          </cell>
          <cell r="I19971">
            <v>0</v>
          </cell>
          <cell r="J19971">
            <v>0</v>
          </cell>
          <cell r="K19971">
            <v>0</v>
          </cell>
          <cell r="L19971">
            <v>0</v>
          </cell>
          <cell r="M19971">
            <v>1320725.3819999998</v>
          </cell>
          <cell r="N19971">
            <v>1320725.3819999998</v>
          </cell>
          <cell r="O19971">
            <v>1320725.3819999998</v>
          </cell>
          <cell r="P19971">
            <v>-1807882.9310000017</v>
          </cell>
          <cell r="Q19971">
            <v>0</v>
          </cell>
          <cell r="R19971">
            <v>487157.54900000198</v>
          </cell>
        </row>
        <row r="19972">
          <cell r="A19972">
            <v>1406</v>
          </cell>
          <cell r="B19972" t="str">
            <v>S. SALUD BIOBIO</v>
          </cell>
          <cell r="C19972" t="str">
            <v>006 Hospital de Mulchén</v>
          </cell>
          <cell r="D19972">
            <v>0</v>
          </cell>
          <cell r="E19972">
            <v>11460.057000000001</v>
          </cell>
          <cell r="F19972">
            <v>0</v>
          </cell>
          <cell r="G19972">
            <v>0</v>
          </cell>
          <cell r="H19972">
            <v>0</v>
          </cell>
          <cell r="I19972">
            <v>0</v>
          </cell>
          <cell r="J19972">
            <v>0</v>
          </cell>
          <cell r="K19972">
            <v>0</v>
          </cell>
          <cell r="L19972">
            <v>0</v>
          </cell>
          <cell r="M19972">
            <v>11460.057000000001</v>
          </cell>
          <cell r="N19972">
            <v>11460.057000000001</v>
          </cell>
          <cell r="O19972">
            <v>11460.057000000001</v>
          </cell>
          <cell r="P19972">
            <v>-27462.065999999963</v>
          </cell>
          <cell r="Q19972">
            <v>0</v>
          </cell>
          <cell r="R19972">
            <v>16002.008999999962</v>
          </cell>
        </row>
        <row r="19973">
          <cell r="A19973">
            <v>1407</v>
          </cell>
          <cell r="B19973" t="str">
            <v>S. SALUD BIOBIO</v>
          </cell>
          <cell r="C19973" t="str">
            <v>007 Hospital de Nacimiento</v>
          </cell>
          <cell r="D19973">
            <v>0</v>
          </cell>
          <cell r="E19973">
            <v>0</v>
          </cell>
          <cell r="F19973">
            <v>0</v>
          </cell>
          <cell r="G19973">
            <v>0</v>
          </cell>
          <cell r="H19973">
            <v>0</v>
          </cell>
          <cell r="I19973">
            <v>0</v>
          </cell>
          <cell r="J19973">
            <v>0</v>
          </cell>
          <cell r="K19973">
            <v>0</v>
          </cell>
          <cell r="L19973">
            <v>0</v>
          </cell>
          <cell r="M19973">
            <v>0</v>
          </cell>
          <cell r="N19973">
            <v>0</v>
          </cell>
          <cell r="O19973">
            <v>0</v>
          </cell>
          <cell r="P19973">
            <v>-23564.921999999991</v>
          </cell>
          <cell r="Q19973">
            <v>0</v>
          </cell>
          <cell r="R19973">
            <v>23564.921999999991</v>
          </cell>
        </row>
        <row r="19974">
          <cell r="A19974">
            <v>1408</v>
          </cell>
          <cell r="B19974" t="str">
            <v>S. SALUD BIOBIO</v>
          </cell>
          <cell r="C19974" t="str">
            <v>008 Hospital de Yumbel</v>
          </cell>
          <cell r="D19974">
            <v>0</v>
          </cell>
          <cell r="E19974">
            <v>0</v>
          </cell>
          <cell r="F19974">
            <v>0</v>
          </cell>
          <cell r="G19974">
            <v>0</v>
          </cell>
          <cell r="H19974">
            <v>0</v>
          </cell>
          <cell r="I19974">
            <v>0</v>
          </cell>
          <cell r="J19974">
            <v>0</v>
          </cell>
          <cell r="K19974">
            <v>0</v>
          </cell>
          <cell r="L19974">
            <v>0</v>
          </cell>
          <cell r="M19974">
            <v>0</v>
          </cell>
          <cell r="N19974">
            <v>0</v>
          </cell>
          <cell r="O19974">
            <v>0</v>
          </cell>
          <cell r="P19974">
            <v>10460.281999999977</v>
          </cell>
          <cell r="Q19974">
            <v>0</v>
          </cell>
          <cell r="R19974">
            <v>0</v>
          </cell>
        </row>
        <row r="19975">
          <cell r="A19975">
            <v>1409</v>
          </cell>
          <cell r="B19975" t="str">
            <v>S. SALUD BIOBIO</v>
          </cell>
          <cell r="C19975" t="str">
            <v>009 Hospital Santa Bárbara</v>
          </cell>
          <cell r="D19975">
            <v>0</v>
          </cell>
          <cell r="E19975">
            <v>18482.555</v>
          </cell>
          <cell r="F19975">
            <v>0</v>
          </cell>
          <cell r="G19975">
            <v>0</v>
          </cell>
          <cell r="H19975">
            <v>0</v>
          </cell>
          <cell r="I19975">
            <v>0</v>
          </cell>
          <cell r="J19975">
            <v>0</v>
          </cell>
          <cell r="K19975">
            <v>0</v>
          </cell>
          <cell r="L19975">
            <v>0</v>
          </cell>
          <cell r="M19975">
            <v>18482.555</v>
          </cell>
          <cell r="N19975">
            <v>18482.555</v>
          </cell>
          <cell r="O19975">
            <v>18482.555</v>
          </cell>
          <cell r="P19975">
            <v>-45175.036999999982</v>
          </cell>
          <cell r="Q19975">
            <v>0</v>
          </cell>
          <cell r="R19975">
            <v>26692.481999999982</v>
          </cell>
        </row>
        <row r="19976">
          <cell r="A19976">
            <v>1501</v>
          </cell>
          <cell r="B19976" t="str">
            <v>S. SALUD ARAUCO</v>
          </cell>
          <cell r="C19976">
            <v>0</v>
          </cell>
          <cell r="D19976">
            <v>732.54499999999996</v>
          </cell>
          <cell r="E19976">
            <v>747327.42900000012</v>
          </cell>
          <cell r="F19976">
            <v>0</v>
          </cell>
          <cell r="G19976">
            <v>0</v>
          </cell>
          <cell r="H19976">
            <v>0</v>
          </cell>
          <cell r="I19976">
            <v>0</v>
          </cell>
          <cell r="J19976">
            <v>0</v>
          </cell>
          <cell r="K19976">
            <v>0</v>
          </cell>
          <cell r="L19976">
            <v>1088994.446</v>
          </cell>
          <cell r="M19976">
            <v>1837054.4200000002</v>
          </cell>
          <cell r="N19976">
            <v>1837054.4200000002</v>
          </cell>
          <cell r="O19976">
            <v>1837054.4200000002</v>
          </cell>
          <cell r="P19976">
            <v>-1156381.5130000003</v>
          </cell>
          <cell r="Q19976">
            <v>680672.90699999989</v>
          </cell>
          <cell r="R19976">
            <v>0</v>
          </cell>
        </row>
        <row r="19977">
          <cell r="A19977">
            <v>1502</v>
          </cell>
          <cell r="B19977" t="str">
            <v>S. SALUD ARAUCO</v>
          </cell>
          <cell r="C19977" t="str">
            <v>001 Dirección del Servicio</v>
          </cell>
          <cell r="D19977">
            <v>281.31299999999999</v>
          </cell>
          <cell r="E19977">
            <v>204283.47900000002</v>
          </cell>
          <cell r="F19977">
            <v>0</v>
          </cell>
          <cell r="G19977">
            <v>0</v>
          </cell>
          <cell r="H19977">
            <v>0</v>
          </cell>
          <cell r="I19977">
            <v>0</v>
          </cell>
          <cell r="J19977">
            <v>0</v>
          </cell>
          <cell r="K19977">
            <v>0</v>
          </cell>
          <cell r="L19977">
            <v>400698.70699999999</v>
          </cell>
          <cell r="M19977">
            <v>605263.49900000007</v>
          </cell>
          <cell r="N19977">
            <v>605263.49900000007</v>
          </cell>
          <cell r="O19977">
            <v>605263.49900000007</v>
          </cell>
          <cell r="P19977">
            <v>112262.01399999997</v>
          </cell>
          <cell r="Q19977">
            <v>605263.49900000007</v>
          </cell>
          <cell r="R19977">
            <v>0</v>
          </cell>
        </row>
        <row r="19978">
          <cell r="A19978">
            <v>1503</v>
          </cell>
          <cell r="B19978" t="str">
            <v>S. SALUD ARAUCO</v>
          </cell>
          <cell r="C19978" t="str">
            <v>002 Hospital Arauco</v>
          </cell>
          <cell r="D19978">
            <v>451.23199999999997</v>
          </cell>
          <cell r="E19978">
            <v>133262.69099999999</v>
          </cell>
          <cell r="F19978">
            <v>0</v>
          </cell>
          <cell r="G19978">
            <v>0</v>
          </cell>
          <cell r="H19978">
            <v>0</v>
          </cell>
          <cell r="I19978">
            <v>0</v>
          </cell>
          <cell r="J19978">
            <v>0</v>
          </cell>
          <cell r="K19978">
            <v>0</v>
          </cell>
          <cell r="L19978">
            <v>173277.66200000001</v>
          </cell>
          <cell r="M19978">
            <v>306991.58499999996</v>
          </cell>
          <cell r="N19978">
            <v>306991.58499999996</v>
          </cell>
          <cell r="O19978">
            <v>306991.58499999996</v>
          </cell>
          <cell r="P19978">
            <v>-313730.87199999997</v>
          </cell>
          <cell r="Q19978">
            <v>0</v>
          </cell>
          <cell r="R19978">
            <v>6739.2870000000112</v>
          </cell>
        </row>
        <row r="19979">
          <cell r="A19979">
            <v>1504</v>
          </cell>
          <cell r="B19979" t="str">
            <v>S. SALUD ARAUCO</v>
          </cell>
          <cell r="C19979" t="str">
            <v>003 Hospital de Cañete</v>
          </cell>
          <cell r="D19979">
            <v>0</v>
          </cell>
          <cell r="E19979">
            <v>92301.694000000003</v>
          </cell>
          <cell r="F19979">
            <v>0</v>
          </cell>
          <cell r="G19979">
            <v>0</v>
          </cell>
          <cell r="H19979">
            <v>0</v>
          </cell>
          <cell r="I19979">
            <v>0</v>
          </cell>
          <cell r="J19979">
            <v>0</v>
          </cell>
          <cell r="K19979">
            <v>0</v>
          </cell>
          <cell r="L19979">
            <v>175390.05100000001</v>
          </cell>
          <cell r="M19979">
            <v>267691.745</v>
          </cell>
          <cell r="N19979">
            <v>267691.745</v>
          </cell>
          <cell r="O19979">
            <v>267691.745</v>
          </cell>
          <cell r="P19979">
            <v>-270715.74800000014</v>
          </cell>
          <cell r="Q19979">
            <v>0</v>
          </cell>
          <cell r="R19979">
            <v>3024.0030000001425</v>
          </cell>
        </row>
        <row r="19980">
          <cell r="A19980">
            <v>1505</v>
          </cell>
          <cell r="B19980" t="str">
            <v>S. SALUD ARAUCO</v>
          </cell>
          <cell r="C19980" t="str">
            <v>004 Hospital Contulmo</v>
          </cell>
          <cell r="D19980">
            <v>0</v>
          </cell>
          <cell r="E19980">
            <v>11460.436</v>
          </cell>
          <cell r="F19980">
            <v>0</v>
          </cell>
          <cell r="G19980">
            <v>0</v>
          </cell>
          <cell r="H19980">
            <v>0</v>
          </cell>
          <cell r="I19980">
            <v>0</v>
          </cell>
          <cell r="J19980">
            <v>0</v>
          </cell>
          <cell r="K19980">
            <v>0</v>
          </cell>
          <cell r="L19980">
            <v>42628.665000000001</v>
          </cell>
          <cell r="M19980">
            <v>54089.101000000002</v>
          </cell>
          <cell r="N19980">
            <v>54089.101000000002</v>
          </cell>
          <cell r="O19980">
            <v>54089.101000000002</v>
          </cell>
          <cell r="P19980">
            <v>-50302.655999999988</v>
          </cell>
          <cell r="Q19980">
            <v>3786.4450000000143</v>
          </cell>
          <cell r="R19980">
            <v>0</v>
          </cell>
        </row>
        <row r="19981">
          <cell r="A19981">
            <v>1506</v>
          </cell>
          <cell r="B19981" t="str">
            <v>S. SALUD ARAUCO</v>
          </cell>
          <cell r="C19981" t="str">
            <v>005 Hospital Curanilahue</v>
          </cell>
          <cell r="D19981">
            <v>0</v>
          </cell>
          <cell r="E19981">
            <v>255019.084</v>
          </cell>
          <cell r="F19981">
            <v>0</v>
          </cell>
          <cell r="G19981">
            <v>0</v>
          </cell>
          <cell r="H19981">
            <v>0</v>
          </cell>
          <cell r="I19981">
            <v>0</v>
          </cell>
          <cell r="J19981">
            <v>0</v>
          </cell>
          <cell r="K19981">
            <v>0</v>
          </cell>
          <cell r="L19981">
            <v>173401.625</v>
          </cell>
          <cell r="M19981">
            <v>428420.70900000003</v>
          </cell>
          <cell r="N19981">
            <v>428420.70900000003</v>
          </cell>
          <cell r="O19981">
            <v>428420.70900000003</v>
          </cell>
          <cell r="P19981">
            <v>-445990.321</v>
          </cell>
          <cell r="Q19981">
            <v>0</v>
          </cell>
          <cell r="R19981">
            <v>17569.611999999965</v>
          </cell>
        </row>
        <row r="19982">
          <cell r="A19982">
            <v>1507</v>
          </cell>
          <cell r="B19982" t="str">
            <v>S. SALUD ARAUCO</v>
          </cell>
          <cell r="C19982" t="str">
            <v>006 Hospital Lebu</v>
          </cell>
          <cell r="D19982">
            <v>0</v>
          </cell>
          <cell r="E19982">
            <v>51000.045000000006</v>
          </cell>
          <cell r="F19982">
            <v>0</v>
          </cell>
          <cell r="G19982">
            <v>0</v>
          </cell>
          <cell r="H19982">
            <v>0</v>
          </cell>
          <cell r="I19982">
            <v>0</v>
          </cell>
          <cell r="J19982">
            <v>0</v>
          </cell>
          <cell r="K19982">
            <v>0</v>
          </cell>
          <cell r="L19982">
            <v>123597.736</v>
          </cell>
          <cell r="M19982">
            <v>174597.78100000002</v>
          </cell>
          <cell r="N19982">
            <v>174597.78100000002</v>
          </cell>
          <cell r="O19982">
            <v>174597.78100000002</v>
          </cell>
          <cell r="P19982">
            <v>-187904.321</v>
          </cell>
          <cell r="Q19982">
            <v>0</v>
          </cell>
          <cell r="R19982">
            <v>13306.539999999979</v>
          </cell>
        </row>
        <row r="19983">
          <cell r="A19983">
            <v>1601</v>
          </cell>
          <cell r="B19983" t="str">
            <v>S. SALUD ARAUCANÍA-NORTE</v>
          </cell>
          <cell r="C19983">
            <v>0</v>
          </cell>
          <cell r="D19983">
            <v>401029.01700000005</v>
          </cell>
          <cell r="E19983">
            <v>468985.92199999996</v>
          </cell>
          <cell r="F19983">
            <v>0</v>
          </cell>
          <cell r="G19983">
            <v>0</v>
          </cell>
          <cell r="H19983">
            <v>0</v>
          </cell>
          <cell r="I19983">
            <v>0</v>
          </cell>
          <cell r="J19983">
            <v>0</v>
          </cell>
          <cell r="K19983">
            <v>0</v>
          </cell>
          <cell r="L19983">
            <v>1117373.8320000002</v>
          </cell>
          <cell r="M19983">
            <v>1987388.7710000002</v>
          </cell>
          <cell r="N19983">
            <v>1987388.7710000002</v>
          </cell>
          <cell r="O19983">
            <v>1987388.7710000002</v>
          </cell>
          <cell r="P19983">
            <v>-1358519.094000001</v>
          </cell>
          <cell r="Q19983">
            <v>628869.67699999921</v>
          </cell>
          <cell r="R19983">
            <v>0</v>
          </cell>
        </row>
        <row r="19984">
          <cell r="A19984">
            <v>1602</v>
          </cell>
          <cell r="B19984" t="str">
            <v>S. SALUD ARAUCANÍA-NORTE</v>
          </cell>
          <cell r="C19984" t="str">
            <v>001 Dirección del Servicio</v>
          </cell>
          <cell r="D19984">
            <v>37541.340000000004</v>
          </cell>
          <cell r="E19984">
            <v>17274.710999999999</v>
          </cell>
          <cell r="F19984">
            <v>0</v>
          </cell>
          <cell r="G19984">
            <v>0</v>
          </cell>
          <cell r="H19984">
            <v>0</v>
          </cell>
          <cell r="I19984">
            <v>0</v>
          </cell>
          <cell r="J19984">
            <v>0</v>
          </cell>
          <cell r="K19984">
            <v>0</v>
          </cell>
          <cell r="L19984">
            <v>332033.87300000002</v>
          </cell>
          <cell r="M19984">
            <v>386849.924</v>
          </cell>
          <cell r="N19984">
            <v>386849.924</v>
          </cell>
          <cell r="O19984">
            <v>386849.924</v>
          </cell>
          <cell r="P19984">
            <v>-178352.43599999987</v>
          </cell>
          <cell r="Q19984">
            <v>208497.48800000013</v>
          </cell>
          <cell r="R19984">
            <v>0</v>
          </cell>
        </row>
        <row r="19985">
          <cell r="A19985">
            <v>1603</v>
          </cell>
          <cell r="B19985" t="str">
            <v>S. SALUD ARAUCANÍA-NORTE</v>
          </cell>
          <cell r="C19985" t="str">
            <v>002 Hospital Angol</v>
          </cell>
          <cell r="D19985">
            <v>91928.965000000026</v>
          </cell>
          <cell r="E19985">
            <v>173334.171</v>
          </cell>
          <cell r="F19985">
            <v>0</v>
          </cell>
          <cell r="G19985">
            <v>0</v>
          </cell>
          <cell r="H19985">
            <v>0</v>
          </cell>
          <cell r="I19985">
            <v>0</v>
          </cell>
          <cell r="J19985">
            <v>0</v>
          </cell>
          <cell r="K19985">
            <v>0</v>
          </cell>
          <cell r="L19985">
            <v>219081.383</v>
          </cell>
          <cell r="M19985">
            <v>484344.51900000009</v>
          </cell>
          <cell r="N19985">
            <v>484344.51900000009</v>
          </cell>
          <cell r="O19985">
            <v>484344.51900000009</v>
          </cell>
          <cell r="P19985">
            <v>-379137.2790000001</v>
          </cell>
          <cell r="Q19985">
            <v>105207.23999999999</v>
          </cell>
          <cell r="R19985">
            <v>0</v>
          </cell>
        </row>
        <row r="19986">
          <cell r="A19986">
            <v>1604</v>
          </cell>
          <cell r="B19986" t="str">
            <v>S. SALUD ARAUCANÍA-NORTE</v>
          </cell>
          <cell r="C19986" t="str">
            <v>003 Hospital Victoria</v>
          </cell>
          <cell r="D19986">
            <v>204056.67199999996</v>
          </cell>
          <cell r="E19986">
            <v>220001.90099999995</v>
          </cell>
          <cell r="F19986">
            <v>0</v>
          </cell>
          <cell r="G19986">
            <v>0</v>
          </cell>
          <cell r="H19986">
            <v>0</v>
          </cell>
          <cell r="I19986">
            <v>0</v>
          </cell>
          <cell r="J19986">
            <v>0</v>
          </cell>
          <cell r="K19986">
            <v>0</v>
          </cell>
          <cell r="L19986">
            <v>306168.73800000001</v>
          </cell>
          <cell r="M19986">
            <v>730227.31099999999</v>
          </cell>
          <cell r="N19986">
            <v>730227.31099999999</v>
          </cell>
          <cell r="O19986">
            <v>730227.31099999999</v>
          </cell>
          <cell r="P19986">
            <v>-478634.70099999988</v>
          </cell>
          <cell r="Q19986">
            <v>251592.6100000001</v>
          </cell>
          <cell r="R19986">
            <v>0</v>
          </cell>
        </row>
        <row r="19987">
          <cell r="A19987">
            <v>1605</v>
          </cell>
          <cell r="B19987" t="str">
            <v>S. SALUD ARAUCANÍA-NORTE</v>
          </cell>
          <cell r="C19987" t="str">
            <v>004 Hospital Traiguén</v>
          </cell>
          <cell r="D19987">
            <v>63424.480000000018</v>
          </cell>
          <cell r="E19987">
            <v>43039.585999999996</v>
          </cell>
          <cell r="F19987">
            <v>0</v>
          </cell>
          <cell r="G19987">
            <v>0</v>
          </cell>
          <cell r="H19987">
            <v>0</v>
          </cell>
          <cell r="I19987">
            <v>0</v>
          </cell>
          <cell r="J19987">
            <v>0</v>
          </cell>
          <cell r="K19987">
            <v>0</v>
          </cell>
          <cell r="L19987">
            <v>17827.512999999999</v>
          </cell>
          <cell r="M19987">
            <v>124291.57900000003</v>
          </cell>
          <cell r="N19987">
            <v>124291.57900000003</v>
          </cell>
          <cell r="O19987">
            <v>124291.57900000003</v>
          </cell>
          <cell r="P19987">
            <v>-59625.144000000029</v>
          </cell>
          <cell r="Q19987">
            <v>64666.434999999998</v>
          </cell>
          <cell r="R19987">
            <v>0</v>
          </cell>
        </row>
        <row r="19988">
          <cell r="A19988">
            <v>1606</v>
          </cell>
          <cell r="B19988" t="str">
            <v>S. SALUD ARAUCANÍA-NORTE</v>
          </cell>
          <cell r="C19988" t="str">
            <v>005 Hospital de Collipulli</v>
          </cell>
          <cell r="D19988">
            <v>1025.7540000000001</v>
          </cell>
          <cell r="E19988">
            <v>3144.2980000000002</v>
          </cell>
          <cell r="F19988">
            <v>0</v>
          </cell>
          <cell r="G19988">
            <v>0</v>
          </cell>
          <cell r="H19988">
            <v>0</v>
          </cell>
          <cell r="I19988">
            <v>0</v>
          </cell>
          <cell r="J19988">
            <v>0</v>
          </cell>
          <cell r="K19988">
            <v>0</v>
          </cell>
          <cell r="L19988">
            <v>70824.338000000003</v>
          </cell>
          <cell r="M19988">
            <v>74994.39</v>
          </cell>
          <cell r="N19988">
            <v>74994.39</v>
          </cell>
          <cell r="O19988">
            <v>74994.39</v>
          </cell>
          <cell r="P19988">
            <v>-75061.361999999994</v>
          </cell>
          <cell r="Q19988">
            <v>0</v>
          </cell>
          <cell r="R19988">
            <v>66.971999999994296</v>
          </cell>
        </row>
        <row r="19989">
          <cell r="A19989">
            <v>1607</v>
          </cell>
          <cell r="B19989" t="str">
            <v>S. SALUD ARAUCANÍA-NORTE</v>
          </cell>
          <cell r="C19989" t="str">
            <v>006 Hospital Purén</v>
          </cell>
          <cell r="D19989">
            <v>1807.846</v>
          </cell>
          <cell r="E19989">
            <v>4567.2610000000004</v>
          </cell>
          <cell r="F19989">
            <v>0</v>
          </cell>
          <cell r="G19989">
            <v>0</v>
          </cell>
          <cell r="H19989">
            <v>0</v>
          </cell>
          <cell r="I19989">
            <v>0</v>
          </cell>
          <cell r="J19989">
            <v>0</v>
          </cell>
          <cell r="K19989">
            <v>0</v>
          </cell>
          <cell r="L19989">
            <v>77029.226999999999</v>
          </cell>
          <cell r="M19989">
            <v>83404.334000000003</v>
          </cell>
          <cell r="N19989">
            <v>83404.334000000003</v>
          </cell>
          <cell r="O19989">
            <v>83404.334000000003</v>
          </cell>
          <cell r="P19989">
            <v>-80143.433999999979</v>
          </cell>
          <cell r="Q19989">
            <v>3260.9000000000233</v>
          </cell>
          <cell r="R19989">
            <v>0</v>
          </cell>
        </row>
        <row r="19990">
          <cell r="A19990">
            <v>1608</v>
          </cell>
          <cell r="B19990" t="str">
            <v>S. SALUD ARAUCANÍA-NORTE</v>
          </cell>
          <cell r="C19990" t="str">
            <v>007 Hospital Curacautín</v>
          </cell>
          <cell r="D19990">
            <v>745.19500000000005</v>
          </cell>
          <cell r="E19990">
            <v>4685.4490000000005</v>
          </cell>
          <cell r="F19990">
            <v>0</v>
          </cell>
          <cell r="G19990">
            <v>0</v>
          </cell>
          <cell r="H19990">
            <v>0</v>
          </cell>
          <cell r="I19990">
            <v>0</v>
          </cell>
          <cell r="J19990">
            <v>0</v>
          </cell>
          <cell r="K19990">
            <v>0</v>
          </cell>
          <cell r="L19990">
            <v>75684.585000000006</v>
          </cell>
          <cell r="M19990">
            <v>81115.229000000007</v>
          </cell>
          <cell r="N19990">
            <v>81115.229000000007</v>
          </cell>
          <cell r="O19990">
            <v>81115.229000000007</v>
          </cell>
          <cell r="P19990">
            <v>-85920.877999999997</v>
          </cell>
          <cell r="Q19990">
            <v>0</v>
          </cell>
          <cell r="R19990">
            <v>4805.6489999999903</v>
          </cell>
        </row>
        <row r="19991">
          <cell r="A19991">
            <v>1609</v>
          </cell>
          <cell r="B19991" t="str">
            <v>S. SALUD ARAUCANÍA-NORTE</v>
          </cell>
          <cell r="C19991" t="str">
            <v>008 Hospital de Lonquimay</v>
          </cell>
          <cell r="D19991">
            <v>498.76499999999999</v>
          </cell>
          <cell r="E19991">
            <v>2938.5450000000001</v>
          </cell>
          <cell r="F19991">
            <v>0</v>
          </cell>
          <cell r="G19991">
            <v>0</v>
          </cell>
          <cell r="H19991">
            <v>0</v>
          </cell>
          <cell r="I19991">
            <v>0</v>
          </cell>
          <cell r="J19991">
            <v>0</v>
          </cell>
          <cell r="K19991">
            <v>0</v>
          </cell>
          <cell r="L19991">
            <v>18724.175000000003</v>
          </cell>
          <cell r="M19991">
            <v>22161.485000000004</v>
          </cell>
          <cell r="N19991">
            <v>22161.485000000004</v>
          </cell>
          <cell r="O19991">
            <v>22161.485000000004</v>
          </cell>
          <cell r="P19991">
            <v>-21643.860000000015</v>
          </cell>
          <cell r="Q19991">
            <v>517.62499999998909</v>
          </cell>
          <cell r="R19991">
            <v>0</v>
          </cell>
        </row>
        <row r="19992">
          <cell r="A19992">
            <v>1701</v>
          </cell>
          <cell r="B19992" t="str">
            <v>S. SALUD ARAUCANÍA-SUR</v>
          </cell>
          <cell r="C19992">
            <v>0</v>
          </cell>
          <cell r="D19992">
            <v>0</v>
          </cell>
          <cell r="E19992">
            <v>2542303.5789999999</v>
          </cell>
          <cell r="F19992">
            <v>0</v>
          </cell>
          <cell r="G19992">
            <v>0</v>
          </cell>
          <cell r="H19992">
            <v>0</v>
          </cell>
          <cell r="I19992">
            <v>0</v>
          </cell>
          <cell r="J19992">
            <v>0</v>
          </cell>
          <cell r="K19992">
            <v>0</v>
          </cell>
          <cell r="L19992">
            <v>4560981.523</v>
          </cell>
          <cell r="M19992">
            <v>7103285.102</v>
          </cell>
          <cell r="N19992">
            <v>7103285.102</v>
          </cell>
          <cell r="O19992">
            <v>7103285.102</v>
          </cell>
          <cell r="P19992">
            <v>-5484020.470999999</v>
          </cell>
          <cell r="Q19992">
            <v>1619264.631000001</v>
          </cell>
          <cell r="R19992">
            <v>0</v>
          </cell>
        </row>
        <row r="19993">
          <cell r="A19993">
            <v>1702</v>
          </cell>
          <cell r="B19993" t="str">
            <v>S. SALUD ARAUCANÍA-SUR</v>
          </cell>
          <cell r="C19993" t="str">
            <v>001 Dirección del Servicio</v>
          </cell>
          <cell r="D19993">
            <v>0</v>
          </cell>
          <cell r="E19993">
            <v>0</v>
          </cell>
          <cell r="F19993">
            <v>0</v>
          </cell>
          <cell r="G19993">
            <v>0</v>
          </cell>
          <cell r="H19993">
            <v>0</v>
          </cell>
          <cell r="I19993">
            <v>0</v>
          </cell>
          <cell r="J19993">
            <v>0</v>
          </cell>
          <cell r="K19993">
            <v>0</v>
          </cell>
          <cell r="L19993">
            <v>0</v>
          </cell>
          <cell r="M19993">
            <v>0</v>
          </cell>
          <cell r="N19993">
            <v>0</v>
          </cell>
          <cell r="O19993">
            <v>0</v>
          </cell>
          <cell r="P19993">
            <v>817137.62600000016</v>
          </cell>
          <cell r="Q19993">
            <v>0</v>
          </cell>
          <cell r="R19993">
            <v>0</v>
          </cell>
        </row>
        <row r="19994">
          <cell r="A19994">
            <v>1703</v>
          </cell>
          <cell r="B19994" t="str">
            <v>S. SALUD ARAUCANÍA-SUR</v>
          </cell>
          <cell r="C19994" t="str">
            <v>002 Consultorio de Miraflores</v>
          </cell>
          <cell r="D19994">
            <v>0</v>
          </cell>
          <cell r="E19994">
            <v>46295.736000000004</v>
          </cell>
          <cell r="F19994">
            <v>0</v>
          </cell>
          <cell r="G19994">
            <v>0</v>
          </cell>
          <cell r="H19994">
            <v>0</v>
          </cell>
          <cell r="I19994">
            <v>0</v>
          </cell>
          <cell r="J19994">
            <v>0</v>
          </cell>
          <cell r="K19994">
            <v>0</v>
          </cell>
          <cell r="L19994">
            <v>0</v>
          </cell>
          <cell r="M19994">
            <v>46295.736000000004</v>
          </cell>
          <cell r="N19994">
            <v>46295.736000000004</v>
          </cell>
          <cell r="O19994">
            <v>46295.736000000004</v>
          </cell>
          <cell r="P19994">
            <v>71925.590999999898</v>
          </cell>
          <cell r="Q19994">
            <v>46295.736000000004</v>
          </cell>
          <cell r="R19994">
            <v>0</v>
          </cell>
        </row>
        <row r="19995">
          <cell r="A19995">
            <v>1704</v>
          </cell>
          <cell r="B19995" t="str">
            <v>S. SALUD ARAUCANÍA-SUR</v>
          </cell>
          <cell r="C19995" t="str">
            <v>003 Hospital de Cunco</v>
          </cell>
          <cell r="D19995">
            <v>0</v>
          </cell>
          <cell r="E19995">
            <v>0</v>
          </cell>
          <cell r="F19995">
            <v>0</v>
          </cell>
          <cell r="G19995">
            <v>0</v>
          </cell>
          <cell r="H19995">
            <v>0</v>
          </cell>
          <cell r="I19995">
            <v>0</v>
          </cell>
          <cell r="J19995">
            <v>0</v>
          </cell>
          <cell r="K19995">
            <v>0</v>
          </cell>
          <cell r="L19995">
            <v>0</v>
          </cell>
          <cell r="M19995">
            <v>0</v>
          </cell>
          <cell r="N19995">
            <v>0</v>
          </cell>
          <cell r="O19995">
            <v>0</v>
          </cell>
          <cell r="P19995">
            <v>-982.3979999999865</v>
          </cell>
          <cell r="Q19995">
            <v>0</v>
          </cell>
          <cell r="R19995">
            <v>982.3979999999865</v>
          </cell>
        </row>
        <row r="19996">
          <cell r="A19996">
            <v>1705</v>
          </cell>
          <cell r="B19996" t="str">
            <v>S. SALUD ARAUCANÍA-SUR</v>
          </cell>
          <cell r="C19996" t="str">
            <v>004 Hospital Nueva Imperial</v>
          </cell>
          <cell r="D19996">
            <v>0</v>
          </cell>
          <cell r="E19996">
            <v>67311.435000000012</v>
          </cell>
          <cell r="F19996">
            <v>0</v>
          </cell>
          <cell r="G19996">
            <v>0</v>
          </cell>
          <cell r="H19996">
            <v>0</v>
          </cell>
          <cell r="I19996">
            <v>0</v>
          </cell>
          <cell r="J19996">
            <v>0</v>
          </cell>
          <cell r="K19996">
            <v>0</v>
          </cell>
          <cell r="L19996">
            <v>0</v>
          </cell>
          <cell r="M19996">
            <v>67311.435000000012</v>
          </cell>
          <cell r="N19996">
            <v>67311.435000000012</v>
          </cell>
          <cell r="O19996">
            <v>67311.435000000012</v>
          </cell>
          <cell r="P19996">
            <v>-62476.359000000055</v>
          </cell>
          <cell r="Q19996">
            <v>4835.0759999999573</v>
          </cell>
          <cell r="R19996">
            <v>0</v>
          </cell>
        </row>
        <row r="19997">
          <cell r="A19997">
            <v>1706</v>
          </cell>
          <cell r="B19997" t="str">
            <v>S. SALUD ARAUCANÍA-SUR</v>
          </cell>
          <cell r="C19997" t="str">
            <v>005 Hospital Villarica</v>
          </cell>
          <cell r="D19997">
            <v>0</v>
          </cell>
          <cell r="E19997">
            <v>75149.334999999992</v>
          </cell>
          <cell r="F19997">
            <v>0</v>
          </cell>
          <cell r="G19997">
            <v>0</v>
          </cell>
          <cell r="H19997">
            <v>0</v>
          </cell>
          <cell r="I19997">
            <v>0</v>
          </cell>
          <cell r="J19997">
            <v>0</v>
          </cell>
          <cell r="K19997">
            <v>0</v>
          </cell>
          <cell r="L19997">
            <v>0</v>
          </cell>
          <cell r="M19997">
            <v>75149.334999999992</v>
          </cell>
          <cell r="N19997">
            <v>75149.334999999992</v>
          </cell>
          <cell r="O19997">
            <v>75149.334999999992</v>
          </cell>
          <cell r="P19997">
            <v>-72889.300999999978</v>
          </cell>
          <cell r="Q19997">
            <v>2260.0340000000142</v>
          </cell>
          <cell r="R19997">
            <v>0</v>
          </cell>
        </row>
        <row r="19998">
          <cell r="A19998">
            <v>1707</v>
          </cell>
          <cell r="B19998" t="str">
            <v>S. SALUD ARAUCANÍA-SUR</v>
          </cell>
          <cell r="C19998" t="str">
            <v>006 Hospital Carahue</v>
          </cell>
          <cell r="D19998">
            <v>0</v>
          </cell>
          <cell r="E19998">
            <v>0</v>
          </cell>
          <cell r="F19998">
            <v>0</v>
          </cell>
          <cell r="G19998">
            <v>0</v>
          </cell>
          <cell r="H19998">
            <v>0</v>
          </cell>
          <cell r="I19998">
            <v>0</v>
          </cell>
          <cell r="J19998">
            <v>0</v>
          </cell>
          <cell r="K19998">
            <v>0</v>
          </cell>
          <cell r="L19998">
            <v>0</v>
          </cell>
          <cell r="M19998">
            <v>0</v>
          </cell>
          <cell r="N19998">
            <v>0</v>
          </cell>
          <cell r="O19998">
            <v>0</v>
          </cell>
          <cell r="P19998">
            <v>2146.8589999999967</v>
          </cell>
          <cell r="Q19998">
            <v>0</v>
          </cell>
          <cell r="R19998">
            <v>0</v>
          </cell>
        </row>
        <row r="19999">
          <cell r="A19999">
            <v>1708</v>
          </cell>
          <cell r="B19999" t="str">
            <v>S. SALUD ARAUCANÍA-SUR</v>
          </cell>
          <cell r="C19999" t="str">
            <v>007 Hospital Gorbea</v>
          </cell>
          <cell r="D19999">
            <v>0</v>
          </cell>
          <cell r="E19999">
            <v>0</v>
          </cell>
          <cell r="F19999">
            <v>0</v>
          </cell>
          <cell r="G19999">
            <v>0</v>
          </cell>
          <cell r="H19999">
            <v>0</v>
          </cell>
          <cell r="I19999">
            <v>0</v>
          </cell>
          <cell r="J19999">
            <v>0</v>
          </cell>
          <cell r="K19999">
            <v>0</v>
          </cell>
          <cell r="L19999">
            <v>0</v>
          </cell>
          <cell r="M19999">
            <v>0</v>
          </cell>
          <cell r="N19999">
            <v>0</v>
          </cell>
          <cell r="O19999">
            <v>0</v>
          </cell>
          <cell r="P19999">
            <v>36.964000000036322</v>
          </cell>
          <cell r="Q19999">
            <v>0</v>
          </cell>
          <cell r="R19999">
            <v>0</v>
          </cell>
        </row>
        <row r="20000">
          <cell r="A20000">
            <v>1709</v>
          </cell>
          <cell r="B20000" t="str">
            <v>S. SALUD ARAUCANÍA-SUR</v>
          </cell>
          <cell r="C20000" t="str">
            <v>008 Hospital Pitrufquén</v>
          </cell>
          <cell r="D20000">
            <v>0</v>
          </cell>
          <cell r="E20000">
            <v>34603.157000000007</v>
          </cell>
          <cell r="F20000">
            <v>0</v>
          </cell>
          <cell r="G20000">
            <v>0</v>
          </cell>
          <cell r="H20000">
            <v>0</v>
          </cell>
          <cell r="I20000">
            <v>0</v>
          </cell>
          <cell r="J20000">
            <v>0</v>
          </cell>
          <cell r="K20000">
            <v>0</v>
          </cell>
          <cell r="L20000">
            <v>6415.8370000000004</v>
          </cell>
          <cell r="M20000">
            <v>41018.994000000006</v>
          </cell>
          <cell r="N20000">
            <v>41018.994000000006</v>
          </cell>
          <cell r="O20000">
            <v>41018.994000000006</v>
          </cell>
          <cell r="P20000">
            <v>-45543.398999999976</v>
          </cell>
          <cell r="Q20000">
            <v>0</v>
          </cell>
          <cell r="R20000">
            <v>4524.4049999999697</v>
          </cell>
        </row>
        <row r="20001">
          <cell r="A20001">
            <v>17010</v>
          </cell>
          <cell r="B20001" t="str">
            <v>S. SALUD ARAUCANÍA-SUR</v>
          </cell>
          <cell r="C20001" t="str">
            <v>009 Hospital Puerto Saavedra</v>
          </cell>
          <cell r="D20001">
            <v>0</v>
          </cell>
          <cell r="E20001">
            <v>0</v>
          </cell>
          <cell r="F20001">
            <v>0</v>
          </cell>
          <cell r="G20001">
            <v>0</v>
          </cell>
          <cell r="H20001">
            <v>0</v>
          </cell>
          <cell r="I20001">
            <v>0</v>
          </cell>
          <cell r="J20001">
            <v>0</v>
          </cell>
          <cell r="K20001">
            <v>0</v>
          </cell>
          <cell r="L20001">
            <v>0</v>
          </cell>
          <cell r="M20001">
            <v>0</v>
          </cell>
          <cell r="N20001">
            <v>0</v>
          </cell>
          <cell r="O20001">
            <v>0</v>
          </cell>
          <cell r="P20001">
            <v>1028.5199999999895</v>
          </cell>
          <cell r="Q20001">
            <v>0</v>
          </cell>
          <cell r="R20001">
            <v>0</v>
          </cell>
        </row>
        <row r="20002">
          <cell r="A20002">
            <v>17011</v>
          </cell>
          <cell r="B20002" t="str">
            <v>S. SALUD ARAUCANÍA-SUR</v>
          </cell>
          <cell r="C20002" t="str">
            <v>010 Hospital Toltén</v>
          </cell>
          <cell r="D20002">
            <v>0</v>
          </cell>
          <cell r="E20002">
            <v>0</v>
          </cell>
          <cell r="F20002">
            <v>0</v>
          </cell>
          <cell r="G20002">
            <v>0</v>
          </cell>
          <cell r="H20002">
            <v>0</v>
          </cell>
          <cell r="I20002">
            <v>0</v>
          </cell>
          <cell r="J20002">
            <v>0</v>
          </cell>
          <cell r="K20002">
            <v>0</v>
          </cell>
          <cell r="L20002">
            <v>0</v>
          </cell>
          <cell r="M20002">
            <v>0</v>
          </cell>
          <cell r="N20002">
            <v>0</v>
          </cell>
          <cell r="O20002">
            <v>0</v>
          </cell>
          <cell r="P20002">
            <v>-782.00800000001618</v>
          </cell>
          <cell r="Q20002">
            <v>0</v>
          </cell>
          <cell r="R20002">
            <v>782.00800000001618</v>
          </cell>
        </row>
        <row r="20003">
          <cell r="A20003">
            <v>17012</v>
          </cell>
          <cell r="B20003" t="str">
            <v>S. SALUD ARAUCANÍA-SUR</v>
          </cell>
          <cell r="C20003" t="str">
            <v>011 Hospital Galvarino</v>
          </cell>
          <cell r="D20003">
            <v>0</v>
          </cell>
          <cell r="E20003">
            <v>0</v>
          </cell>
          <cell r="F20003">
            <v>0</v>
          </cell>
          <cell r="G20003">
            <v>0</v>
          </cell>
          <cell r="H20003">
            <v>0</v>
          </cell>
          <cell r="I20003">
            <v>0</v>
          </cell>
          <cell r="J20003">
            <v>0</v>
          </cell>
          <cell r="K20003">
            <v>0</v>
          </cell>
          <cell r="L20003">
            <v>0</v>
          </cell>
          <cell r="M20003">
            <v>0</v>
          </cell>
          <cell r="N20003">
            <v>0</v>
          </cell>
          <cell r="O20003">
            <v>0</v>
          </cell>
          <cell r="P20003">
            <v>320.69199999998091</v>
          </cell>
          <cell r="Q20003">
            <v>0</v>
          </cell>
          <cell r="R20003">
            <v>0</v>
          </cell>
        </row>
        <row r="20004">
          <cell r="A20004">
            <v>17013</v>
          </cell>
          <cell r="B20004" t="str">
            <v>S. SALUD ARAUCANÍA-SUR</v>
          </cell>
          <cell r="C20004" t="str">
            <v>012 Hospital Lautaro</v>
          </cell>
          <cell r="D20004">
            <v>0</v>
          </cell>
          <cell r="E20004">
            <v>32320.702000000001</v>
          </cell>
          <cell r="F20004">
            <v>0</v>
          </cell>
          <cell r="G20004">
            <v>0</v>
          </cell>
          <cell r="H20004">
            <v>0</v>
          </cell>
          <cell r="I20004">
            <v>0</v>
          </cell>
          <cell r="J20004">
            <v>0</v>
          </cell>
          <cell r="K20004">
            <v>0</v>
          </cell>
          <cell r="L20004">
            <v>20183.423999999999</v>
          </cell>
          <cell r="M20004">
            <v>52504.126000000004</v>
          </cell>
          <cell r="N20004">
            <v>52504.126000000004</v>
          </cell>
          <cell r="O20004">
            <v>52504.126000000004</v>
          </cell>
          <cell r="P20004">
            <v>-49017.256999999983</v>
          </cell>
          <cell r="Q20004">
            <v>3486.8690000000206</v>
          </cell>
          <cell r="R20004">
            <v>0</v>
          </cell>
        </row>
        <row r="20005">
          <cell r="A20005">
            <v>17014</v>
          </cell>
          <cell r="B20005" t="str">
            <v>S. SALUD ARAUCANÍA-SUR</v>
          </cell>
          <cell r="C20005" t="str">
            <v>013 Hospital Loncoche</v>
          </cell>
          <cell r="D20005">
            <v>0</v>
          </cell>
          <cell r="E20005">
            <v>0</v>
          </cell>
          <cell r="F20005">
            <v>0</v>
          </cell>
          <cell r="G20005">
            <v>0</v>
          </cell>
          <cell r="H20005">
            <v>0</v>
          </cell>
          <cell r="I20005">
            <v>0</v>
          </cell>
          <cell r="J20005">
            <v>0</v>
          </cell>
          <cell r="K20005">
            <v>0</v>
          </cell>
          <cell r="L20005">
            <v>0</v>
          </cell>
          <cell r="M20005">
            <v>0</v>
          </cell>
          <cell r="N20005">
            <v>0</v>
          </cell>
          <cell r="O20005">
            <v>0</v>
          </cell>
          <cell r="P20005">
            <v>3446.301999999996</v>
          </cell>
          <cell r="Q20005">
            <v>0</v>
          </cell>
          <cell r="R20005">
            <v>0</v>
          </cell>
        </row>
        <row r="20006">
          <cell r="A20006">
            <v>17015</v>
          </cell>
          <cell r="B20006" t="str">
            <v>S. SALUD ARAUCANÍA-SUR</v>
          </cell>
          <cell r="C20006" t="str">
            <v>014 Hospital Vilcún</v>
          </cell>
          <cell r="D20006">
            <v>0</v>
          </cell>
          <cell r="E20006">
            <v>0</v>
          </cell>
          <cell r="F20006">
            <v>0</v>
          </cell>
          <cell r="G20006">
            <v>0</v>
          </cell>
          <cell r="H20006">
            <v>0</v>
          </cell>
          <cell r="I20006">
            <v>0</v>
          </cell>
          <cell r="J20006">
            <v>0</v>
          </cell>
          <cell r="K20006">
            <v>0</v>
          </cell>
          <cell r="L20006">
            <v>0</v>
          </cell>
          <cell r="M20006">
            <v>0</v>
          </cell>
          <cell r="N20006">
            <v>0</v>
          </cell>
          <cell r="O20006">
            <v>0</v>
          </cell>
          <cell r="P20006">
            <v>920.04299999997602</v>
          </cell>
          <cell r="Q20006">
            <v>0</v>
          </cell>
          <cell r="R20006">
            <v>0</v>
          </cell>
        </row>
        <row r="20007">
          <cell r="A20007">
            <v>17016</v>
          </cell>
          <cell r="B20007" t="str">
            <v>S. SALUD ARAUCANÍA-SUR</v>
          </cell>
          <cell r="C20007" t="str">
            <v>015 Hospital Temuco</v>
          </cell>
          <cell r="D20007">
            <v>0</v>
          </cell>
          <cell r="E20007">
            <v>2286623.2140000002</v>
          </cell>
          <cell r="F20007">
            <v>0</v>
          </cell>
          <cell r="G20007">
            <v>0</v>
          </cell>
          <cell r="H20007">
            <v>0</v>
          </cell>
          <cell r="I20007">
            <v>0</v>
          </cell>
          <cell r="J20007">
            <v>0</v>
          </cell>
          <cell r="K20007">
            <v>0</v>
          </cell>
          <cell r="L20007">
            <v>4534382.2620000001</v>
          </cell>
          <cell r="M20007">
            <v>6821005.4759999998</v>
          </cell>
          <cell r="N20007">
            <v>6821005.4759999998</v>
          </cell>
          <cell r="O20007">
            <v>6821005.4759999998</v>
          </cell>
          <cell r="P20007">
            <v>-6149292.3460000008</v>
          </cell>
          <cell r="Q20007">
            <v>671713.12999999896</v>
          </cell>
          <cell r="R20007">
            <v>0</v>
          </cell>
        </row>
        <row r="20008">
          <cell r="A20008">
            <v>1801</v>
          </cell>
          <cell r="B20008" t="str">
            <v>S. SALUD VALDIVIA</v>
          </cell>
          <cell r="C20008">
            <v>0</v>
          </cell>
          <cell r="D20008">
            <v>0</v>
          </cell>
          <cell r="E20008">
            <v>1062809.7500000002</v>
          </cell>
          <cell r="F20008">
            <v>0</v>
          </cell>
          <cell r="G20008">
            <v>0</v>
          </cell>
          <cell r="H20008">
            <v>0</v>
          </cell>
          <cell r="I20008">
            <v>0</v>
          </cell>
          <cell r="J20008">
            <v>0</v>
          </cell>
          <cell r="K20008">
            <v>0</v>
          </cell>
          <cell r="L20008">
            <v>1296540.821</v>
          </cell>
          <cell r="M20008">
            <v>2359350.5710000005</v>
          </cell>
          <cell r="N20008">
            <v>2359350.5710000005</v>
          </cell>
          <cell r="O20008">
            <v>2359350.5710000005</v>
          </cell>
          <cell r="P20008">
            <v>-1186648.2870000005</v>
          </cell>
          <cell r="Q20008">
            <v>1172702.284</v>
          </cell>
          <cell r="R20008">
            <v>0</v>
          </cell>
        </row>
        <row r="20009">
          <cell r="A20009">
            <v>1802</v>
          </cell>
          <cell r="B20009" t="str">
            <v>S. SALUD VALDIVIA</v>
          </cell>
          <cell r="C20009" t="str">
            <v>001 Dirección del Servicio</v>
          </cell>
          <cell r="D20009">
            <v>0</v>
          </cell>
          <cell r="E20009">
            <v>0</v>
          </cell>
          <cell r="F20009">
            <v>0</v>
          </cell>
          <cell r="G20009">
            <v>0</v>
          </cell>
          <cell r="H20009">
            <v>0</v>
          </cell>
          <cell r="I20009">
            <v>0</v>
          </cell>
          <cell r="J20009">
            <v>0</v>
          </cell>
          <cell r="K20009">
            <v>0</v>
          </cell>
          <cell r="L20009">
            <v>0</v>
          </cell>
          <cell r="M20009">
            <v>0</v>
          </cell>
          <cell r="N20009">
            <v>0</v>
          </cell>
          <cell r="O20009">
            <v>0</v>
          </cell>
          <cell r="P20009">
            <v>1170501.4539999999</v>
          </cell>
          <cell r="Q20009">
            <v>0</v>
          </cell>
          <cell r="R20009">
            <v>0</v>
          </cell>
        </row>
        <row r="20010">
          <cell r="A20010">
            <v>1803</v>
          </cell>
          <cell r="B20010" t="str">
            <v>S. SALUD VALDIVIA</v>
          </cell>
          <cell r="C20010" t="str">
            <v>002 Hospital de Valdivia</v>
          </cell>
          <cell r="D20010">
            <v>0</v>
          </cell>
          <cell r="E20010">
            <v>1008021.0590000002</v>
          </cell>
          <cell r="F20010">
            <v>0</v>
          </cell>
          <cell r="G20010">
            <v>0</v>
          </cell>
          <cell r="H20010">
            <v>0</v>
          </cell>
          <cell r="I20010">
            <v>0</v>
          </cell>
          <cell r="J20010">
            <v>0</v>
          </cell>
          <cell r="K20010">
            <v>0</v>
          </cell>
          <cell r="L20010">
            <v>1296540.821</v>
          </cell>
          <cell r="M20010">
            <v>2304561.8800000004</v>
          </cell>
          <cell r="N20010">
            <v>2304561.8800000004</v>
          </cell>
          <cell r="O20010">
            <v>2304561.8800000004</v>
          </cell>
          <cell r="P20010">
            <v>-2308132.6090000006</v>
          </cell>
          <cell r="Q20010">
            <v>0</v>
          </cell>
          <cell r="R20010">
            <v>3570.7290000002831</v>
          </cell>
        </row>
        <row r="20011">
          <cell r="A20011">
            <v>1804</v>
          </cell>
          <cell r="B20011" t="str">
            <v>S. SALUD VALDIVIA</v>
          </cell>
          <cell r="C20011" t="str">
            <v>003 Hospital de Corral</v>
          </cell>
          <cell r="D20011">
            <v>0</v>
          </cell>
          <cell r="E20011">
            <v>0</v>
          </cell>
          <cell r="F20011">
            <v>0</v>
          </cell>
          <cell r="G20011">
            <v>0</v>
          </cell>
          <cell r="H20011">
            <v>0</v>
          </cell>
          <cell r="I20011">
            <v>0</v>
          </cell>
          <cell r="J20011">
            <v>0</v>
          </cell>
          <cell r="K20011">
            <v>0</v>
          </cell>
          <cell r="L20011">
            <v>0</v>
          </cell>
          <cell r="M20011">
            <v>0</v>
          </cell>
          <cell r="N20011">
            <v>0</v>
          </cell>
          <cell r="O20011">
            <v>0</v>
          </cell>
          <cell r="P20011">
            <v>1645.471000000005</v>
          </cell>
          <cell r="Q20011">
            <v>0</v>
          </cell>
          <cell r="R20011">
            <v>0</v>
          </cell>
        </row>
        <row r="20012">
          <cell r="A20012">
            <v>1805</v>
          </cell>
          <cell r="B20012" t="str">
            <v>S. SALUD VALDIVIA</v>
          </cell>
          <cell r="C20012" t="str">
            <v>004 Hospital de Los Lagos</v>
          </cell>
          <cell r="D20012">
            <v>0</v>
          </cell>
          <cell r="E20012">
            <v>0</v>
          </cell>
          <cell r="F20012">
            <v>0</v>
          </cell>
          <cell r="G20012">
            <v>0</v>
          </cell>
          <cell r="H20012">
            <v>0</v>
          </cell>
          <cell r="I20012">
            <v>0</v>
          </cell>
          <cell r="J20012">
            <v>0</v>
          </cell>
          <cell r="K20012">
            <v>0</v>
          </cell>
          <cell r="L20012">
            <v>0</v>
          </cell>
          <cell r="M20012">
            <v>0</v>
          </cell>
          <cell r="N20012">
            <v>0</v>
          </cell>
          <cell r="O20012">
            <v>0</v>
          </cell>
          <cell r="P20012">
            <v>2538.3040000000183</v>
          </cell>
          <cell r="Q20012">
            <v>0</v>
          </cell>
          <cell r="R20012">
            <v>0</v>
          </cell>
        </row>
        <row r="20013">
          <cell r="A20013">
            <v>1806</v>
          </cell>
          <cell r="B20013" t="str">
            <v>S. SALUD VALDIVIA</v>
          </cell>
          <cell r="C20013" t="str">
            <v>005 Hospital de Lanco</v>
          </cell>
          <cell r="D20013">
            <v>0</v>
          </cell>
          <cell r="E20013">
            <v>830.07300000000009</v>
          </cell>
          <cell r="F20013">
            <v>0</v>
          </cell>
          <cell r="G20013">
            <v>0</v>
          </cell>
          <cell r="H20013">
            <v>0</v>
          </cell>
          <cell r="I20013">
            <v>0</v>
          </cell>
          <cell r="J20013">
            <v>0</v>
          </cell>
          <cell r="K20013">
            <v>0</v>
          </cell>
          <cell r="L20013">
            <v>0</v>
          </cell>
          <cell r="M20013">
            <v>830.07300000000009</v>
          </cell>
          <cell r="N20013">
            <v>830.07300000000009</v>
          </cell>
          <cell r="O20013">
            <v>830.07300000000009</v>
          </cell>
          <cell r="P20013">
            <v>-281.33800000000338</v>
          </cell>
          <cell r="Q20013">
            <v>548.73499999999672</v>
          </cell>
          <cell r="R20013">
            <v>0</v>
          </cell>
        </row>
        <row r="20014">
          <cell r="A20014">
            <v>1807</v>
          </cell>
          <cell r="B20014" t="str">
            <v>S. SALUD VALDIVIA</v>
          </cell>
          <cell r="C20014" t="str">
            <v>006 Hospital de La Unión</v>
          </cell>
          <cell r="D20014">
            <v>0</v>
          </cell>
          <cell r="E20014">
            <v>38398.76</v>
          </cell>
          <cell r="F20014">
            <v>0</v>
          </cell>
          <cell r="G20014">
            <v>0</v>
          </cell>
          <cell r="H20014">
            <v>0</v>
          </cell>
          <cell r="I20014">
            <v>0</v>
          </cell>
          <cell r="J20014">
            <v>0</v>
          </cell>
          <cell r="K20014">
            <v>0</v>
          </cell>
          <cell r="L20014">
            <v>0</v>
          </cell>
          <cell r="M20014">
            <v>38398.76</v>
          </cell>
          <cell r="N20014">
            <v>38398.76</v>
          </cell>
          <cell r="O20014">
            <v>38398.76</v>
          </cell>
          <cell r="P20014">
            <v>-40365.918000000063</v>
          </cell>
          <cell r="Q20014">
            <v>0</v>
          </cell>
          <cell r="R20014">
            <v>1967.1580000000613</v>
          </cell>
        </row>
        <row r="20015">
          <cell r="A20015">
            <v>1808</v>
          </cell>
          <cell r="B20015" t="str">
            <v>S. SALUD VALDIVIA</v>
          </cell>
          <cell r="C20015" t="str">
            <v>007 Hospital de Río Bueno</v>
          </cell>
          <cell r="D20015">
            <v>0</v>
          </cell>
          <cell r="E20015">
            <v>15559.858000000002</v>
          </cell>
          <cell r="F20015">
            <v>0</v>
          </cell>
          <cell r="G20015">
            <v>0</v>
          </cell>
          <cell r="H20015">
            <v>0</v>
          </cell>
          <cell r="I20015">
            <v>0</v>
          </cell>
          <cell r="J20015">
            <v>0</v>
          </cell>
          <cell r="K20015">
            <v>0</v>
          </cell>
          <cell r="L20015">
            <v>0</v>
          </cell>
          <cell r="M20015">
            <v>15559.858000000002</v>
          </cell>
          <cell r="N20015">
            <v>15559.858000000002</v>
          </cell>
          <cell r="O20015">
            <v>15559.858000000002</v>
          </cell>
          <cell r="P20015">
            <v>-15395.377000000008</v>
          </cell>
          <cell r="Q20015">
            <v>164.48099999999431</v>
          </cell>
          <cell r="R20015">
            <v>0</v>
          </cell>
        </row>
        <row r="20016">
          <cell r="A20016">
            <v>1809</v>
          </cell>
          <cell r="B20016" t="str">
            <v>S. SALUD VALDIVIA</v>
          </cell>
          <cell r="C20016" t="str">
            <v>008 Hospital de Paillaco</v>
          </cell>
          <cell r="D20016">
            <v>0</v>
          </cell>
          <cell r="E20016">
            <v>0</v>
          </cell>
          <cell r="F20016">
            <v>0</v>
          </cell>
          <cell r="G20016">
            <v>0</v>
          </cell>
          <cell r="H20016">
            <v>0</v>
          </cell>
          <cell r="I20016">
            <v>0</v>
          </cell>
          <cell r="J20016">
            <v>0</v>
          </cell>
          <cell r="K20016">
            <v>0</v>
          </cell>
          <cell r="L20016">
            <v>0</v>
          </cell>
          <cell r="M20016">
            <v>0</v>
          </cell>
          <cell r="N20016">
            <v>0</v>
          </cell>
          <cell r="O20016">
            <v>0</v>
          </cell>
          <cell r="P20016">
            <v>3239.2819999999774</v>
          </cell>
          <cell r="Q20016">
            <v>0</v>
          </cell>
          <cell r="R20016">
            <v>0</v>
          </cell>
        </row>
        <row r="20017">
          <cell r="A20017">
            <v>18010</v>
          </cell>
          <cell r="B20017" t="str">
            <v>S. SALUD VALDIVIA</v>
          </cell>
          <cell r="C20017" t="str">
            <v>009 Consultorio Externo</v>
          </cell>
          <cell r="D20017">
            <v>0</v>
          </cell>
          <cell r="E20017">
            <v>0</v>
          </cell>
          <cell r="F20017">
            <v>0</v>
          </cell>
          <cell r="G20017">
            <v>0</v>
          </cell>
          <cell r="H20017">
            <v>0</v>
          </cell>
          <cell r="I20017">
            <v>0</v>
          </cell>
          <cell r="J20017">
            <v>0</v>
          </cell>
          <cell r="K20017">
            <v>0</v>
          </cell>
          <cell r="L20017">
            <v>0</v>
          </cell>
          <cell r="M20017">
            <v>0</v>
          </cell>
          <cell r="N20017">
            <v>0</v>
          </cell>
          <cell r="O20017">
            <v>0</v>
          </cell>
          <cell r="P20017">
            <v>-397.5559999999823</v>
          </cell>
          <cell r="Q20017">
            <v>0</v>
          </cell>
          <cell r="R20017">
            <v>397.5559999999823</v>
          </cell>
        </row>
        <row r="20018">
          <cell r="A20018">
            <v>1901</v>
          </cell>
          <cell r="B20018" t="str">
            <v>S. SALUD OSORNO</v>
          </cell>
          <cell r="C20018">
            <v>0</v>
          </cell>
          <cell r="D20018">
            <v>0</v>
          </cell>
          <cell r="E20018">
            <v>909483.44699999993</v>
          </cell>
          <cell r="F20018">
            <v>0</v>
          </cell>
          <cell r="G20018">
            <v>0</v>
          </cell>
          <cell r="H20018">
            <v>0</v>
          </cell>
          <cell r="I20018">
            <v>0</v>
          </cell>
          <cell r="J20018">
            <v>141.364</v>
          </cell>
          <cell r="K20018">
            <v>0</v>
          </cell>
          <cell r="L20018">
            <v>274101.89399999997</v>
          </cell>
          <cell r="M20018">
            <v>1183726.7049999998</v>
          </cell>
          <cell r="N20018">
            <v>1183726.7049999998</v>
          </cell>
          <cell r="O20018">
            <v>1183726.7049999998</v>
          </cell>
          <cell r="P20018">
            <v>-1341257.4840000011</v>
          </cell>
          <cell r="Q20018">
            <v>0</v>
          </cell>
          <cell r="R20018">
            <v>157530.77900000126</v>
          </cell>
        </row>
        <row r="20019">
          <cell r="A20019">
            <v>1902</v>
          </cell>
          <cell r="B20019" t="str">
            <v>S. SALUD OSORNO</v>
          </cell>
          <cell r="C20019" t="str">
            <v>001 Dirección del Servicio</v>
          </cell>
          <cell r="D20019">
            <v>0</v>
          </cell>
          <cell r="E20019">
            <v>34161.326000000001</v>
          </cell>
          <cell r="F20019">
            <v>0</v>
          </cell>
          <cell r="G20019">
            <v>0</v>
          </cell>
          <cell r="H20019">
            <v>0</v>
          </cell>
          <cell r="I20019">
            <v>0</v>
          </cell>
          <cell r="J20019">
            <v>0</v>
          </cell>
          <cell r="K20019">
            <v>0</v>
          </cell>
          <cell r="L20019">
            <v>0</v>
          </cell>
          <cell r="M20019">
            <v>34161.326000000001</v>
          </cell>
          <cell r="N20019">
            <v>34161.326000000001</v>
          </cell>
          <cell r="O20019">
            <v>34161.326000000001</v>
          </cell>
          <cell r="P20019">
            <v>-91029.560000000172</v>
          </cell>
          <cell r="Q20019">
            <v>0</v>
          </cell>
          <cell r="R20019">
            <v>56868.234000000171</v>
          </cell>
        </row>
        <row r="20020">
          <cell r="A20020">
            <v>1903</v>
          </cell>
          <cell r="B20020" t="str">
            <v>S. SALUD OSORNO</v>
          </cell>
          <cell r="C20020" t="str">
            <v>002 Hospital de Osorno</v>
          </cell>
          <cell r="D20020">
            <v>0</v>
          </cell>
          <cell r="E20020">
            <v>843435.07899999991</v>
          </cell>
          <cell r="F20020">
            <v>0</v>
          </cell>
          <cell r="G20020">
            <v>0</v>
          </cell>
          <cell r="H20020">
            <v>0</v>
          </cell>
          <cell r="I20020">
            <v>0</v>
          </cell>
          <cell r="J20020">
            <v>0</v>
          </cell>
          <cell r="K20020">
            <v>0</v>
          </cell>
          <cell r="L20020">
            <v>274043.92499999999</v>
          </cell>
          <cell r="M20020">
            <v>1117479.004</v>
          </cell>
          <cell r="N20020">
            <v>1117479.004</v>
          </cell>
          <cell r="O20020">
            <v>1117479.004</v>
          </cell>
          <cell r="P20020">
            <v>-1221623.6740000001</v>
          </cell>
          <cell r="Q20020">
            <v>0</v>
          </cell>
          <cell r="R20020">
            <v>104144.67000000016</v>
          </cell>
        </row>
        <row r="20021">
          <cell r="A20021">
            <v>1904</v>
          </cell>
          <cell r="B20021" t="str">
            <v>S. SALUD OSORNO</v>
          </cell>
          <cell r="C20021" t="str">
            <v>003 Hospital Puerto Octay</v>
          </cell>
          <cell r="D20021">
            <v>0</v>
          </cell>
          <cell r="E20021">
            <v>0</v>
          </cell>
          <cell r="F20021">
            <v>0</v>
          </cell>
          <cell r="G20021">
            <v>0</v>
          </cell>
          <cell r="H20021">
            <v>0</v>
          </cell>
          <cell r="I20021">
            <v>0</v>
          </cell>
          <cell r="J20021">
            <v>0</v>
          </cell>
          <cell r="K20021">
            <v>0</v>
          </cell>
          <cell r="L20021">
            <v>0</v>
          </cell>
          <cell r="M20021">
            <v>0</v>
          </cell>
          <cell r="N20021">
            <v>0</v>
          </cell>
          <cell r="O20021">
            <v>0</v>
          </cell>
          <cell r="P20021">
            <v>1509.6370000000461</v>
          </cell>
          <cell r="Q20021">
            <v>0</v>
          </cell>
          <cell r="R20021">
            <v>0</v>
          </cell>
        </row>
        <row r="20022">
          <cell r="A20022">
            <v>1905</v>
          </cell>
          <cell r="B20022" t="str">
            <v>S. SALUD OSORNO</v>
          </cell>
          <cell r="C20022" t="str">
            <v>004 Hospital Purranque</v>
          </cell>
          <cell r="D20022">
            <v>0</v>
          </cell>
          <cell r="E20022">
            <v>21074.262999999999</v>
          </cell>
          <cell r="F20022">
            <v>0</v>
          </cell>
          <cell r="G20022">
            <v>0</v>
          </cell>
          <cell r="H20022">
            <v>0</v>
          </cell>
          <cell r="I20022">
            <v>0</v>
          </cell>
          <cell r="J20022">
            <v>141.364</v>
          </cell>
          <cell r="K20022">
            <v>0</v>
          </cell>
          <cell r="L20022">
            <v>57.969000000000001</v>
          </cell>
          <cell r="M20022">
            <v>21273.596000000001</v>
          </cell>
          <cell r="N20022">
            <v>21273.596000000001</v>
          </cell>
          <cell r="O20022">
            <v>21273.596000000001</v>
          </cell>
          <cell r="P20022">
            <v>-20862.72199999998</v>
          </cell>
          <cell r="Q20022">
            <v>410.87400000002162</v>
          </cell>
          <cell r="R20022">
            <v>0</v>
          </cell>
        </row>
        <row r="20023">
          <cell r="A20023">
            <v>1906</v>
          </cell>
          <cell r="B20023" t="str">
            <v>S. SALUD OSORNO</v>
          </cell>
          <cell r="C20023" t="str">
            <v>005 Hospital de Río Negro</v>
          </cell>
          <cell r="D20023">
            <v>0</v>
          </cell>
          <cell r="E20023">
            <v>4803.1230000000005</v>
          </cell>
          <cell r="F20023">
            <v>0</v>
          </cell>
          <cell r="G20023">
            <v>0</v>
          </cell>
          <cell r="H20023">
            <v>0</v>
          </cell>
          <cell r="I20023">
            <v>0</v>
          </cell>
          <cell r="J20023">
            <v>0</v>
          </cell>
          <cell r="K20023">
            <v>0</v>
          </cell>
          <cell r="L20023">
            <v>0</v>
          </cell>
          <cell r="M20023">
            <v>4803.1230000000005</v>
          </cell>
          <cell r="N20023">
            <v>4803.1230000000005</v>
          </cell>
          <cell r="O20023">
            <v>4803.1230000000005</v>
          </cell>
          <cell r="P20023">
            <v>-3764.6669999999867</v>
          </cell>
          <cell r="Q20023">
            <v>1038.4560000000138</v>
          </cell>
          <cell r="R20023">
            <v>0</v>
          </cell>
        </row>
        <row r="20024">
          <cell r="A20024">
            <v>1907</v>
          </cell>
          <cell r="B20024" t="str">
            <v>S. SALUD OSORNO</v>
          </cell>
          <cell r="C20024" t="str">
            <v>006 Hospital Misión San Juan de la Costa</v>
          </cell>
          <cell r="D20024">
            <v>0</v>
          </cell>
          <cell r="E20024">
            <v>3175.8530000000001</v>
          </cell>
          <cell r="F20024">
            <v>0</v>
          </cell>
          <cell r="G20024">
            <v>0</v>
          </cell>
          <cell r="H20024">
            <v>0</v>
          </cell>
          <cell r="I20024">
            <v>0</v>
          </cell>
          <cell r="J20024">
            <v>0</v>
          </cell>
          <cell r="K20024">
            <v>0</v>
          </cell>
          <cell r="L20024">
            <v>0</v>
          </cell>
          <cell r="M20024">
            <v>3175.8530000000001</v>
          </cell>
          <cell r="N20024">
            <v>3175.8530000000001</v>
          </cell>
          <cell r="O20024">
            <v>3175.8530000000001</v>
          </cell>
          <cell r="P20024">
            <v>-3151.2150000000111</v>
          </cell>
          <cell r="Q20024">
            <v>24.637999999989006</v>
          </cell>
          <cell r="R20024">
            <v>0</v>
          </cell>
        </row>
        <row r="20025">
          <cell r="A20025">
            <v>1908</v>
          </cell>
          <cell r="B20025" t="str">
            <v>S. SALUD OSORNO</v>
          </cell>
          <cell r="C20025" t="str">
            <v>007 Hospital del Perpetuo Socorro de Quilacahuín</v>
          </cell>
          <cell r="D20025">
            <v>0</v>
          </cell>
          <cell r="E20025">
            <v>2833.8029999999999</v>
          </cell>
          <cell r="F20025">
            <v>0</v>
          </cell>
          <cell r="G20025">
            <v>0</v>
          </cell>
          <cell r="H20025">
            <v>0</v>
          </cell>
          <cell r="I20025">
            <v>0</v>
          </cell>
          <cell r="J20025">
            <v>0</v>
          </cell>
          <cell r="K20025">
            <v>0</v>
          </cell>
          <cell r="L20025">
            <v>0</v>
          </cell>
          <cell r="M20025">
            <v>2833.8029999999999</v>
          </cell>
          <cell r="N20025">
            <v>2833.8029999999999</v>
          </cell>
          <cell r="O20025">
            <v>2833.8029999999999</v>
          </cell>
          <cell r="P20025">
            <v>-2335.2830000000104</v>
          </cell>
          <cell r="Q20025">
            <v>498.51999999998952</v>
          </cell>
          <cell r="R20025">
            <v>0</v>
          </cell>
        </row>
        <row r="20026">
          <cell r="A20026">
            <v>2001</v>
          </cell>
          <cell r="B20026" t="str">
            <v>S. SALUD RELONCAVÍ</v>
          </cell>
          <cell r="C20026">
            <v>0</v>
          </cell>
          <cell r="D20026">
            <v>799081.41700000013</v>
          </cell>
          <cell r="E20026">
            <v>358673.97499999992</v>
          </cell>
          <cell r="F20026">
            <v>0</v>
          </cell>
          <cell r="G20026">
            <v>0</v>
          </cell>
          <cell r="H20026">
            <v>0</v>
          </cell>
          <cell r="I20026">
            <v>0</v>
          </cell>
          <cell r="J20026">
            <v>0</v>
          </cell>
          <cell r="K20026">
            <v>0</v>
          </cell>
          <cell r="L20026">
            <v>14861.251</v>
          </cell>
          <cell r="M20026">
            <v>1172616.6429999999</v>
          </cell>
          <cell r="N20026">
            <v>1172616.6429999999</v>
          </cell>
          <cell r="O20026">
            <v>1172616.6429999999</v>
          </cell>
          <cell r="P20026">
            <v>-930663.07799999975</v>
          </cell>
          <cell r="Q20026">
            <v>241953.56500000018</v>
          </cell>
          <cell r="R20026">
            <v>0</v>
          </cell>
        </row>
        <row r="20027">
          <cell r="A20027">
            <v>2002</v>
          </cell>
          <cell r="B20027" t="str">
            <v>S. SALUD RELONCAVÍ</v>
          </cell>
          <cell r="C20027" t="str">
            <v>001 Dirección del Servicio</v>
          </cell>
          <cell r="D20027">
            <v>98870.576000000001</v>
          </cell>
          <cell r="E20027">
            <v>587.54000000000008</v>
          </cell>
          <cell r="F20027">
            <v>0</v>
          </cell>
          <cell r="G20027">
            <v>0</v>
          </cell>
          <cell r="H20027">
            <v>0</v>
          </cell>
          <cell r="I20027">
            <v>0</v>
          </cell>
          <cell r="J20027">
            <v>0</v>
          </cell>
          <cell r="K20027">
            <v>0</v>
          </cell>
          <cell r="L20027">
            <v>14861.251</v>
          </cell>
          <cell r="M20027">
            <v>114319.367</v>
          </cell>
          <cell r="N20027">
            <v>114319.367</v>
          </cell>
          <cell r="O20027">
            <v>114319.367</v>
          </cell>
          <cell r="P20027">
            <v>31755.374000000069</v>
          </cell>
          <cell r="Q20027">
            <v>114319.367</v>
          </cell>
          <cell r="R20027">
            <v>0</v>
          </cell>
        </row>
        <row r="20028">
          <cell r="A20028">
            <v>2003</v>
          </cell>
          <cell r="B20028" t="str">
            <v>S. SALUD RELONCAVÍ</v>
          </cell>
          <cell r="C20028" t="str">
            <v>002 Hospital Calbuco</v>
          </cell>
          <cell r="D20028">
            <v>36064.606000000007</v>
          </cell>
          <cell r="E20028">
            <v>0</v>
          </cell>
          <cell r="F20028">
            <v>0</v>
          </cell>
          <cell r="G20028">
            <v>0</v>
          </cell>
          <cell r="H20028">
            <v>0</v>
          </cell>
          <cell r="I20028">
            <v>0</v>
          </cell>
          <cell r="J20028">
            <v>0</v>
          </cell>
          <cell r="K20028">
            <v>0</v>
          </cell>
          <cell r="L20028">
            <v>0</v>
          </cell>
          <cell r="M20028">
            <v>36064.606000000007</v>
          </cell>
          <cell r="N20028">
            <v>36064.606000000007</v>
          </cell>
          <cell r="O20028">
            <v>36064.606000000007</v>
          </cell>
          <cell r="P20028">
            <v>-20629.111999999994</v>
          </cell>
          <cell r="Q20028">
            <v>15435.494000000013</v>
          </cell>
          <cell r="R20028">
            <v>0</v>
          </cell>
        </row>
        <row r="20029">
          <cell r="A20029">
            <v>2004</v>
          </cell>
          <cell r="B20029" t="str">
            <v>S. SALUD RELONCAVÍ</v>
          </cell>
          <cell r="C20029" t="str">
            <v>003 Hospital Chaitén</v>
          </cell>
          <cell r="D20029">
            <v>5924.4369999999999</v>
          </cell>
          <cell r="E20029">
            <v>1178.0620000000001</v>
          </cell>
          <cell r="F20029">
            <v>0</v>
          </cell>
          <cell r="G20029">
            <v>0</v>
          </cell>
          <cell r="H20029">
            <v>0</v>
          </cell>
          <cell r="I20029">
            <v>0</v>
          </cell>
          <cell r="J20029">
            <v>0</v>
          </cell>
          <cell r="K20029">
            <v>0</v>
          </cell>
          <cell r="L20029">
            <v>0</v>
          </cell>
          <cell r="M20029">
            <v>7102.4989999999998</v>
          </cell>
          <cell r="N20029">
            <v>7102.4989999999998</v>
          </cell>
          <cell r="O20029">
            <v>7102.4989999999998</v>
          </cell>
          <cell r="P20029">
            <v>-10421.556000000004</v>
          </cell>
          <cell r="Q20029">
            <v>0</v>
          </cell>
          <cell r="R20029">
            <v>3319.0570000000043</v>
          </cell>
        </row>
        <row r="20030">
          <cell r="A20030">
            <v>2005</v>
          </cell>
          <cell r="B20030" t="str">
            <v>S. SALUD RELONCAVÍ</v>
          </cell>
          <cell r="C20030" t="str">
            <v>007 Hospital de Fresia</v>
          </cell>
          <cell r="D20030">
            <v>15332.078999999998</v>
          </cell>
          <cell r="E20030">
            <v>0</v>
          </cell>
          <cell r="F20030">
            <v>0</v>
          </cell>
          <cell r="G20030">
            <v>0</v>
          </cell>
          <cell r="H20030">
            <v>0</v>
          </cell>
          <cell r="I20030">
            <v>0</v>
          </cell>
          <cell r="J20030">
            <v>0</v>
          </cell>
          <cell r="K20030">
            <v>0</v>
          </cell>
          <cell r="L20030">
            <v>0</v>
          </cell>
          <cell r="M20030">
            <v>15332.078999999998</v>
          </cell>
          <cell r="N20030">
            <v>15332.078999999998</v>
          </cell>
          <cell r="O20030">
            <v>15332.078999999998</v>
          </cell>
          <cell r="P20030">
            <v>-13045.539000000004</v>
          </cell>
          <cell r="Q20030">
            <v>2286.5399999999936</v>
          </cell>
          <cell r="R20030">
            <v>0</v>
          </cell>
        </row>
        <row r="20031">
          <cell r="A20031">
            <v>2006</v>
          </cell>
          <cell r="B20031" t="str">
            <v>S. SALUD RELONCAVÍ</v>
          </cell>
          <cell r="C20031" t="str">
            <v>008 Hospital de Frutillar</v>
          </cell>
          <cell r="D20031">
            <v>16420.493999999999</v>
          </cell>
          <cell r="E20031">
            <v>0</v>
          </cell>
          <cell r="F20031">
            <v>0</v>
          </cell>
          <cell r="G20031">
            <v>0</v>
          </cell>
          <cell r="H20031">
            <v>0</v>
          </cell>
          <cell r="I20031">
            <v>0</v>
          </cell>
          <cell r="J20031">
            <v>0</v>
          </cell>
          <cell r="K20031">
            <v>0</v>
          </cell>
          <cell r="L20031">
            <v>0</v>
          </cell>
          <cell r="M20031">
            <v>16420.493999999999</v>
          </cell>
          <cell r="N20031">
            <v>16420.493999999999</v>
          </cell>
          <cell r="O20031">
            <v>16420.493999999999</v>
          </cell>
          <cell r="P20031">
            <v>-8538.0390000000189</v>
          </cell>
          <cell r="Q20031">
            <v>7882.4549999999799</v>
          </cell>
          <cell r="R20031">
            <v>0</v>
          </cell>
        </row>
        <row r="20032">
          <cell r="A20032">
            <v>2007</v>
          </cell>
          <cell r="B20032" t="str">
            <v>S. SALUD RELONCAVÍ</v>
          </cell>
          <cell r="C20032" t="str">
            <v>009 Hospital Futaleufú</v>
          </cell>
          <cell r="D20032">
            <v>8557.6320000000014</v>
          </cell>
          <cell r="E20032">
            <v>0</v>
          </cell>
          <cell r="F20032">
            <v>0</v>
          </cell>
          <cell r="G20032">
            <v>0</v>
          </cell>
          <cell r="H20032">
            <v>0</v>
          </cell>
          <cell r="I20032">
            <v>0</v>
          </cell>
          <cell r="J20032">
            <v>0</v>
          </cell>
          <cell r="K20032">
            <v>0</v>
          </cell>
          <cell r="L20032">
            <v>0</v>
          </cell>
          <cell r="M20032">
            <v>8557.6320000000014</v>
          </cell>
          <cell r="N20032">
            <v>8557.6320000000014</v>
          </cell>
          <cell r="O20032">
            <v>8557.6320000000014</v>
          </cell>
          <cell r="P20032">
            <v>5967.2079999999842</v>
          </cell>
          <cell r="Q20032">
            <v>8557.6320000000014</v>
          </cell>
          <cell r="R20032">
            <v>0</v>
          </cell>
        </row>
        <row r="20033">
          <cell r="A20033">
            <v>2008</v>
          </cell>
          <cell r="B20033" t="str">
            <v>S. SALUD RELONCAVÍ</v>
          </cell>
          <cell r="C20033" t="str">
            <v>010 Hospital de Llanquihue</v>
          </cell>
          <cell r="D20033">
            <v>13622.046999999999</v>
          </cell>
          <cell r="E20033">
            <v>0</v>
          </cell>
          <cell r="F20033">
            <v>0</v>
          </cell>
          <cell r="G20033">
            <v>0</v>
          </cell>
          <cell r="H20033">
            <v>0</v>
          </cell>
          <cell r="I20033">
            <v>0</v>
          </cell>
          <cell r="J20033">
            <v>0</v>
          </cell>
          <cell r="K20033">
            <v>0</v>
          </cell>
          <cell r="L20033">
            <v>0</v>
          </cell>
          <cell r="M20033">
            <v>13622.046999999999</v>
          </cell>
          <cell r="N20033">
            <v>13622.046999999999</v>
          </cell>
          <cell r="O20033">
            <v>13622.046999999999</v>
          </cell>
          <cell r="P20033">
            <v>3367.1420000000071</v>
          </cell>
          <cell r="Q20033">
            <v>13622.046999999999</v>
          </cell>
          <cell r="R20033">
            <v>0</v>
          </cell>
        </row>
        <row r="20034">
          <cell r="A20034">
            <v>2009</v>
          </cell>
          <cell r="B20034" t="str">
            <v>S. SALUD RELONCAVÍ</v>
          </cell>
          <cell r="C20034" t="str">
            <v>011 Hospital de Maullín</v>
          </cell>
          <cell r="D20034">
            <v>13644.266</v>
          </cell>
          <cell r="E20034">
            <v>43.316000000000003</v>
          </cell>
          <cell r="F20034">
            <v>0</v>
          </cell>
          <cell r="G20034">
            <v>0</v>
          </cell>
          <cell r="H20034">
            <v>0</v>
          </cell>
          <cell r="I20034">
            <v>0</v>
          </cell>
          <cell r="J20034">
            <v>0</v>
          </cell>
          <cell r="K20034">
            <v>0</v>
          </cell>
          <cell r="L20034">
            <v>0</v>
          </cell>
          <cell r="M20034">
            <v>13687.582</v>
          </cell>
          <cell r="N20034">
            <v>13687.582</v>
          </cell>
          <cell r="O20034">
            <v>13687.582</v>
          </cell>
          <cell r="P20034">
            <v>3294.3810000000231</v>
          </cell>
          <cell r="Q20034">
            <v>13687.582</v>
          </cell>
          <cell r="R20034">
            <v>0</v>
          </cell>
        </row>
        <row r="20035">
          <cell r="A20035">
            <v>20010</v>
          </cell>
          <cell r="B20035" t="str">
            <v>S. SALUD RELONCAVÍ</v>
          </cell>
          <cell r="C20035" t="str">
            <v>012 Hospital de Palena</v>
          </cell>
          <cell r="D20035">
            <v>7972.9009999999998</v>
          </cell>
          <cell r="E20035">
            <v>0</v>
          </cell>
          <cell r="F20035">
            <v>0</v>
          </cell>
          <cell r="G20035">
            <v>0</v>
          </cell>
          <cell r="H20035">
            <v>0</v>
          </cell>
          <cell r="I20035">
            <v>0</v>
          </cell>
          <cell r="J20035">
            <v>0</v>
          </cell>
          <cell r="K20035">
            <v>0</v>
          </cell>
          <cell r="L20035">
            <v>0</v>
          </cell>
          <cell r="M20035">
            <v>7972.9009999999998</v>
          </cell>
          <cell r="N20035">
            <v>7972.9009999999998</v>
          </cell>
          <cell r="O20035">
            <v>7972.9009999999998</v>
          </cell>
          <cell r="P20035">
            <v>-6741.7229999999981</v>
          </cell>
          <cell r="Q20035">
            <v>1231.1780000000017</v>
          </cell>
          <cell r="R20035">
            <v>0</v>
          </cell>
        </row>
        <row r="20036">
          <cell r="A20036">
            <v>20011</v>
          </cell>
          <cell r="B20036" t="str">
            <v>S. SALUD RELONCAVÍ</v>
          </cell>
          <cell r="C20036" t="str">
            <v>013 Hospital de Puerto Montt</v>
          </cell>
          <cell r="D20036">
            <v>572678.31300000008</v>
          </cell>
          <cell r="E20036">
            <v>356865.05699999991</v>
          </cell>
          <cell r="F20036">
            <v>0</v>
          </cell>
          <cell r="G20036">
            <v>0</v>
          </cell>
          <cell r="H20036">
            <v>0</v>
          </cell>
          <cell r="I20036">
            <v>0</v>
          </cell>
          <cell r="J20036">
            <v>0</v>
          </cell>
          <cell r="K20036">
            <v>0</v>
          </cell>
          <cell r="L20036">
            <v>0</v>
          </cell>
          <cell r="M20036">
            <v>929543.37</v>
          </cell>
          <cell r="N20036">
            <v>929543.37</v>
          </cell>
          <cell r="O20036">
            <v>929543.37</v>
          </cell>
          <cell r="P20036">
            <v>-920597.12500000093</v>
          </cell>
          <cell r="Q20036">
            <v>8946.244999999064</v>
          </cell>
          <cell r="R20036">
            <v>0</v>
          </cell>
        </row>
        <row r="20037">
          <cell r="A20037">
            <v>20012</v>
          </cell>
          <cell r="B20037" t="str">
            <v>S. SALUD RELONCAVÍ</v>
          </cell>
          <cell r="C20037" t="str">
            <v>016 Consultorio de Hualaihue</v>
          </cell>
          <cell r="D20037">
            <v>9994.0660000000025</v>
          </cell>
          <cell r="E20037">
            <v>0</v>
          </cell>
          <cell r="F20037">
            <v>0</v>
          </cell>
          <cell r="G20037">
            <v>0</v>
          </cell>
          <cell r="H20037">
            <v>0</v>
          </cell>
          <cell r="I20037">
            <v>0</v>
          </cell>
          <cell r="J20037">
            <v>0</v>
          </cell>
          <cell r="K20037">
            <v>0</v>
          </cell>
          <cell r="L20037">
            <v>0</v>
          </cell>
          <cell r="M20037">
            <v>9994.0660000000025</v>
          </cell>
          <cell r="N20037">
            <v>9994.0660000000025</v>
          </cell>
          <cell r="O20037">
            <v>9994.0660000000025</v>
          </cell>
          <cell r="P20037">
            <v>4925.4380000000092</v>
          </cell>
          <cell r="Q20037">
            <v>9994.0660000000025</v>
          </cell>
          <cell r="R20037">
            <v>0</v>
          </cell>
        </row>
        <row r="20038">
          <cell r="A20038">
            <v>2101</v>
          </cell>
          <cell r="B20038" t="str">
            <v>S. SALUD AYSÉN</v>
          </cell>
          <cell r="C20038">
            <v>0</v>
          </cell>
          <cell r="D20038">
            <v>0</v>
          </cell>
          <cell r="E20038">
            <v>20718.728000000003</v>
          </cell>
          <cell r="F20038">
            <v>0</v>
          </cell>
          <cell r="G20038">
            <v>0</v>
          </cell>
          <cell r="H20038">
            <v>0</v>
          </cell>
          <cell r="I20038">
            <v>0</v>
          </cell>
          <cell r="J20038">
            <v>0</v>
          </cell>
          <cell r="K20038">
            <v>0</v>
          </cell>
          <cell r="L20038">
            <v>16969.165000000001</v>
          </cell>
          <cell r="M20038">
            <v>37687.893000000004</v>
          </cell>
          <cell r="N20038">
            <v>37687.893000000004</v>
          </cell>
          <cell r="O20038">
            <v>37687.893000000004</v>
          </cell>
          <cell r="P20038">
            <v>1438930.4089999991</v>
          </cell>
          <cell r="Q20038">
            <v>37687.893000000004</v>
          </cell>
          <cell r="R20038">
            <v>0</v>
          </cell>
        </row>
        <row r="20039">
          <cell r="A20039">
            <v>2102</v>
          </cell>
          <cell r="B20039" t="str">
            <v>S. SALUD AYSÉN</v>
          </cell>
          <cell r="C20039" t="str">
            <v>001 Dirección del Servicio</v>
          </cell>
          <cell r="D20039">
            <v>0</v>
          </cell>
          <cell r="E20039">
            <v>20543.024000000001</v>
          </cell>
          <cell r="F20039">
            <v>0</v>
          </cell>
          <cell r="G20039">
            <v>0</v>
          </cell>
          <cell r="H20039">
            <v>0</v>
          </cell>
          <cell r="I20039">
            <v>0</v>
          </cell>
          <cell r="J20039">
            <v>0</v>
          </cell>
          <cell r="K20039">
            <v>0</v>
          </cell>
          <cell r="L20039">
            <v>0</v>
          </cell>
          <cell r="M20039">
            <v>20543.024000000001</v>
          </cell>
          <cell r="N20039">
            <v>20543.024000000001</v>
          </cell>
          <cell r="O20039">
            <v>20543.024000000001</v>
          </cell>
          <cell r="P20039">
            <v>1398288.2469999997</v>
          </cell>
          <cell r="Q20039">
            <v>20543.024000000001</v>
          </cell>
          <cell r="R20039">
            <v>0</v>
          </cell>
        </row>
        <row r="20040">
          <cell r="A20040">
            <v>2103</v>
          </cell>
          <cell r="B20040" t="str">
            <v>S. SALUD AYSÉN</v>
          </cell>
          <cell r="C20040" t="str">
            <v>002 Dirección de Salud Rural</v>
          </cell>
          <cell r="D20040">
            <v>0</v>
          </cell>
          <cell r="E20040">
            <v>0</v>
          </cell>
          <cell r="F20040">
            <v>0</v>
          </cell>
          <cell r="G20040">
            <v>0</v>
          </cell>
          <cell r="H20040">
            <v>0</v>
          </cell>
          <cell r="I20040">
            <v>0</v>
          </cell>
          <cell r="J20040">
            <v>0</v>
          </cell>
          <cell r="K20040">
            <v>0</v>
          </cell>
          <cell r="L20040">
            <v>0</v>
          </cell>
          <cell r="M20040">
            <v>0</v>
          </cell>
          <cell r="N20040">
            <v>0</v>
          </cell>
          <cell r="O20040">
            <v>0</v>
          </cell>
          <cell r="P20040">
            <v>-3528.6080000000366</v>
          </cell>
          <cell r="Q20040">
            <v>0</v>
          </cell>
          <cell r="R20040">
            <v>3528.6080000000366</v>
          </cell>
        </row>
        <row r="20041">
          <cell r="A20041">
            <v>2104</v>
          </cell>
          <cell r="B20041" t="str">
            <v>S. SALUD AYSÉN</v>
          </cell>
          <cell r="C20041" t="str">
            <v>003 Hospital de Cisnes</v>
          </cell>
          <cell r="D20041">
            <v>0</v>
          </cell>
          <cell r="E20041">
            <v>0</v>
          </cell>
          <cell r="F20041">
            <v>0</v>
          </cell>
          <cell r="G20041">
            <v>0</v>
          </cell>
          <cell r="H20041">
            <v>0</v>
          </cell>
          <cell r="I20041">
            <v>0</v>
          </cell>
          <cell r="J20041">
            <v>0</v>
          </cell>
          <cell r="K20041">
            <v>0</v>
          </cell>
          <cell r="L20041">
            <v>0</v>
          </cell>
          <cell r="M20041">
            <v>0</v>
          </cell>
          <cell r="N20041">
            <v>0</v>
          </cell>
          <cell r="O20041">
            <v>0</v>
          </cell>
          <cell r="P20041">
            <v>774.31999999997788</v>
          </cell>
          <cell r="Q20041">
            <v>0</v>
          </cell>
          <cell r="R20041">
            <v>0</v>
          </cell>
        </row>
        <row r="20042">
          <cell r="A20042">
            <v>2105</v>
          </cell>
          <cell r="B20042" t="str">
            <v>S. SALUD AYSÉN</v>
          </cell>
          <cell r="C20042" t="str">
            <v>004 Hospital de Chile Chico</v>
          </cell>
          <cell r="D20042">
            <v>0</v>
          </cell>
          <cell r="E20042">
            <v>0</v>
          </cell>
          <cell r="F20042">
            <v>0</v>
          </cell>
          <cell r="G20042">
            <v>0</v>
          </cell>
          <cell r="H20042">
            <v>0</v>
          </cell>
          <cell r="I20042">
            <v>0</v>
          </cell>
          <cell r="J20042">
            <v>0</v>
          </cell>
          <cell r="K20042">
            <v>0</v>
          </cell>
          <cell r="L20042">
            <v>0</v>
          </cell>
          <cell r="M20042">
            <v>0</v>
          </cell>
          <cell r="N20042">
            <v>0</v>
          </cell>
          <cell r="O20042">
            <v>0</v>
          </cell>
          <cell r="P20042">
            <v>3313.8379999999888</v>
          </cell>
          <cell r="Q20042">
            <v>0</v>
          </cell>
          <cell r="R20042">
            <v>0</v>
          </cell>
        </row>
        <row r="20043">
          <cell r="A20043">
            <v>2106</v>
          </cell>
          <cell r="B20043" t="str">
            <v>S. SALUD AYSÉN</v>
          </cell>
          <cell r="C20043" t="str">
            <v>005 Hospital de Cochrane</v>
          </cell>
          <cell r="D20043">
            <v>0</v>
          </cell>
          <cell r="E20043">
            <v>175.70400000000001</v>
          </cell>
          <cell r="F20043">
            <v>0</v>
          </cell>
          <cell r="G20043">
            <v>0</v>
          </cell>
          <cell r="H20043">
            <v>0</v>
          </cell>
          <cell r="I20043">
            <v>0</v>
          </cell>
          <cell r="J20043">
            <v>0</v>
          </cell>
          <cell r="K20043">
            <v>0</v>
          </cell>
          <cell r="L20043">
            <v>0</v>
          </cell>
          <cell r="M20043">
            <v>175.70400000000001</v>
          </cell>
          <cell r="N20043">
            <v>175.70400000000001</v>
          </cell>
          <cell r="O20043">
            <v>175.70400000000001</v>
          </cell>
          <cell r="P20043">
            <v>-1645.820000000007</v>
          </cell>
          <cell r="Q20043">
            <v>0</v>
          </cell>
          <cell r="R20043">
            <v>1470.116000000007</v>
          </cell>
        </row>
        <row r="20044">
          <cell r="A20044">
            <v>2107</v>
          </cell>
          <cell r="B20044" t="str">
            <v>S. SALUD AYSÉN</v>
          </cell>
          <cell r="C20044" t="str">
            <v>006 Hospital de Coyhaique</v>
          </cell>
          <cell r="D20044">
            <v>0</v>
          </cell>
          <cell r="E20044">
            <v>0</v>
          </cell>
          <cell r="F20044">
            <v>0</v>
          </cell>
          <cell r="G20044">
            <v>0</v>
          </cell>
          <cell r="H20044">
            <v>0</v>
          </cell>
          <cell r="I20044">
            <v>0</v>
          </cell>
          <cell r="J20044">
            <v>0</v>
          </cell>
          <cell r="K20044">
            <v>0</v>
          </cell>
          <cell r="L20044">
            <v>16969.165000000001</v>
          </cell>
          <cell r="M20044">
            <v>16969.165000000001</v>
          </cell>
          <cell r="N20044">
            <v>16969.165000000001</v>
          </cell>
          <cell r="O20044">
            <v>16969.165000000001</v>
          </cell>
          <cell r="P20044">
            <v>14804.402999999933</v>
          </cell>
          <cell r="Q20044">
            <v>16969.165000000001</v>
          </cell>
          <cell r="R20044">
            <v>0</v>
          </cell>
        </row>
        <row r="20045">
          <cell r="A20045">
            <v>2108</v>
          </cell>
          <cell r="B20045" t="str">
            <v>S. SALUD AYSÉN</v>
          </cell>
          <cell r="C20045" t="str">
            <v>007 Hospital de Puerto Aysén</v>
          </cell>
          <cell r="D20045">
            <v>0</v>
          </cell>
          <cell r="E20045">
            <v>0</v>
          </cell>
          <cell r="F20045">
            <v>0</v>
          </cell>
          <cell r="G20045">
            <v>0</v>
          </cell>
          <cell r="H20045">
            <v>0</v>
          </cell>
          <cell r="I20045">
            <v>0</v>
          </cell>
          <cell r="J20045">
            <v>0</v>
          </cell>
          <cell r="K20045">
            <v>0</v>
          </cell>
          <cell r="L20045">
            <v>0</v>
          </cell>
          <cell r="M20045">
            <v>0</v>
          </cell>
          <cell r="N20045">
            <v>0</v>
          </cell>
          <cell r="O20045">
            <v>0</v>
          </cell>
          <cell r="P20045">
            <v>9926.6649999999208</v>
          </cell>
          <cell r="Q20045">
            <v>0</v>
          </cell>
          <cell r="R20045">
            <v>0</v>
          </cell>
        </row>
        <row r="20046">
          <cell r="A20046">
            <v>2109</v>
          </cell>
          <cell r="B20046" t="str">
            <v>S. SALUD AYSÉN</v>
          </cell>
          <cell r="C20046" t="str">
            <v>008 Consultorio A. Gutiérrez</v>
          </cell>
          <cell r="D20046">
            <v>0</v>
          </cell>
          <cell r="E20046">
            <v>0</v>
          </cell>
          <cell r="F20046">
            <v>0</v>
          </cell>
          <cell r="G20046">
            <v>0</v>
          </cell>
          <cell r="H20046">
            <v>0</v>
          </cell>
          <cell r="I20046">
            <v>0</v>
          </cell>
          <cell r="J20046">
            <v>0</v>
          </cell>
          <cell r="K20046">
            <v>0</v>
          </cell>
          <cell r="L20046">
            <v>0</v>
          </cell>
          <cell r="M20046">
            <v>0</v>
          </cell>
          <cell r="N20046">
            <v>0</v>
          </cell>
          <cell r="O20046">
            <v>0</v>
          </cell>
          <cell r="P20046">
            <v>11938.200000000012</v>
          </cell>
          <cell r="Q20046">
            <v>0</v>
          </cell>
          <cell r="R20046">
            <v>0</v>
          </cell>
        </row>
        <row r="20047">
          <cell r="A20047">
            <v>21010</v>
          </cell>
          <cell r="B20047" t="str">
            <v>S. SALUD AYSÉN</v>
          </cell>
          <cell r="C20047" t="str">
            <v>009 Consultorio Víctor Domingo Silva</v>
          </cell>
          <cell r="D20047">
            <v>0</v>
          </cell>
          <cell r="E20047">
            <v>0</v>
          </cell>
          <cell r="F20047">
            <v>0</v>
          </cell>
          <cell r="G20047">
            <v>0</v>
          </cell>
          <cell r="H20047">
            <v>0</v>
          </cell>
          <cell r="I20047">
            <v>0</v>
          </cell>
          <cell r="J20047">
            <v>0</v>
          </cell>
          <cell r="K20047">
            <v>0</v>
          </cell>
          <cell r="L20047">
            <v>0</v>
          </cell>
          <cell r="M20047">
            <v>0</v>
          </cell>
          <cell r="N20047">
            <v>0</v>
          </cell>
          <cell r="O20047">
            <v>0</v>
          </cell>
          <cell r="P20047">
            <v>5058.2769999999728</v>
          </cell>
          <cell r="Q20047">
            <v>0</v>
          </cell>
          <cell r="R20047">
            <v>0</v>
          </cell>
        </row>
        <row r="20048">
          <cell r="A20048">
            <v>2201</v>
          </cell>
          <cell r="B20048" t="str">
            <v>S. SALUD MAGALLANES</v>
          </cell>
          <cell r="C20048">
            <v>0</v>
          </cell>
          <cell r="D20048">
            <v>429866.08399999997</v>
          </cell>
          <cell r="E20048">
            <v>537847.304</v>
          </cell>
          <cell r="F20048">
            <v>0</v>
          </cell>
          <cell r="G20048">
            <v>0</v>
          </cell>
          <cell r="H20048">
            <v>0</v>
          </cell>
          <cell r="I20048">
            <v>0</v>
          </cell>
          <cell r="J20048">
            <v>0</v>
          </cell>
          <cell r="K20048">
            <v>0</v>
          </cell>
          <cell r="L20048">
            <v>784353.83000000007</v>
          </cell>
          <cell r="M20048">
            <v>1752067.2180000001</v>
          </cell>
          <cell r="N20048">
            <v>1752067.2180000001</v>
          </cell>
          <cell r="O20048">
            <v>1752067.2180000001</v>
          </cell>
          <cell r="P20048">
            <v>-1691062.0370000014</v>
          </cell>
          <cell r="Q20048">
            <v>61005.180999998702</v>
          </cell>
          <cell r="R20048">
            <v>0</v>
          </cell>
        </row>
        <row r="20049">
          <cell r="A20049">
            <v>2202</v>
          </cell>
          <cell r="B20049" t="str">
            <v>S. SALUD MAGALLANES</v>
          </cell>
          <cell r="C20049" t="str">
            <v>001 Dirección del Servicio</v>
          </cell>
          <cell r="D20049">
            <v>53783.29</v>
          </cell>
          <cell r="E20049">
            <v>0</v>
          </cell>
          <cell r="F20049">
            <v>0</v>
          </cell>
          <cell r="G20049">
            <v>0</v>
          </cell>
          <cell r="H20049">
            <v>0</v>
          </cell>
          <cell r="I20049">
            <v>0</v>
          </cell>
          <cell r="J20049">
            <v>0</v>
          </cell>
          <cell r="K20049">
            <v>0</v>
          </cell>
          <cell r="L20049">
            <v>323.11500000000001</v>
          </cell>
          <cell r="M20049">
            <v>54106.404999999999</v>
          </cell>
          <cell r="N20049">
            <v>54106.404999999999</v>
          </cell>
          <cell r="O20049">
            <v>54106.404999999999</v>
          </cell>
          <cell r="P20049">
            <v>-26817.034999999974</v>
          </cell>
          <cell r="Q20049">
            <v>27289.370000000024</v>
          </cell>
          <cell r="R20049">
            <v>0</v>
          </cell>
        </row>
        <row r="20050">
          <cell r="A20050">
            <v>2203</v>
          </cell>
          <cell r="B20050" t="str">
            <v>S. SALUD MAGALLANES</v>
          </cell>
          <cell r="C20050" t="str">
            <v>002 Hospital Porvenir</v>
          </cell>
          <cell r="D20050">
            <v>13627.575000000001</v>
          </cell>
          <cell r="E20050">
            <v>0</v>
          </cell>
          <cell r="F20050">
            <v>0</v>
          </cell>
          <cell r="G20050">
            <v>0</v>
          </cell>
          <cell r="H20050">
            <v>0</v>
          </cell>
          <cell r="I20050">
            <v>0</v>
          </cell>
          <cell r="J20050">
            <v>0</v>
          </cell>
          <cell r="K20050">
            <v>0</v>
          </cell>
          <cell r="L20050">
            <v>52567.459000000003</v>
          </cell>
          <cell r="M20050">
            <v>66195.034</v>
          </cell>
          <cell r="N20050">
            <v>66195.034</v>
          </cell>
          <cell r="O20050">
            <v>66195.034</v>
          </cell>
          <cell r="P20050">
            <v>-80658.645999999993</v>
          </cell>
          <cell r="Q20050">
            <v>0</v>
          </cell>
          <cell r="R20050">
            <v>14463.611999999994</v>
          </cell>
        </row>
        <row r="20051">
          <cell r="A20051">
            <v>2204</v>
          </cell>
          <cell r="B20051" t="str">
            <v>S. SALUD MAGALLANES</v>
          </cell>
          <cell r="C20051" t="str">
            <v>003 Hospital de Puerto Natales</v>
          </cell>
          <cell r="D20051">
            <v>33771.158000000003</v>
          </cell>
          <cell r="E20051">
            <v>0</v>
          </cell>
          <cell r="F20051">
            <v>0</v>
          </cell>
          <cell r="G20051">
            <v>0</v>
          </cell>
          <cell r="H20051">
            <v>0</v>
          </cell>
          <cell r="I20051">
            <v>0</v>
          </cell>
          <cell r="J20051">
            <v>0</v>
          </cell>
          <cell r="K20051">
            <v>0</v>
          </cell>
          <cell r="L20051">
            <v>596368.81099999999</v>
          </cell>
          <cell r="M20051">
            <v>630139.96900000004</v>
          </cell>
          <cell r="N20051">
            <v>630139.96900000004</v>
          </cell>
          <cell r="O20051">
            <v>630139.96900000004</v>
          </cell>
          <cell r="P20051">
            <v>-623337.31999999995</v>
          </cell>
          <cell r="Q20051">
            <v>6802.6490000000922</v>
          </cell>
          <cell r="R20051">
            <v>0</v>
          </cell>
        </row>
        <row r="20052">
          <cell r="A20052">
            <v>2205</v>
          </cell>
          <cell r="B20052" t="str">
            <v>S. SALUD MAGALLANES</v>
          </cell>
          <cell r="C20052" t="str">
            <v>004 Hospital Regional de Punta Arenas</v>
          </cell>
          <cell r="D20052">
            <v>305063.77799999999</v>
          </cell>
          <cell r="E20052">
            <v>510772.62899999996</v>
          </cell>
          <cell r="F20052">
            <v>0</v>
          </cell>
          <cell r="G20052">
            <v>0</v>
          </cell>
          <cell r="H20052">
            <v>0</v>
          </cell>
          <cell r="I20052">
            <v>0</v>
          </cell>
          <cell r="J20052">
            <v>0</v>
          </cell>
          <cell r="K20052">
            <v>0</v>
          </cell>
          <cell r="L20052">
            <v>47915.044999999998</v>
          </cell>
          <cell r="M20052">
            <v>863751.45199999993</v>
          </cell>
          <cell r="N20052">
            <v>863751.45199999993</v>
          </cell>
          <cell r="O20052">
            <v>863751.45199999993</v>
          </cell>
          <cell r="P20052">
            <v>-1075364.1179999998</v>
          </cell>
          <cell r="Q20052">
            <v>0</v>
          </cell>
          <cell r="R20052">
            <v>211612.66599999985</v>
          </cell>
        </row>
        <row r="20053">
          <cell r="A20053">
            <v>2206</v>
          </cell>
          <cell r="B20053" t="str">
            <v>S. SALUD MAGALLANES</v>
          </cell>
          <cell r="C20053" t="str">
            <v>005 Cecosf Puerto Williams</v>
          </cell>
          <cell r="D20053">
            <v>3025.433</v>
          </cell>
          <cell r="E20053">
            <v>0</v>
          </cell>
          <cell r="F20053">
            <v>0</v>
          </cell>
          <cell r="G20053">
            <v>0</v>
          </cell>
          <cell r="H20053">
            <v>0</v>
          </cell>
          <cell r="I20053">
            <v>0</v>
          </cell>
          <cell r="J20053">
            <v>0</v>
          </cell>
          <cell r="K20053">
            <v>0</v>
          </cell>
          <cell r="L20053">
            <v>0</v>
          </cell>
          <cell r="M20053">
            <v>3025.433</v>
          </cell>
          <cell r="N20053">
            <v>3025.433</v>
          </cell>
          <cell r="O20053">
            <v>3025.433</v>
          </cell>
          <cell r="P20053">
            <v>-10343.550000000003</v>
          </cell>
          <cell r="Q20053">
            <v>0</v>
          </cell>
          <cell r="R20053">
            <v>7318.1170000000029</v>
          </cell>
        </row>
        <row r="20054">
          <cell r="A20054">
            <v>2207</v>
          </cell>
          <cell r="B20054" t="str">
            <v>S. SALUD MAGALLANES</v>
          </cell>
          <cell r="C20054" t="str">
            <v>006 SAMU Magallanes</v>
          </cell>
          <cell r="D20054">
            <v>6221.4140000000007</v>
          </cell>
          <cell r="E20054">
            <v>0</v>
          </cell>
          <cell r="F20054">
            <v>0</v>
          </cell>
          <cell r="G20054">
            <v>0</v>
          </cell>
          <cell r="H20054">
            <v>0</v>
          </cell>
          <cell r="I20054">
            <v>0</v>
          </cell>
          <cell r="J20054">
            <v>0</v>
          </cell>
          <cell r="K20054">
            <v>0</v>
          </cell>
          <cell r="L20054">
            <v>87179.400000000009</v>
          </cell>
          <cell r="M20054">
            <v>93400.814000000013</v>
          </cell>
          <cell r="N20054">
            <v>93400.814000000013</v>
          </cell>
          <cell r="O20054">
            <v>93400.814000000013</v>
          </cell>
          <cell r="P20054">
            <v>-85672.903999999995</v>
          </cell>
          <cell r="Q20054">
            <v>7727.910000000018</v>
          </cell>
          <cell r="R20054">
            <v>0</v>
          </cell>
        </row>
        <row r="20055">
          <cell r="A20055">
            <v>2208</v>
          </cell>
          <cell r="B20055" t="str">
            <v>S. SALUD MAGALLANES</v>
          </cell>
          <cell r="C20055" t="str">
            <v>007 Hospital Psiquiátrico</v>
          </cell>
          <cell r="D20055">
            <v>14373.436</v>
          </cell>
          <cell r="E20055">
            <v>0</v>
          </cell>
          <cell r="F20055">
            <v>0</v>
          </cell>
          <cell r="G20055">
            <v>0</v>
          </cell>
          <cell r="H20055">
            <v>0</v>
          </cell>
          <cell r="I20055">
            <v>0</v>
          </cell>
          <cell r="J20055">
            <v>0</v>
          </cell>
          <cell r="K20055">
            <v>0</v>
          </cell>
          <cell r="L20055">
            <v>0</v>
          </cell>
          <cell r="M20055">
            <v>14373.436</v>
          </cell>
          <cell r="N20055">
            <v>14373.436</v>
          </cell>
          <cell r="O20055">
            <v>14373.436</v>
          </cell>
          <cell r="P20055">
            <v>28654.227999999959</v>
          </cell>
          <cell r="Q20055">
            <v>14373.436</v>
          </cell>
          <cell r="R20055">
            <v>0</v>
          </cell>
        </row>
        <row r="20056">
          <cell r="A20056">
            <v>2209</v>
          </cell>
          <cell r="B20056" t="str">
            <v>S. SALUD MAGALLANES</v>
          </cell>
          <cell r="C20056" t="str">
            <v>008 Atención Primaria de Salud</v>
          </cell>
          <cell r="D20056">
            <v>0</v>
          </cell>
          <cell r="E20056">
            <v>27074.674999999999</v>
          </cell>
          <cell r="F20056">
            <v>0</v>
          </cell>
          <cell r="G20056">
            <v>0</v>
          </cell>
          <cell r="H20056">
            <v>0</v>
          </cell>
          <cell r="I20056">
            <v>0</v>
          </cell>
          <cell r="J20056">
            <v>0</v>
          </cell>
          <cell r="K20056">
            <v>0</v>
          </cell>
          <cell r="L20056">
            <v>0</v>
          </cell>
          <cell r="M20056">
            <v>27074.674999999999</v>
          </cell>
          <cell r="N20056">
            <v>27074.674999999999</v>
          </cell>
          <cell r="O20056">
            <v>27074.674999999999</v>
          </cell>
          <cell r="P20056">
            <v>182477.30799999999</v>
          </cell>
          <cell r="Q20056">
            <v>27074.674999999999</v>
          </cell>
          <cell r="R20056">
            <v>0</v>
          </cell>
        </row>
        <row r="20057">
          <cell r="A20057">
            <v>22010</v>
          </cell>
          <cell r="B20057" t="str">
            <v>S. SALUD MAGALLANES</v>
          </cell>
          <cell r="C20057" t="str">
            <v>009 UNIDAD SALUD MENTAL - CTAS COMPLEMENTARIAS</v>
          </cell>
          <cell r="D20057">
            <v>0</v>
          </cell>
          <cell r="E20057">
            <v>0</v>
          </cell>
          <cell r="F20057">
            <v>0</v>
          </cell>
          <cell r="G20057">
            <v>0</v>
          </cell>
          <cell r="H20057">
            <v>0</v>
          </cell>
          <cell r="I20057">
            <v>0</v>
          </cell>
          <cell r="J20057">
            <v>0</v>
          </cell>
          <cell r="K20057">
            <v>0</v>
          </cell>
          <cell r="L20057">
            <v>0</v>
          </cell>
          <cell r="M20057">
            <v>0</v>
          </cell>
          <cell r="N20057">
            <v>0</v>
          </cell>
          <cell r="O20057">
            <v>0</v>
          </cell>
          <cell r="P20057">
            <v>0</v>
          </cell>
          <cell r="Q20057">
            <v>0</v>
          </cell>
          <cell r="R20057">
            <v>0</v>
          </cell>
        </row>
        <row r="20058">
          <cell r="A20058">
            <v>22011</v>
          </cell>
          <cell r="B20058" t="str">
            <v>S. SALUD MAGALLANES</v>
          </cell>
          <cell r="C20058" t="str">
            <v>010 ESTABLECIMIENTO LARGA ESTADIA ADULTO MAYOR</v>
          </cell>
          <cell r="D20058">
            <v>0</v>
          </cell>
          <cell r="E20058">
            <v>0</v>
          </cell>
          <cell r="F20058">
            <v>0</v>
          </cell>
          <cell r="G20058">
            <v>0</v>
          </cell>
          <cell r="H20058">
            <v>0</v>
          </cell>
          <cell r="I20058">
            <v>0</v>
          </cell>
          <cell r="J20058">
            <v>0</v>
          </cell>
          <cell r="K20058">
            <v>0</v>
          </cell>
          <cell r="L20058">
            <v>0</v>
          </cell>
          <cell r="M20058">
            <v>0</v>
          </cell>
          <cell r="N20058">
            <v>0</v>
          </cell>
          <cell r="O20058">
            <v>0</v>
          </cell>
          <cell r="P20058">
            <v>0</v>
          </cell>
          <cell r="Q20058">
            <v>0</v>
          </cell>
          <cell r="R20058">
            <v>0</v>
          </cell>
        </row>
        <row r="20059">
          <cell r="A20059">
            <v>2301</v>
          </cell>
          <cell r="B20059" t="str">
            <v>S. SALUD METR. ORIENTE</v>
          </cell>
          <cell r="C20059">
            <v>0</v>
          </cell>
          <cell r="D20059">
            <v>0</v>
          </cell>
          <cell r="E20059">
            <v>2537726.2089999998</v>
          </cell>
          <cell r="F20059">
            <v>0</v>
          </cell>
          <cell r="G20059">
            <v>0</v>
          </cell>
          <cell r="H20059">
            <v>0</v>
          </cell>
          <cell r="I20059">
            <v>0</v>
          </cell>
          <cell r="J20059">
            <v>0</v>
          </cell>
          <cell r="K20059">
            <v>0</v>
          </cell>
          <cell r="L20059">
            <v>7750791.4129999997</v>
          </cell>
          <cell r="M20059">
            <v>10288517.622</v>
          </cell>
          <cell r="N20059">
            <v>10288517.622</v>
          </cell>
          <cell r="O20059">
            <v>10288517.622</v>
          </cell>
          <cell r="P20059">
            <v>-10591938.73</v>
          </cell>
          <cell r="Q20059">
            <v>0</v>
          </cell>
          <cell r="R20059">
            <v>303421.10800000094</v>
          </cell>
        </row>
        <row r="20060">
          <cell r="A20060">
            <v>2302</v>
          </cell>
          <cell r="B20060" t="str">
            <v>S. SALUD METROPOLITANO ORIENTE</v>
          </cell>
          <cell r="C20060" t="str">
            <v>001 Dirección del Servicio</v>
          </cell>
          <cell r="D20060">
            <v>0</v>
          </cell>
          <cell r="E20060">
            <v>0</v>
          </cell>
          <cell r="F20060">
            <v>0</v>
          </cell>
          <cell r="G20060">
            <v>0</v>
          </cell>
          <cell r="H20060">
            <v>0</v>
          </cell>
          <cell r="I20060">
            <v>0</v>
          </cell>
          <cell r="J20060">
            <v>0</v>
          </cell>
          <cell r="K20060">
            <v>0</v>
          </cell>
          <cell r="L20060">
            <v>0</v>
          </cell>
          <cell r="M20060">
            <v>0</v>
          </cell>
          <cell r="N20060">
            <v>0</v>
          </cell>
          <cell r="O20060">
            <v>0</v>
          </cell>
          <cell r="P20060">
            <v>-168467.43300000008</v>
          </cell>
          <cell r="Q20060">
            <v>0</v>
          </cell>
          <cell r="R20060">
            <v>168467.43300000008</v>
          </cell>
        </row>
        <row r="20061">
          <cell r="A20061">
            <v>2303</v>
          </cell>
          <cell r="B20061" t="str">
            <v>S. SALUD METROPOLITANO ORIENTE</v>
          </cell>
          <cell r="C20061" t="str">
            <v>002 Hospital del Tórax</v>
          </cell>
          <cell r="D20061">
            <v>0</v>
          </cell>
          <cell r="E20061">
            <v>100246.74800000001</v>
          </cell>
          <cell r="F20061">
            <v>0</v>
          </cell>
          <cell r="G20061">
            <v>0</v>
          </cell>
          <cell r="H20061">
            <v>0</v>
          </cell>
          <cell r="I20061">
            <v>0</v>
          </cell>
          <cell r="J20061">
            <v>0</v>
          </cell>
          <cell r="K20061">
            <v>0</v>
          </cell>
          <cell r="L20061">
            <v>0</v>
          </cell>
          <cell r="M20061">
            <v>100246.74800000001</v>
          </cell>
          <cell r="N20061">
            <v>100246.74800000001</v>
          </cell>
          <cell r="O20061">
            <v>100246.74800000001</v>
          </cell>
          <cell r="P20061">
            <v>-89185.373999999836</v>
          </cell>
          <cell r="Q20061">
            <v>11061.374000000171</v>
          </cell>
          <cell r="R20061">
            <v>0</v>
          </cell>
        </row>
        <row r="20062">
          <cell r="A20062">
            <v>2304</v>
          </cell>
          <cell r="B20062" t="str">
            <v>S. SALUD METROPOLITANO ORIENTE</v>
          </cell>
          <cell r="C20062" t="str">
            <v>003 Hospital Luis Calvo Mackenna</v>
          </cell>
          <cell r="D20062">
            <v>0</v>
          </cell>
          <cell r="E20062">
            <v>100842.95199999999</v>
          </cell>
          <cell r="F20062">
            <v>0</v>
          </cell>
          <cell r="G20062">
            <v>0</v>
          </cell>
          <cell r="H20062">
            <v>0</v>
          </cell>
          <cell r="I20062">
            <v>0</v>
          </cell>
          <cell r="J20062">
            <v>0</v>
          </cell>
          <cell r="K20062">
            <v>0</v>
          </cell>
          <cell r="L20062">
            <v>0</v>
          </cell>
          <cell r="M20062">
            <v>100842.95199999999</v>
          </cell>
          <cell r="N20062">
            <v>100842.95199999999</v>
          </cell>
          <cell r="O20062">
            <v>100842.95199999999</v>
          </cell>
          <cell r="P20062">
            <v>-117475.77400000021</v>
          </cell>
          <cell r="Q20062">
            <v>0</v>
          </cell>
          <cell r="R20062">
            <v>16632.822000000218</v>
          </cell>
        </row>
        <row r="20063">
          <cell r="A20063">
            <v>2305</v>
          </cell>
          <cell r="B20063" t="str">
            <v>S. SALUD METROPOLITANO ORIENTE</v>
          </cell>
          <cell r="C20063" t="str">
            <v>004 Hospital Santiago Oriente Luis Tisne</v>
          </cell>
          <cell r="D20063">
            <v>0</v>
          </cell>
          <cell r="E20063">
            <v>89172.967000000004</v>
          </cell>
          <cell r="F20063">
            <v>0</v>
          </cell>
          <cell r="G20063">
            <v>0</v>
          </cell>
          <cell r="H20063">
            <v>0</v>
          </cell>
          <cell r="I20063">
            <v>0</v>
          </cell>
          <cell r="J20063">
            <v>0</v>
          </cell>
          <cell r="K20063">
            <v>0</v>
          </cell>
          <cell r="L20063">
            <v>0</v>
          </cell>
          <cell r="M20063">
            <v>89172.967000000004</v>
          </cell>
          <cell r="N20063">
            <v>89172.967000000004</v>
          </cell>
          <cell r="O20063">
            <v>89172.967000000004</v>
          </cell>
          <cell r="P20063">
            <v>-122210.19100000034</v>
          </cell>
          <cell r="Q20063">
            <v>0</v>
          </cell>
          <cell r="R20063">
            <v>33037.224000000337</v>
          </cell>
        </row>
        <row r="20064">
          <cell r="A20064">
            <v>2306</v>
          </cell>
          <cell r="B20064" t="str">
            <v>S. SALUD METROPOLITANO ORIENTE</v>
          </cell>
          <cell r="C20064" t="str">
            <v>005 Hospital Salvador</v>
          </cell>
          <cell r="D20064">
            <v>0</v>
          </cell>
          <cell r="E20064">
            <v>2247463.5419999999</v>
          </cell>
          <cell r="F20064">
            <v>0</v>
          </cell>
          <cell r="G20064">
            <v>0</v>
          </cell>
          <cell r="H20064">
            <v>0</v>
          </cell>
          <cell r="I20064">
            <v>0</v>
          </cell>
          <cell r="J20064">
            <v>0</v>
          </cell>
          <cell r="K20064">
            <v>0</v>
          </cell>
          <cell r="L20064">
            <v>7750791.4129999997</v>
          </cell>
          <cell r="M20064">
            <v>9998254.9550000001</v>
          </cell>
          <cell r="N20064">
            <v>9998254.9550000001</v>
          </cell>
          <cell r="O20064">
            <v>9998254.9550000001</v>
          </cell>
          <cell r="P20064">
            <v>-9991941.810999997</v>
          </cell>
          <cell r="Q20064">
            <v>6313.1440000031143</v>
          </cell>
          <cell r="R20064">
            <v>0</v>
          </cell>
        </row>
        <row r="20065">
          <cell r="A20065">
            <v>2307</v>
          </cell>
          <cell r="B20065" t="str">
            <v>S. SALUD METROPOLITANO ORIENTE</v>
          </cell>
          <cell r="C20065" t="str">
            <v>006 Instituto de Geriatría</v>
          </cell>
          <cell r="D20065">
            <v>0</v>
          </cell>
          <cell r="E20065">
            <v>0</v>
          </cell>
          <cell r="F20065">
            <v>0</v>
          </cell>
          <cell r="G20065">
            <v>0</v>
          </cell>
          <cell r="H20065">
            <v>0</v>
          </cell>
          <cell r="I20065">
            <v>0</v>
          </cell>
          <cell r="J20065">
            <v>0</v>
          </cell>
          <cell r="K20065">
            <v>0</v>
          </cell>
          <cell r="L20065">
            <v>0</v>
          </cell>
          <cell r="M20065">
            <v>0</v>
          </cell>
          <cell r="N20065">
            <v>0</v>
          </cell>
          <cell r="O20065">
            <v>0</v>
          </cell>
          <cell r="P20065">
            <v>-9008.8349999999627</v>
          </cell>
          <cell r="Q20065">
            <v>0</v>
          </cell>
          <cell r="R20065">
            <v>9008.8349999999627</v>
          </cell>
        </row>
        <row r="20066">
          <cell r="A20066">
            <v>2308</v>
          </cell>
          <cell r="B20066" t="str">
            <v>S. SALUD METROPOLITANO ORIENTE</v>
          </cell>
          <cell r="C20066" t="str">
            <v>007 Instituto de Neurocirugía</v>
          </cell>
          <cell r="D20066">
            <v>0</v>
          </cell>
          <cell r="E20066">
            <v>0</v>
          </cell>
          <cell r="F20066">
            <v>0</v>
          </cell>
          <cell r="G20066">
            <v>0</v>
          </cell>
          <cell r="H20066">
            <v>0</v>
          </cell>
          <cell r="I20066">
            <v>0</v>
          </cell>
          <cell r="J20066">
            <v>0</v>
          </cell>
          <cell r="K20066">
            <v>0</v>
          </cell>
          <cell r="L20066">
            <v>0</v>
          </cell>
          <cell r="M20066">
            <v>0</v>
          </cell>
          <cell r="N20066">
            <v>0</v>
          </cell>
          <cell r="O20066">
            <v>0</v>
          </cell>
          <cell r="P20066">
            <v>18085.429999999702</v>
          </cell>
          <cell r="Q20066">
            <v>0</v>
          </cell>
          <cell r="R20066">
            <v>0</v>
          </cell>
        </row>
        <row r="20067">
          <cell r="A20067">
            <v>2309</v>
          </cell>
          <cell r="B20067" t="str">
            <v>S. SALUD METROPOLITANO ORIENTE</v>
          </cell>
          <cell r="C20067" t="str">
            <v>008 Instituto Pedro Aguirre Cerda</v>
          </cell>
          <cell r="D20067">
            <v>0</v>
          </cell>
          <cell r="E20067">
            <v>0</v>
          </cell>
          <cell r="F20067">
            <v>0</v>
          </cell>
          <cell r="G20067">
            <v>0</v>
          </cell>
          <cell r="H20067">
            <v>0</v>
          </cell>
          <cell r="I20067">
            <v>0</v>
          </cell>
          <cell r="J20067">
            <v>0</v>
          </cell>
          <cell r="K20067">
            <v>0</v>
          </cell>
          <cell r="L20067">
            <v>0</v>
          </cell>
          <cell r="M20067">
            <v>0</v>
          </cell>
          <cell r="N20067">
            <v>0</v>
          </cell>
          <cell r="O20067">
            <v>0</v>
          </cell>
          <cell r="P20067">
            <v>-112945.10300000006</v>
          </cell>
          <cell r="Q20067">
            <v>0</v>
          </cell>
          <cell r="R20067">
            <v>112945.10300000006</v>
          </cell>
        </row>
        <row r="20068">
          <cell r="A20068">
            <v>23010</v>
          </cell>
          <cell r="B20068" t="str">
            <v>S. SALUD METROPOLITANO ORIENTE</v>
          </cell>
          <cell r="C20068" t="str">
            <v>009 Hospital de Hanga Roa</v>
          </cell>
          <cell r="D20068">
            <v>0</v>
          </cell>
          <cell r="E20068">
            <v>0</v>
          </cell>
          <cell r="F20068">
            <v>0</v>
          </cell>
          <cell r="G20068">
            <v>0</v>
          </cell>
          <cell r="H20068">
            <v>0</v>
          </cell>
          <cell r="I20068">
            <v>0</v>
          </cell>
          <cell r="J20068">
            <v>0</v>
          </cell>
          <cell r="K20068">
            <v>0</v>
          </cell>
          <cell r="L20068">
            <v>0</v>
          </cell>
          <cell r="M20068">
            <v>0</v>
          </cell>
          <cell r="N20068">
            <v>0</v>
          </cell>
          <cell r="O20068">
            <v>0</v>
          </cell>
          <cell r="P20068">
            <v>1210.3610000000335</v>
          </cell>
          <cell r="Q20068">
            <v>0</v>
          </cell>
          <cell r="R20068">
            <v>0</v>
          </cell>
        </row>
        <row r="20069">
          <cell r="A20069">
            <v>2401</v>
          </cell>
          <cell r="B20069" t="str">
            <v>S. SALUD METR. CENTRAL</v>
          </cell>
          <cell r="C20069">
            <v>0</v>
          </cell>
          <cell r="D20069">
            <v>0</v>
          </cell>
          <cell r="E20069">
            <v>1140495.727</v>
          </cell>
          <cell r="F20069">
            <v>0</v>
          </cell>
          <cell r="G20069">
            <v>0</v>
          </cell>
          <cell r="H20069">
            <v>0</v>
          </cell>
          <cell r="I20069">
            <v>0</v>
          </cell>
          <cell r="J20069">
            <v>0</v>
          </cell>
          <cell r="K20069">
            <v>0</v>
          </cell>
          <cell r="L20069">
            <v>1659405.047</v>
          </cell>
          <cell r="M20069">
            <v>2799900.7740000002</v>
          </cell>
          <cell r="N20069">
            <v>2799900.7740000002</v>
          </cell>
          <cell r="O20069">
            <v>2799900.7740000002</v>
          </cell>
          <cell r="P20069">
            <v>-862994.93600000441</v>
          </cell>
          <cell r="Q20069">
            <v>1936905.8379999958</v>
          </cell>
          <cell r="R20069">
            <v>0</v>
          </cell>
        </row>
        <row r="20070">
          <cell r="A20070">
            <v>2402</v>
          </cell>
          <cell r="B20070" t="str">
            <v>S. SALUD METROPOLITANO CENTRAL</v>
          </cell>
          <cell r="C20070" t="str">
            <v>001 Dirección del Servicio</v>
          </cell>
          <cell r="D20070">
            <v>0</v>
          </cell>
          <cell r="E20070">
            <v>0</v>
          </cell>
          <cell r="F20070">
            <v>0</v>
          </cell>
          <cell r="G20070">
            <v>0</v>
          </cell>
          <cell r="H20070">
            <v>0</v>
          </cell>
          <cell r="I20070">
            <v>0</v>
          </cell>
          <cell r="J20070">
            <v>0</v>
          </cell>
          <cell r="K20070">
            <v>0</v>
          </cell>
          <cell r="L20070">
            <v>0</v>
          </cell>
          <cell r="M20070">
            <v>0</v>
          </cell>
          <cell r="N20070">
            <v>0</v>
          </cell>
          <cell r="O20070">
            <v>0</v>
          </cell>
          <cell r="P20070">
            <v>8644452.1679999996</v>
          </cell>
          <cell r="Q20070">
            <v>0</v>
          </cell>
          <cell r="R20070">
            <v>0</v>
          </cell>
        </row>
        <row r="20071">
          <cell r="A20071">
            <v>2403</v>
          </cell>
          <cell r="B20071" t="str">
            <v>S. SALUD METROPOLITANO CENTRAL</v>
          </cell>
          <cell r="C20071" t="str">
            <v>002 Dirección Atención Primaria</v>
          </cell>
          <cell r="D20071">
            <v>0</v>
          </cell>
          <cell r="E20071">
            <v>0</v>
          </cell>
          <cell r="F20071">
            <v>0</v>
          </cell>
          <cell r="G20071">
            <v>0</v>
          </cell>
          <cell r="H20071">
            <v>0</v>
          </cell>
          <cell r="I20071">
            <v>0</v>
          </cell>
          <cell r="J20071">
            <v>0</v>
          </cell>
          <cell r="K20071">
            <v>0</v>
          </cell>
          <cell r="L20071">
            <v>0</v>
          </cell>
          <cell r="M20071">
            <v>0</v>
          </cell>
          <cell r="N20071">
            <v>0</v>
          </cell>
          <cell r="O20071">
            <v>0</v>
          </cell>
          <cell r="P20071">
            <v>344310.89199999953</v>
          </cell>
          <cell r="Q20071">
            <v>0</v>
          </cell>
          <cell r="R20071">
            <v>0</v>
          </cell>
        </row>
        <row r="20072">
          <cell r="A20072">
            <v>2404</v>
          </cell>
          <cell r="B20072" t="str">
            <v>S. SALUD METROPOLITANO CENTRAL</v>
          </cell>
          <cell r="C20072" t="str">
            <v>003 Hospital Clínico San Borja Arriaran</v>
          </cell>
          <cell r="D20072">
            <v>0</v>
          </cell>
          <cell r="E20072">
            <v>236736.568</v>
          </cell>
          <cell r="F20072">
            <v>0</v>
          </cell>
          <cell r="G20072">
            <v>0</v>
          </cell>
          <cell r="H20072">
            <v>0</v>
          </cell>
          <cell r="I20072">
            <v>0</v>
          </cell>
          <cell r="J20072">
            <v>0</v>
          </cell>
          <cell r="K20072">
            <v>0</v>
          </cell>
          <cell r="L20072">
            <v>442252.51699999999</v>
          </cell>
          <cell r="M20072">
            <v>678989.08499999996</v>
          </cell>
          <cell r="N20072">
            <v>678989.08499999996</v>
          </cell>
          <cell r="O20072">
            <v>678989.08499999996</v>
          </cell>
          <cell r="P20072">
            <v>-3867670.2589999977</v>
          </cell>
          <cell r="Q20072">
            <v>0</v>
          </cell>
          <cell r="R20072">
            <v>3188681.1739999978</v>
          </cell>
        </row>
        <row r="20073">
          <cell r="A20073">
            <v>2405</v>
          </cell>
          <cell r="B20073" t="str">
            <v>S. SALUD METROPOLITANO CENTRAL</v>
          </cell>
          <cell r="C20073" t="str">
            <v>004 Hospital De Urgencia Asistencia Pública</v>
          </cell>
          <cell r="D20073">
            <v>0</v>
          </cell>
          <cell r="E20073">
            <v>548631.05299999996</v>
          </cell>
          <cell r="F20073">
            <v>0</v>
          </cell>
          <cell r="G20073">
            <v>0</v>
          </cell>
          <cell r="H20073">
            <v>0</v>
          </cell>
          <cell r="I20073">
            <v>0</v>
          </cell>
          <cell r="J20073">
            <v>0</v>
          </cell>
          <cell r="K20073">
            <v>0</v>
          </cell>
          <cell r="L20073">
            <v>760600.91899999999</v>
          </cell>
          <cell r="M20073">
            <v>1309231.9720000001</v>
          </cell>
          <cell r="N20073">
            <v>1309231.9720000001</v>
          </cell>
          <cell r="O20073">
            <v>1309231.9720000001</v>
          </cell>
          <cell r="P20073">
            <v>-3429813.26</v>
          </cell>
          <cell r="Q20073">
            <v>0</v>
          </cell>
          <cell r="R20073">
            <v>2120581.2879999997</v>
          </cell>
        </row>
        <row r="20074">
          <cell r="A20074">
            <v>2406</v>
          </cell>
          <cell r="B20074" t="str">
            <v>S. SALUD METROPOLITANO CENTRAL</v>
          </cell>
          <cell r="C20074" t="str">
            <v>005 Hospital El Carmen</v>
          </cell>
          <cell r="D20074">
            <v>0</v>
          </cell>
          <cell r="E20074">
            <v>355128.10600000003</v>
          </cell>
          <cell r="F20074">
            <v>0</v>
          </cell>
          <cell r="G20074">
            <v>0</v>
          </cell>
          <cell r="H20074">
            <v>0</v>
          </cell>
          <cell r="I20074">
            <v>0</v>
          </cell>
          <cell r="J20074">
            <v>0</v>
          </cell>
          <cell r="K20074">
            <v>0</v>
          </cell>
          <cell r="L20074">
            <v>456551.61099999998</v>
          </cell>
          <cell r="M20074">
            <v>811679.71699999995</v>
          </cell>
          <cell r="N20074">
            <v>811679.71699999995</v>
          </cell>
          <cell r="O20074">
            <v>811679.71699999995</v>
          </cell>
          <cell r="P20074">
            <v>-2554274.4769999995</v>
          </cell>
          <cell r="Q20074">
            <v>0</v>
          </cell>
          <cell r="R20074">
            <v>1742594.7599999995</v>
          </cell>
        </row>
        <row r="20075">
          <cell r="A20075">
            <v>2501</v>
          </cell>
          <cell r="B20075" t="str">
            <v>S. SALUD METR. SUR</v>
          </cell>
          <cell r="C20075">
            <v>0</v>
          </cell>
          <cell r="D20075">
            <v>0</v>
          </cell>
          <cell r="E20075">
            <v>2396437.591</v>
          </cell>
          <cell r="F20075">
            <v>0</v>
          </cell>
          <cell r="G20075">
            <v>0</v>
          </cell>
          <cell r="H20075">
            <v>0</v>
          </cell>
          <cell r="I20075">
            <v>0</v>
          </cell>
          <cell r="J20075">
            <v>0</v>
          </cell>
          <cell r="K20075">
            <v>0</v>
          </cell>
          <cell r="L20075">
            <v>2493345.0559999999</v>
          </cell>
          <cell r="M20075">
            <v>4889782.6469999999</v>
          </cell>
          <cell r="N20075">
            <v>4889782.6469999999</v>
          </cell>
          <cell r="O20075">
            <v>4889782.6469999999</v>
          </cell>
          <cell r="P20075">
            <v>-5105041.8889999986</v>
          </cell>
          <cell r="Q20075">
            <v>0</v>
          </cell>
          <cell r="R20075">
            <v>215259.24199999869</v>
          </cell>
        </row>
        <row r="20076">
          <cell r="A20076">
            <v>2502</v>
          </cell>
          <cell r="B20076" t="str">
            <v>S. SALUD METROPOLITANO SUR</v>
          </cell>
          <cell r="C20076" t="str">
            <v>001 Dirección del Servicio</v>
          </cell>
          <cell r="D20076">
            <v>0</v>
          </cell>
          <cell r="E20076">
            <v>0</v>
          </cell>
          <cell r="F20076">
            <v>0</v>
          </cell>
          <cell r="G20076">
            <v>0</v>
          </cell>
          <cell r="H20076">
            <v>0</v>
          </cell>
          <cell r="I20076">
            <v>0</v>
          </cell>
          <cell r="J20076">
            <v>0</v>
          </cell>
          <cell r="K20076">
            <v>0</v>
          </cell>
          <cell r="L20076">
            <v>0</v>
          </cell>
          <cell r="M20076">
            <v>0</v>
          </cell>
          <cell r="N20076">
            <v>0</v>
          </cell>
          <cell r="O20076">
            <v>0</v>
          </cell>
          <cell r="P20076">
            <v>129977.33099999977</v>
          </cell>
          <cell r="Q20076">
            <v>0</v>
          </cell>
          <cell r="R20076">
            <v>0</v>
          </cell>
        </row>
        <row r="20077">
          <cell r="A20077">
            <v>2503</v>
          </cell>
          <cell r="B20077" t="str">
            <v>S. SALUD METROPOLITANO SUR</v>
          </cell>
          <cell r="C20077" t="str">
            <v>002 Hospital Barros Luco Trudeau</v>
          </cell>
          <cell r="D20077">
            <v>0</v>
          </cell>
          <cell r="E20077">
            <v>1624561.9789999998</v>
          </cell>
          <cell r="F20077">
            <v>0</v>
          </cell>
          <cell r="G20077">
            <v>0</v>
          </cell>
          <cell r="H20077">
            <v>0</v>
          </cell>
          <cell r="I20077">
            <v>0</v>
          </cell>
          <cell r="J20077">
            <v>0</v>
          </cell>
          <cell r="K20077">
            <v>0</v>
          </cell>
          <cell r="L20077">
            <v>2310164.0120000001</v>
          </cell>
          <cell r="M20077">
            <v>3934725.9909999999</v>
          </cell>
          <cell r="N20077">
            <v>3934725.9909999999</v>
          </cell>
          <cell r="O20077">
            <v>3934725.9909999999</v>
          </cell>
          <cell r="P20077">
            <v>-3991497.5060000001</v>
          </cell>
          <cell r="Q20077">
            <v>0</v>
          </cell>
          <cell r="R20077">
            <v>56771.51500000013</v>
          </cell>
        </row>
        <row r="20078">
          <cell r="A20078">
            <v>2504</v>
          </cell>
          <cell r="B20078" t="str">
            <v>S. SALUD METROPOLITANO SUR</v>
          </cell>
          <cell r="C20078" t="str">
            <v>003 Hospital Enfermedades Infecciosas</v>
          </cell>
          <cell r="D20078">
            <v>0</v>
          </cell>
          <cell r="E20078">
            <v>0</v>
          </cell>
          <cell r="F20078">
            <v>0</v>
          </cell>
          <cell r="G20078">
            <v>0</v>
          </cell>
          <cell r="H20078">
            <v>0</v>
          </cell>
          <cell r="I20078">
            <v>0</v>
          </cell>
          <cell r="J20078">
            <v>0</v>
          </cell>
          <cell r="K20078">
            <v>0</v>
          </cell>
          <cell r="L20078">
            <v>0</v>
          </cell>
          <cell r="M20078">
            <v>0</v>
          </cell>
          <cell r="N20078">
            <v>0</v>
          </cell>
          <cell r="O20078">
            <v>0</v>
          </cell>
          <cell r="P20078">
            <v>5054.6089999997057</v>
          </cell>
          <cell r="Q20078">
            <v>0</v>
          </cell>
          <cell r="R20078">
            <v>0</v>
          </cell>
        </row>
        <row r="20079">
          <cell r="A20079">
            <v>2505</v>
          </cell>
          <cell r="B20079" t="str">
            <v>S. SALUD METROPOLITANO SUR</v>
          </cell>
          <cell r="C20079" t="str">
            <v>004 Hospital Exequiel González Cortés</v>
          </cell>
          <cell r="D20079">
            <v>0</v>
          </cell>
          <cell r="E20079">
            <v>0</v>
          </cell>
          <cell r="F20079">
            <v>0</v>
          </cell>
          <cell r="G20079">
            <v>0</v>
          </cell>
          <cell r="H20079">
            <v>0</v>
          </cell>
          <cell r="I20079">
            <v>0</v>
          </cell>
          <cell r="J20079">
            <v>0</v>
          </cell>
          <cell r="K20079">
            <v>0</v>
          </cell>
          <cell r="L20079">
            <v>0</v>
          </cell>
          <cell r="M20079">
            <v>0</v>
          </cell>
          <cell r="N20079">
            <v>0</v>
          </cell>
          <cell r="O20079">
            <v>0</v>
          </cell>
          <cell r="P20079">
            <v>2620.3500000000931</v>
          </cell>
          <cell r="Q20079">
            <v>0</v>
          </cell>
          <cell r="R20079">
            <v>0</v>
          </cell>
        </row>
        <row r="20080">
          <cell r="A20080">
            <v>2506</v>
          </cell>
          <cell r="B20080" t="str">
            <v>S. SALUD METROPOLITANO SUR</v>
          </cell>
          <cell r="C20080" t="str">
            <v>005 Hospital San Luis de Buin</v>
          </cell>
          <cell r="D20080">
            <v>0</v>
          </cell>
          <cell r="E20080">
            <v>0</v>
          </cell>
          <cell r="F20080">
            <v>0</v>
          </cell>
          <cell r="G20080">
            <v>0</v>
          </cell>
          <cell r="H20080">
            <v>0</v>
          </cell>
          <cell r="I20080">
            <v>0</v>
          </cell>
          <cell r="J20080">
            <v>0</v>
          </cell>
          <cell r="K20080">
            <v>0</v>
          </cell>
          <cell r="L20080">
            <v>0</v>
          </cell>
          <cell r="M20080">
            <v>0</v>
          </cell>
          <cell r="N20080">
            <v>0</v>
          </cell>
          <cell r="O20080">
            <v>0</v>
          </cell>
          <cell r="P20080">
            <v>6556.3750000001164</v>
          </cell>
          <cell r="Q20080">
            <v>0</v>
          </cell>
          <cell r="R20080">
            <v>0</v>
          </cell>
        </row>
        <row r="20081">
          <cell r="A20081">
            <v>2507</v>
          </cell>
          <cell r="B20081" t="str">
            <v>S. SALUD METROPOLITANO SUR</v>
          </cell>
          <cell r="C20081" t="str">
            <v>006 Hospital Sanatorio El Peral</v>
          </cell>
          <cell r="D20081">
            <v>0</v>
          </cell>
          <cell r="E20081">
            <v>0</v>
          </cell>
          <cell r="F20081">
            <v>0</v>
          </cell>
          <cell r="G20081">
            <v>0</v>
          </cell>
          <cell r="H20081">
            <v>0</v>
          </cell>
          <cell r="I20081">
            <v>0</v>
          </cell>
          <cell r="J20081">
            <v>0</v>
          </cell>
          <cell r="K20081">
            <v>0</v>
          </cell>
          <cell r="L20081">
            <v>0</v>
          </cell>
          <cell r="M20081">
            <v>0</v>
          </cell>
          <cell r="N20081">
            <v>0</v>
          </cell>
          <cell r="O20081">
            <v>0</v>
          </cell>
          <cell r="P20081">
            <v>11532.427999999956</v>
          </cell>
          <cell r="Q20081">
            <v>0</v>
          </cell>
          <cell r="R20081">
            <v>0</v>
          </cell>
        </row>
        <row r="20082">
          <cell r="A20082">
            <v>2508</v>
          </cell>
          <cell r="B20082" t="str">
            <v>S. SALUD METROPOLITANO SUR</v>
          </cell>
          <cell r="C20082" t="str">
            <v>007 Hospital Sanatorio El Pino</v>
          </cell>
          <cell r="D20082">
            <v>0</v>
          </cell>
          <cell r="E20082">
            <v>771875.61199999996</v>
          </cell>
          <cell r="F20082">
            <v>0</v>
          </cell>
          <cell r="G20082">
            <v>0</v>
          </cell>
          <cell r="H20082">
            <v>0</v>
          </cell>
          <cell r="I20082">
            <v>0</v>
          </cell>
          <cell r="J20082">
            <v>0</v>
          </cell>
          <cell r="K20082">
            <v>0</v>
          </cell>
          <cell r="L20082">
            <v>183181.04399999999</v>
          </cell>
          <cell r="M20082">
            <v>955056.65599999996</v>
          </cell>
          <cell r="N20082">
            <v>955056.65599999996</v>
          </cell>
          <cell r="O20082">
            <v>955056.65599999996</v>
          </cell>
          <cell r="P20082">
            <v>-1269285.4760000007</v>
          </cell>
          <cell r="Q20082">
            <v>0</v>
          </cell>
          <cell r="R20082">
            <v>314228.82000000076</v>
          </cell>
        </row>
        <row r="20083">
          <cell r="A20083">
            <v>2601</v>
          </cell>
          <cell r="B20083" t="str">
            <v>S. SALUD METR. NORTE</v>
          </cell>
          <cell r="C20083">
            <v>0</v>
          </cell>
          <cell r="D20083">
            <v>0</v>
          </cell>
          <cell r="E20083">
            <v>1873457.9930000007</v>
          </cell>
          <cell r="F20083">
            <v>0</v>
          </cell>
          <cell r="G20083">
            <v>0</v>
          </cell>
          <cell r="H20083">
            <v>0</v>
          </cell>
          <cell r="I20083">
            <v>0</v>
          </cell>
          <cell r="J20083">
            <v>0</v>
          </cell>
          <cell r="K20083">
            <v>0</v>
          </cell>
          <cell r="L20083">
            <v>9340992.5170000009</v>
          </cell>
          <cell r="M20083">
            <v>11214450.510000002</v>
          </cell>
          <cell r="N20083">
            <v>11214450.510000002</v>
          </cell>
          <cell r="O20083">
            <v>11214450.510000002</v>
          </cell>
          <cell r="P20083">
            <v>-10823552.273999996</v>
          </cell>
          <cell r="Q20083">
            <v>390898.23600000516</v>
          </cell>
          <cell r="R20083">
            <v>0</v>
          </cell>
        </row>
        <row r="20084">
          <cell r="A20084">
            <v>2602</v>
          </cell>
          <cell r="B20084" t="str">
            <v>S. SALUD METROPOLITANO NORTE</v>
          </cell>
          <cell r="C20084" t="str">
            <v>001 Dirección del Servicio</v>
          </cell>
          <cell r="D20084">
            <v>0</v>
          </cell>
          <cell r="E20084">
            <v>0</v>
          </cell>
          <cell r="F20084">
            <v>0</v>
          </cell>
          <cell r="G20084">
            <v>0</v>
          </cell>
          <cell r="H20084">
            <v>0</v>
          </cell>
          <cell r="I20084">
            <v>0</v>
          </cell>
          <cell r="J20084">
            <v>0</v>
          </cell>
          <cell r="K20084">
            <v>0</v>
          </cell>
          <cell r="L20084">
            <v>974248.61499999999</v>
          </cell>
          <cell r="M20084">
            <v>974248.61499999999</v>
          </cell>
          <cell r="N20084">
            <v>974248.61499999999</v>
          </cell>
          <cell r="O20084">
            <v>974248.61499999999</v>
          </cell>
          <cell r="P20084">
            <v>-729934.24000000022</v>
          </cell>
          <cell r="Q20084">
            <v>244314.37499999977</v>
          </cell>
          <cell r="R20084">
            <v>0</v>
          </cell>
        </row>
        <row r="20085">
          <cell r="A20085">
            <v>2603</v>
          </cell>
          <cell r="B20085" t="str">
            <v>S. SALUD METROPOLITANO NORTE</v>
          </cell>
          <cell r="C20085" t="str">
            <v>002 Centro De Diagnóstico Terapéutico</v>
          </cell>
          <cell r="D20085">
            <v>0</v>
          </cell>
          <cell r="E20085">
            <v>0</v>
          </cell>
          <cell r="F20085">
            <v>0</v>
          </cell>
          <cell r="G20085">
            <v>0</v>
          </cell>
          <cell r="H20085">
            <v>0</v>
          </cell>
          <cell r="I20085">
            <v>0</v>
          </cell>
          <cell r="J20085">
            <v>0</v>
          </cell>
          <cell r="K20085">
            <v>0</v>
          </cell>
          <cell r="L20085">
            <v>0</v>
          </cell>
          <cell r="M20085">
            <v>0</v>
          </cell>
          <cell r="N20085">
            <v>0</v>
          </cell>
          <cell r="O20085">
            <v>0</v>
          </cell>
          <cell r="P20085">
            <v>-5440.0909999999567</v>
          </cell>
          <cell r="Q20085">
            <v>0</v>
          </cell>
          <cell r="R20085">
            <v>5440.0909999999567</v>
          </cell>
        </row>
        <row r="20086">
          <cell r="A20086">
            <v>2604</v>
          </cell>
          <cell r="B20086" t="str">
            <v>S. SALUD METROPOLITANO NORTE</v>
          </cell>
          <cell r="C20086" t="str">
            <v>003 Hospital de Til Til</v>
          </cell>
          <cell r="D20086">
            <v>0</v>
          </cell>
          <cell r="E20086">
            <v>0</v>
          </cell>
          <cell r="F20086">
            <v>0</v>
          </cell>
          <cell r="G20086">
            <v>0</v>
          </cell>
          <cell r="H20086">
            <v>0</v>
          </cell>
          <cell r="I20086">
            <v>0</v>
          </cell>
          <cell r="J20086">
            <v>0</v>
          </cell>
          <cell r="K20086">
            <v>0</v>
          </cell>
          <cell r="L20086">
            <v>0</v>
          </cell>
          <cell r="M20086">
            <v>0</v>
          </cell>
          <cell r="N20086">
            <v>0</v>
          </cell>
          <cell r="O20086">
            <v>0</v>
          </cell>
          <cell r="P20086">
            <v>27063.306000000011</v>
          </cell>
          <cell r="Q20086">
            <v>0</v>
          </cell>
          <cell r="R20086">
            <v>0</v>
          </cell>
        </row>
        <row r="20087">
          <cell r="A20087">
            <v>2605</v>
          </cell>
          <cell r="B20087" t="str">
            <v>S. SALUD METROPOLITANO NORTE</v>
          </cell>
          <cell r="C20087" t="str">
            <v>004 Hospital Roberto del Río</v>
          </cell>
          <cell r="D20087">
            <v>0</v>
          </cell>
          <cell r="E20087">
            <v>327914.74700000009</v>
          </cell>
          <cell r="F20087">
            <v>0</v>
          </cell>
          <cell r="G20087">
            <v>0</v>
          </cell>
          <cell r="H20087">
            <v>0</v>
          </cell>
          <cell r="I20087">
            <v>0</v>
          </cell>
          <cell r="J20087">
            <v>0</v>
          </cell>
          <cell r="K20087">
            <v>0</v>
          </cell>
          <cell r="L20087">
            <v>446682.78899999999</v>
          </cell>
          <cell r="M20087">
            <v>774597.53600000008</v>
          </cell>
          <cell r="N20087">
            <v>774597.53600000008</v>
          </cell>
          <cell r="O20087">
            <v>774597.53600000008</v>
          </cell>
          <cell r="P20087">
            <v>-760911.75099999993</v>
          </cell>
          <cell r="Q20087">
            <v>13685.785000000149</v>
          </cell>
          <cell r="R20087">
            <v>0</v>
          </cell>
        </row>
        <row r="20088">
          <cell r="A20088">
            <v>2606</v>
          </cell>
          <cell r="B20088" t="str">
            <v>S. SALUD METROPOLITANO NORTE</v>
          </cell>
          <cell r="C20088" t="str">
            <v>005 Hospital San José</v>
          </cell>
          <cell r="D20088">
            <v>0</v>
          </cell>
          <cell r="E20088">
            <v>1425996.6970000004</v>
          </cell>
          <cell r="F20088">
            <v>0</v>
          </cell>
          <cell r="G20088">
            <v>0</v>
          </cell>
          <cell r="H20088">
            <v>0</v>
          </cell>
          <cell r="I20088">
            <v>0</v>
          </cell>
          <cell r="J20088">
            <v>0</v>
          </cell>
          <cell r="K20088">
            <v>0</v>
          </cell>
          <cell r="L20088">
            <v>7920061.1129999999</v>
          </cell>
          <cell r="M20088">
            <v>9346057.8100000005</v>
          </cell>
          <cell r="N20088">
            <v>9346057.8100000005</v>
          </cell>
          <cell r="O20088">
            <v>9346057.8100000005</v>
          </cell>
          <cell r="P20088">
            <v>-9324598.1309999973</v>
          </cell>
          <cell r="Q20088">
            <v>21459.679000003263</v>
          </cell>
          <cell r="R20088">
            <v>0</v>
          </cell>
        </row>
        <row r="20089">
          <cell r="A20089">
            <v>2607</v>
          </cell>
          <cell r="B20089" t="str">
            <v>S. SALUD METROPOLITANO NORTE</v>
          </cell>
          <cell r="C20089" t="str">
            <v>006 Instituto Nacional del Cáncer</v>
          </cell>
          <cell r="D20089">
            <v>0</v>
          </cell>
          <cell r="E20089">
            <v>119546.549</v>
          </cell>
          <cell r="F20089">
            <v>0</v>
          </cell>
          <cell r="G20089">
            <v>0</v>
          </cell>
          <cell r="H20089">
            <v>0</v>
          </cell>
          <cell r="I20089">
            <v>0</v>
          </cell>
          <cell r="J20089">
            <v>0</v>
          </cell>
          <cell r="K20089">
            <v>0</v>
          </cell>
          <cell r="L20089">
            <v>0</v>
          </cell>
          <cell r="M20089">
            <v>119546.549</v>
          </cell>
          <cell r="N20089">
            <v>119546.549</v>
          </cell>
          <cell r="O20089">
            <v>119546.549</v>
          </cell>
          <cell r="P20089">
            <v>-180953.55200000014</v>
          </cell>
          <cell r="Q20089">
            <v>0</v>
          </cell>
          <cell r="R20089">
            <v>61407.003000000142</v>
          </cell>
        </row>
        <row r="20090">
          <cell r="A20090">
            <v>2608</v>
          </cell>
          <cell r="B20090" t="str">
            <v>S. SALUD METROPOLITANO NORTE</v>
          </cell>
          <cell r="C20090" t="str">
            <v>007 Instituto Psiquiátrico</v>
          </cell>
          <cell r="D20090">
            <v>0</v>
          </cell>
          <cell r="E20090">
            <v>0</v>
          </cell>
          <cell r="F20090">
            <v>0</v>
          </cell>
          <cell r="G20090">
            <v>0</v>
          </cell>
          <cell r="H20090">
            <v>0</v>
          </cell>
          <cell r="I20090">
            <v>0</v>
          </cell>
          <cell r="J20090">
            <v>0</v>
          </cell>
          <cell r="K20090">
            <v>0</v>
          </cell>
          <cell r="L20090">
            <v>0</v>
          </cell>
          <cell r="M20090">
            <v>0</v>
          </cell>
          <cell r="N20090">
            <v>0</v>
          </cell>
          <cell r="O20090">
            <v>0</v>
          </cell>
          <cell r="P20090">
            <v>151222.18500000017</v>
          </cell>
          <cell r="Q20090">
            <v>0</v>
          </cell>
          <cell r="R20090">
            <v>0</v>
          </cell>
        </row>
        <row r="20091">
          <cell r="A20091">
            <v>2701</v>
          </cell>
          <cell r="B20091" t="str">
            <v>S. SALUD METR. OCCIDENTE</v>
          </cell>
          <cell r="C20091">
            <v>0</v>
          </cell>
          <cell r="D20091">
            <v>0</v>
          </cell>
          <cell r="E20091">
            <v>3785256.5350000001</v>
          </cell>
          <cell r="F20091">
            <v>0</v>
          </cell>
          <cell r="G20091">
            <v>0</v>
          </cell>
          <cell r="H20091">
            <v>0</v>
          </cell>
          <cell r="I20091">
            <v>0</v>
          </cell>
          <cell r="J20091">
            <v>13859.342000000001</v>
          </cell>
          <cell r="K20091">
            <v>0</v>
          </cell>
          <cell r="L20091">
            <v>3140717.3620000002</v>
          </cell>
          <cell r="M20091">
            <v>6939833.2390000001</v>
          </cell>
          <cell r="N20091">
            <v>6939833.2390000001</v>
          </cell>
          <cell r="O20091">
            <v>6939833.2390000001</v>
          </cell>
          <cell r="P20091">
            <v>-6860214.1419999991</v>
          </cell>
          <cell r="Q20091">
            <v>79619.097000000998</v>
          </cell>
          <cell r="R20091">
            <v>0</v>
          </cell>
        </row>
        <row r="20092">
          <cell r="A20092">
            <v>2702</v>
          </cell>
          <cell r="B20092" t="str">
            <v>S. SALUD METROPOLITANO OCCIDENTE</v>
          </cell>
          <cell r="C20092" t="str">
            <v>001 Dirección del Servicio</v>
          </cell>
          <cell r="D20092">
            <v>0</v>
          </cell>
          <cell r="E20092">
            <v>802033.61800000013</v>
          </cell>
          <cell r="F20092">
            <v>0</v>
          </cell>
          <cell r="G20092">
            <v>0</v>
          </cell>
          <cell r="H20092">
            <v>0</v>
          </cell>
          <cell r="I20092">
            <v>0</v>
          </cell>
          <cell r="J20092">
            <v>0</v>
          </cell>
          <cell r="K20092">
            <v>0</v>
          </cell>
          <cell r="L20092">
            <v>2495573.463</v>
          </cell>
          <cell r="M20092">
            <v>3297607.0810000002</v>
          </cell>
          <cell r="N20092">
            <v>3297607.0810000002</v>
          </cell>
          <cell r="O20092">
            <v>3297607.0810000002</v>
          </cell>
          <cell r="P20092">
            <v>-3192252.7260000003</v>
          </cell>
          <cell r="Q20092">
            <v>105354.35499999998</v>
          </cell>
          <cell r="R20092">
            <v>0</v>
          </cell>
        </row>
        <row r="20093">
          <cell r="A20093">
            <v>2703</v>
          </cell>
          <cell r="B20093" t="str">
            <v>S. SALUD METROPOLITANO OCCIDENTE</v>
          </cell>
          <cell r="C20093" t="str">
            <v>002 Centro de Referencia Salud Occidente Salvador Allende</v>
          </cell>
          <cell r="D20093">
            <v>0</v>
          </cell>
          <cell r="E20093">
            <v>0</v>
          </cell>
          <cell r="F20093">
            <v>0</v>
          </cell>
          <cell r="G20093">
            <v>0</v>
          </cell>
          <cell r="H20093">
            <v>0</v>
          </cell>
          <cell r="I20093">
            <v>0</v>
          </cell>
          <cell r="J20093">
            <v>0</v>
          </cell>
          <cell r="K20093">
            <v>0</v>
          </cell>
          <cell r="L20093">
            <v>0</v>
          </cell>
          <cell r="M20093">
            <v>0</v>
          </cell>
          <cell r="N20093">
            <v>0</v>
          </cell>
          <cell r="O20093">
            <v>0</v>
          </cell>
          <cell r="P20093">
            <v>26919.651000000013</v>
          </cell>
          <cell r="Q20093">
            <v>0</v>
          </cell>
          <cell r="R20093">
            <v>0</v>
          </cell>
        </row>
        <row r="20094">
          <cell r="A20094">
            <v>2704</v>
          </cell>
          <cell r="B20094" t="str">
            <v>S. SALUD METROPOLITANO OCCIDENTE</v>
          </cell>
          <cell r="C20094" t="str">
            <v>003 Hospital de Curacaví</v>
          </cell>
          <cell r="D20094">
            <v>0</v>
          </cell>
          <cell r="E20094">
            <v>0</v>
          </cell>
          <cell r="F20094">
            <v>0</v>
          </cell>
          <cell r="G20094">
            <v>0</v>
          </cell>
          <cell r="H20094">
            <v>0</v>
          </cell>
          <cell r="I20094">
            <v>0</v>
          </cell>
          <cell r="J20094">
            <v>0</v>
          </cell>
          <cell r="K20094">
            <v>0</v>
          </cell>
          <cell r="L20094">
            <v>0</v>
          </cell>
          <cell r="M20094">
            <v>0</v>
          </cell>
          <cell r="N20094">
            <v>0</v>
          </cell>
          <cell r="O20094">
            <v>0</v>
          </cell>
          <cell r="P20094">
            <v>33779.600000000035</v>
          </cell>
          <cell r="Q20094">
            <v>0</v>
          </cell>
          <cell r="R20094">
            <v>0</v>
          </cell>
        </row>
        <row r="20095">
          <cell r="A20095">
            <v>2705</v>
          </cell>
          <cell r="B20095" t="str">
            <v>S. SALUD METROPOLITANO OCCIDENTE</v>
          </cell>
          <cell r="C20095" t="str">
            <v>004 Hospital de Melipilla</v>
          </cell>
          <cell r="D20095">
            <v>0</v>
          </cell>
          <cell r="E20095">
            <v>0</v>
          </cell>
          <cell r="F20095">
            <v>0</v>
          </cell>
          <cell r="G20095">
            <v>0</v>
          </cell>
          <cell r="H20095">
            <v>0</v>
          </cell>
          <cell r="I20095">
            <v>0</v>
          </cell>
          <cell r="J20095">
            <v>0</v>
          </cell>
          <cell r="K20095">
            <v>0</v>
          </cell>
          <cell r="L20095">
            <v>0</v>
          </cell>
          <cell r="M20095">
            <v>0</v>
          </cell>
          <cell r="N20095">
            <v>0</v>
          </cell>
          <cell r="O20095">
            <v>0</v>
          </cell>
          <cell r="P20095">
            <v>3427.5709999999963</v>
          </cell>
          <cell r="Q20095">
            <v>0</v>
          </cell>
          <cell r="R20095">
            <v>0</v>
          </cell>
        </row>
        <row r="20096">
          <cell r="A20096">
            <v>2706</v>
          </cell>
          <cell r="B20096" t="str">
            <v>S. SALUD METROPOLITANO OCCIDENTE</v>
          </cell>
          <cell r="C20096" t="str">
            <v>005 Hospital de Peñaflor</v>
          </cell>
          <cell r="D20096">
            <v>0</v>
          </cell>
          <cell r="E20096">
            <v>0</v>
          </cell>
          <cell r="F20096">
            <v>0</v>
          </cell>
          <cell r="G20096">
            <v>0</v>
          </cell>
          <cell r="H20096">
            <v>0</v>
          </cell>
          <cell r="I20096">
            <v>0</v>
          </cell>
          <cell r="J20096">
            <v>0</v>
          </cell>
          <cell r="K20096">
            <v>0</v>
          </cell>
          <cell r="L20096">
            <v>0</v>
          </cell>
          <cell r="M20096">
            <v>0</v>
          </cell>
          <cell r="N20096">
            <v>0</v>
          </cell>
          <cell r="O20096">
            <v>0</v>
          </cell>
          <cell r="P20096">
            <v>31680.949000000022</v>
          </cell>
          <cell r="Q20096">
            <v>0</v>
          </cell>
          <cell r="R20096">
            <v>0</v>
          </cell>
        </row>
        <row r="20097">
          <cell r="A20097">
            <v>2707</v>
          </cell>
          <cell r="B20097" t="str">
            <v>S. SALUD METROPOLITANO OCCIDENTE</v>
          </cell>
          <cell r="C20097" t="str">
            <v>006 Hospital de Talagante</v>
          </cell>
          <cell r="D20097">
            <v>0</v>
          </cell>
          <cell r="E20097">
            <v>104721.452</v>
          </cell>
          <cell r="F20097">
            <v>0</v>
          </cell>
          <cell r="G20097">
            <v>0</v>
          </cell>
          <cell r="H20097">
            <v>0</v>
          </cell>
          <cell r="I20097">
            <v>0</v>
          </cell>
          <cell r="J20097">
            <v>0</v>
          </cell>
          <cell r="K20097">
            <v>0</v>
          </cell>
          <cell r="L20097">
            <v>0</v>
          </cell>
          <cell r="M20097">
            <v>104721.452</v>
          </cell>
          <cell r="N20097">
            <v>104721.452</v>
          </cell>
          <cell r="O20097">
            <v>104721.452</v>
          </cell>
          <cell r="P20097">
            <v>-103505.24199999997</v>
          </cell>
          <cell r="Q20097">
            <v>1216.2100000000355</v>
          </cell>
          <cell r="R20097">
            <v>0</v>
          </cell>
        </row>
        <row r="20098">
          <cell r="A20098">
            <v>2708</v>
          </cell>
          <cell r="B20098" t="str">
            <v>S. SALUD METROPOLITANO OCCIDENTE</v>
          </cell>
          <cell r="C20098" t="str">
            <v>007 Hospital Félix Bulnes</v>
          </cell>
          <cell r="D20098">
            <v>0</v>
          </cell>
          <cell r="E20098">
            <v>752818.08700000006</v>
          </cell>
          <cell r="F20098">
            <v>0</v>
          </cell>
          <cell r="G20098">
            <v>0</v>
          </cell>
          <cell r="H20098">
            <v>0</v>
          </cell>
          <cell r="I20098">
            <v>0</v>
          </cell>
          <cell r="J20098">
            <v>412.34200000000004</v>
          </cell>
          <cell r="K20098">
            <v>0</v>
          </cell>
          <cell r="L20098">
            <v>513067.40700000001</v>
          </cell>
          <cell r="M20098">
            <v>1266297.8360000001</v>
          </cell>
          <cell r="N20098">
            <v>1266297.8360000001</v>
          </cell>
          <cell r="O20098">
            <v>1266297.8360000001</v>
          </cell>
          <cell r="P20098">
            <v>-1406538.1269999999</v>
          </cell>
          <cell r="Q20098">
            <v>0</v>
          </cell>
          <cell r="R20098">
            <v>140240.29099999974</v>
          </cell>
        </row>
        <row r="20099">
          <cell r="A20099">
            <v>2709</v>
          </cell>
          <cell r="B20099" t="str">
            <v>S. SALUD METROPOLITANO OCCIDENTE</v>
          </cell>
          <cell r="C20099" t="str">
            <v>008 Hospital San Juan de Dios</v>
          </cell>
          <cell r="D20099">
            <v>0</v>
          </cell>
          <cell r="E20099">
            <v>2125683.378</v>
          </cell>
          <cell r="F20099">
            <v>0</v>
          </cell>
          <cell r="G20099">
            <v>0</v>
          </cell>
          <cell r="H20099">
            <v>0</v>
          </cell>
          <cell r="I20099">
            <v>0</v>
          </cell>
          <cell r="J20099">
            <v>13447</v>
          </cell>
          <cell r="K20099">
            <v>0</v>
          </cell>
          <cell r="L20099">
            <v>132076.492</v>
          </cell>
          <cell r="M20099">
            <v>2271206.87</v>
          </cell>
          <cell r="N20099">
            <v>2271206.87</v>
          </cell>
          <cell r="O20099">
            <v>2271206.87</v>
          </cell>
          <cell r="P20099">
            <v>-2269947.6070000026</v>
          </cell>
          <cell r="Q20099">
            <v>1259.2629999974743</v>
          </cell>
          <cell r="R20099">
            <v>0</v>
          </cell>
        </row>
        <row r="20100">
          <cell r="A20100">
            <v>27010</v>
          </cell>
          <cell r="B20100" t="str">
            <v>S. SALUD METROPOLITANO OCCIDENTE</v>
          </cell>
          <cell r="C20100" t="str">
            <v>009 Instituto Traumatológico</v>
          </cell>
          <cell r="D20100">
            <v>0</v>
          </cell>
          <cell r="E20100">
            <v>0</v>
          </cell>
          <cell r="F20100">
            <v>0</v>
          </cell>
          <cell r="G20100">
            <v>0</v>
          </cell>
          <cell r="H20100">
            <v>0</v>
          </cell>
          <cell r="I20100">
            <v>0</v>
          </cell>
          <cell r="J20100">
            <v>0</v>
          </cell>
          <cell r="K20100">
            <v>0</v>
          </cell>
          <cell r="L20100">
            <v>0</v>
          </cell>
          <cell r="M20100">
            <v>0</v>
          </cell>
          <cell r="N20100">
            <v>0</v>
          </cell>
          <cell r="O20100">
            <v>0</v>
          </cell>
          <cell r="P20100">
            <v>16221.78899999999</v>
          </cell>
          <cell r="Q20100">
            <v>0</v>
          </cell>
          <cell r="R20100">
            <v>0</v>
          </cell>
        </row>
        <row r="20101">
          <cell r="A20101">
            <v>2801</v>
          </cell>
          <cell r="B20101" t="str">
            <v>S. SALUD METR. SUR-ORIENTE</v>
          </cell>
          <cell r="C20101">
            <v>0</v>
          </cell>
          <cell r="D20101">
            <v>0</v>
          </cell>
          <cell r="E20101">
            <v>336664.45500000002</v>
          </cell>
          <cell r="F20101">
            <v>0</v>
          </cell>
          <cell r="G20101">
            <v>0</v>
          </cell>
          <cell r="H20101">
            <v>0</v>
          </cell>
          <cell r="I20101">
            <v>0</v>
          </cell>
          <cell r="J20101">
            <v>0</v>
          </cell>
          <cell r="K20101">
            <v>0</v>
          </cell>
          <cell r="L20101">
            <v>0</v>
          </cell>
          <cell r="M20101">
            <v>336664.45500000002</v>
          </cell>
          <cell r="N20101">
            <v>336664.45500000002</v>
          </cell>
          <cell r="O20101">
            <v>336664.45500000002</v>
          </cell>
          <cell r="P20101">
            <v>-535173.8030000031</v>
          </cell>
          <cell r="Q20101">
            <v>0</v>
          </cell>
          <cell r="R20101">
            <v>198509.34800000308</v>
          </cell>
        </row>
        <row r="20102">
          <cell r="A20102">
            <v>2802</v>
          </cell>
          <cell r="B20102" t="str">
            <v>S. SALUD METROPOLITANO SUR-ORIENTE</v>
          </cell>
          <cell r="C20102" t="str">
            <v>001 Dirección del Servicio</v>
          </cell>
          <cell r="D20102">
            <v>0</v>
          </cell>
          <cell r="E20102">
            <v>0</v>
          </cell>
          <cell r="F20102">
            <v>0</v>
          </cell>
          <cell r="G20102">
            <v>0</v>
          </cell>
          <cell r="H20102">
            <v>0</v>
          </cell>
          <cell r="I20102">
            <v>0</v>
          </cell>
          <cell r="J20102">
            <v>0</v>
          </cell>
          <cell r="K20102">
            <v>0</v>
          </cell>
          <cell r="L20102">
            <v>0</v>
          </cell>
          <cell r="M20102">
            <v>0</v>
          </cell>
          <cell r="N20102">
            <v>0</v>
          </cell>
          <cell r="O20102">
            <v>0</v>
          </cell>
          <cell r="P20102">
            <v>-652096.69300000044</v>
          </cell>
          <cell r="Q20102">
            <v>0</v>
          </cell>
          <cell r="R20102">
            <v>652096.69300000044</v>
          </cell>
        </row>
        <row r="20103">
          <cell r="A20103">
            <v>2803</v>
          </cell>
          <cell r="B20103" t="str">
            <v>S. SALUD METROPOLITANO SUR-ORIENTE</v>
          </cell>
          <cell r="C20103" t="str">
            <v>002 Hospital Metropolitano</v>
          </cell>
          <cell r="D20103">
            <v>0</v>
          </cell>
          <cell r="E20103">
            <v>0</v>
          </cell>
          <cell r="F20103">
            <v>0</v>
          </cell>
          <cell r="G20103">
            <v>0</v>
          </cell>
          <cell r="H20103">
            <v>0</v>
          </cell>
          <cell r="I20103">
            <v>0</v>
          </cell>
          <cell r="J20103">
            <v>0</v>
          </cell>
          <cell r="K20103">
            <v>0</v>
          </cell>
          <cell r="L20103">
            <v>0</v>
          </cell>
          <cell r="M20103">
            <v>0</v>
          </cell>
          <cell r="N20103">
            <v>0</v>
          </cell>
          <cell r="O20103">
            <v>0</v>
          </cell>
          <cell r="P20103">
            <v>0</v>
          </cell>
          <cell r="Q20103">
            <v>0</v>
          </cell>
          <cell r="R20103">
            <v>0</v>
          </cell>
        </row>
        <row r="20104">
          <cell r="A20104">
            <v>2804</v>
          </cell>
          <cell r="B20104" t="str">
            <v>S. SALUD METROPOLITANO SUR-ORIENTE</v>
          </cell>
          <cell r="C20104" t="str">
            <v>003 Centro de Referencia de Salud</v>
          </cell>
          <cell r="D20104">
            <v>0</v>
          </cell>
          <cell r="E20104">
            <v>0</v>
          </cell>
          <cell r="F20104">
            <v>0</v>
          </cell>
          <cell r="G20104">
            <v>0</v>
          </cell>
          <cell r="H20104">
            <v>0</v>
          </cell>
          <cell r="I20104">
            <v>0</v>
          </cell>
          <cell r="J20104">
            <v>0</v>
          </cell>
          <cell r="K20104">
            <v>0</v>
          </cell>
          <cell r="L20104">
            <v>0</v>
          </cell>
          <cell r="M20104">
            <v>0</v>
          </cell>
          <cell r="N20104">
            <v>0</v>
          </cell>
          <cell r="O20104">
            <v>0</v>
          </cell>
          <cell r="P20104">
            <v>0</v>
          </cell>
          <cell r="Q20104">
            <v>0</v>
          </cell>
          <cell r="R20104">
            <v>0</v>
          </cell>
        </row>
        <row r="20105">
          <cell r="A20105">
            <v>2805</v>
          </cell>
          <cell r="B20105" t="str">
            <v>S. SALUD METROPOLITANO SUR-ORIENTE</v>
          </cell>
          <cell r="C20105" t="str">
            <v>004 Hospital Sotero del Río</v>
          </cell>
          <cell r="D20105">
            <v>0</v>
          </cell>
          <cell r="E20105">
            <v>336664.45500000002</v>
          </cell>
          <cell r="F20105">
            <v>0</v>
          </cell>
          <cell r="G20105">
            <v>0</v>
          </cell>
          <cell r="H20105">
            <v>0</v>
          </cell>
          <cell r="I20105">
            <v>0</v>
          </cell>
          <cell r="J20105">
            <v>0</v>
          </cell>
          <cell r="K20105">
            <v>0</v>
          </cell>
          <cell r="L20105">
            <v>0</v>
          </cell>
          <cell r="M20105">
            <v>336664.45500000002</v>
          </cell>
          <cell r="N20105">
            <v>336664.45500000002</v>
          </cell>
          <cell r="O20105">
            <v>336664.45500000002</v>
          </cell>
          <cell r="P20105">
            <v>-171248.19599999953</v>
          </cell>
          <cell r="Q20105">
            <v>165416.25900000049</v>
          </cell>
          <cell r="R20105">
            <v>0</v>
          </cell>
        </row>
        <row r="20106">
          <cell r="A20106">
            <v>2806</v>
          </cell>
          <cell r="B20106" t="str">
            <v>S. SALUD METROPOLITANO SUR-ORIENTE</v>
          </cell>
          <cell r="C20106" t="str">
            <v>005 Hospital San José de Maipo</v>
          </cell>
          <cell r="D20106">
            <v>0</v>
          </cell>
          <cell r="E20106">
            <v>0</v>
          </cell>
          <cell r="F20106">
            <v>0</v>
          </cell>
          <cell r="G20106">
            <v>0</v>
          </cell>
          <cell r="H20106">
            <v>0</v>
          </cell>
          <cell r="I20106">
            <v>0</v>
          </cell>
          <cell r="J20106">
            <v>0</v>
          </cell>
          <cell r="K20106">
            <v>0</v>
          </cell>
          <cell r="L20106">
            <v>0</v>
          </cell>
          <cell r="M20106">
            <v>0</v>
          </cell>
          <cell r="N20106">
            <v>0</v>
          </cell>
          <cell r="O20106">
            <v>0</v>
          </cell>
          <cell r="P20106">
            <v>60527.974000000046</v>
          </cell>
          <cell r="Q20106">
            <v>0</v>
          </cell>
          <cell r="R20106">
            <v>0</v>
          </cell>
        </row>
        <row r="20107">
          <cell r="A20107">
            <v>2807</v>
          </cell>
          <cell r="B20107" t="str">
            <v>S. SALUD METROPOLITANO SUR-ORIENTE</v>
          </cell>
          <cell r="C20107" t="str">
            <v>006 Hospital La Florida</v>
          </cell>
          <cell r="D20107">
            <v>0</v>
          </cell>
          <cell r="E20107">
            <v>0</v>
          </cell>
          <cell r="F20107">
            <v>0</v>
          </cell>
          <cell r="G20107">
            <v>0</v>
          </cell>
          <cell r="H20107">
            <v>0</v>
          </cell>
          <cell r="I20107">
            <v>0</v>
          </cell>
          <cell r="J20107">
            <v>0</v>
          </cell>
          <cell r="K20107">
            <v>0</v>
          </cell>
          <cell r="L20107">
            <v>0</v>
          </cell>
          <cell r="M20107">
            <v>0</v>
          </cell>
          <cell r="N20107">
            <v>0</v>
          </cell>
          <cell r="O20107">
            <v>0</v>
          </cell>
          <cell r="P20107">
            <v>227643.11200000066</v>
          </cell>
          <cell r="Q20107">
            <v>0</v>
          </cell>
          <cell r="R20107">
            <v>0</v>
          </cell>
        </row>
        <row r="20108">
          <cell r="A20108">
            <v>29</v>
          </cell>
          <cell r="B20108">
            <v>0</v>
          </cell>
          <cell r="C20108">
            <v>0</v>
          </cell>
          <cell r="D20108">
            <v>0</v>
          </cell>
          <cell r="E20108">
            <v>0</v>
          </cell>
          <cell r="F20108">
            <v>0</v>
          </cell>
          <cell r="G20108">
            <v>0</v>
          </cell>
          <cell r="H20108">
            <v>0</v>
          </cell>
          <cell r="I20108">
            <v>0</v>
          </cell>
          <cell r="J20108">
            <v>0</v>
          </cell>
          <cell r="K20108">
            <v>0</v>
          </cell>
          <cell r="L20108">
            <v>0</v>
          </cell>
          <cell r="M20108">
            <v>0</v>
          </cell>
          <cell r="N20108">
            <v>0</v>
          </cell>
          <cell r="O20108">
            <v>0</v>
          </cell>
          <cell r="P20108">
            <v>0</v>
          </cell>
          <cell r="Q20108">
            <v>0</v>
          </cell>
          <cell r="R20108">
            <v>0</v>
          </cell>
        </row>
        <row r="20109">
          <cell r="A20109">
            <v>3001</v>
          </cell>
          <cell r="B20109" t="str">
            <v>HOSP.P.HURTADO SSMSO</v>
          </cell>
          <cell r="C20109" t="str">
            <v>001 Hospital Padre Alberto Hurtado</v>
          </cell>
          <cell r="D20109">
            <v>0</v>
          </cell>
          <cell r="E20109">
            <v>865282.91299999994</v>
          </cell>
          <cell r="F20109">
            <v>0</v>
          </cell>
          <cell r="G20109">
            <v>0</v>
          </cell>
          <cell r="H20109">
            <v>0</v>
          </cell>
          <cell r="I20109">
            <v>0</v>
          </cell>
          <cell r="J20109">
            <v>718.69399999999996</v>
          </cell>
          <cell r="K20109">
            <v>0</v>
          </cell>
          <cell r="L20109">
            <v>511394.16399999999</v>
          </cell>
          <cell r="M20109">
            <v>1377395.7709999999</v>
          </cell>
          <cell r="N20109">
            <v>1377395.7709999999</v>
          </cell>
          <cell r="O20109">
            <v>1377395.7709999999</v>
          </cell>
          <cell r="P20109">
            <v>-1340096.3939999994</v>
          </cell>
          <cell r="Q20109">
            <v>37299.377000000561</v>
          </cell>
          <cell r="R20109">
            <v>0</v>
          </cell>
        </row>
        <row r="20110">
          <cell r="A20110">
            <v>3101</v>
          </cell>
          <cell r="B20110" t="str">
            <v>CRS MAIPÚ SSMC</v>
          </cell>
          <cell r="C20110" t="str">
            <v>001 Centro de Referencia de Salud Maipú</v>
          </cell>
          <cell r="D20110">
            <v>0</v>
          </cell>
          <cell r="E20110">
            <v>76304.592999999993</v>
          </cell>
          <cell r="F20110">
            <v>0</v>
          </cell>
          <cell r="G20110">
            <v>0</v>
          </cell>
          <cell r="H20110">
            <v>0</v>
          </cell>
          <cell r="I20110">
            <v>0</v>
          </cell>
          <cell r="J20110">
            <v>0</v>
          </cell>
          <cell r="K20110">
            <v>0</v>
          </cell>
          <cell r="L20110">
            <v>0</v>
          </cell>
          <cell r="M20110">
            <v>76304.592999999993</v>
          </cell>
          <cell r="N20110">
            <v>76304.592999999993</v>
          </cell>
          <cell r="O20110">
            <v>76304.592999999993</v>
          </cell>
          <cell r="P20110">
            <v>-119422.152</v>
          </cell>
          <cell r="Q20110">
            <v>0</v>
          </cell>
          <cell r="R20110">
            <v>43117.559000000008</v>
          </cell>
        </row>
        <row r="20111">
          <cell r="A20111">
            <v>3201</v>
          </cell>
          <cell r="B20111" t="str">
            <v>CRS CORDILLERA SSMO</v>
          </cell>
          <cell r="C20111" t="str">
            <v>001 Centro de Referencia de Salud Cordillera Peñalolén Cordillera Oriente</v>
          </cell>
          <cell r="D20111">
            <v>0</v>
          </cell>
          <cell r="E20111">
            <v>0</v>
          </cell>
          <cell r="F20111">
            <v>0</v>
          </cell>
          <cell r="G20111">
            <v>0</v>
          </cell>
          <cell r="H20111">
            <v>0</v>
          </cell>
          <cell r="I20111">
            <v>0</v>
          </cell>
          <cell r="J20111">
            <v>0</v>
          </cell>
          <cell r="K20111">
            <v>0</v>
          </cell>
          <cell r="L20111">
            <v>0</v>
          </cell>
          <cell r="M20111">
            <v>0</v>
          </cell>
          <cell r="N20111">
            <v>0</v>
          </cell>
          <cell r="O20111">
            <v>0</v>
          </cell>
          <cell r="P20111">
            <v>-19589.994000000181</v>
          </cell>
          <cell r="Q20111">
            <v>0</v>
          </cell>
          <cell r="R20111">
            <v>19589.994000000181</v>
          </cell>
        </row>
        <row r="20112">
          <cell r="A20112">
            <v>3301</v>
          </cell>
          <cell r="B20112" t="str">
            <v>S. SALUD CHILOÉ</v>
          </cell>
          <cell r="C20112">
            <v>0</v>
          </cell>
          <cell r="D20112">
            <v>523648.35100000002</v>
          </cell>
          <cell r="E20112">
            <v>485616.39899999992</v>
          </cell>
          <cell r="F20112">
            <v>0</v>
          </cell>
          <cell r="G20112">
            <v>0</v>
          </cell>
          <cell r="H20112">
            <v>0</v>
          </cell>
          <cell r="I20112">
            <v>0</v>
          </cell>
          <cell r="J20112">
            <v>0</v>
          </cell>
          <cell r="K20112">
            <v>0</v>
          </cell>
          <cell r="L20112">
            <v>725944.71200000006</v>
          </cell>
          <cell r="M20112">
            <v>1735209.4620000001</v>
          </cell>
          <cell r="N20112">
            <v>1735209.4620000001</v>
          </cell>
          <cell r="O20112">
            <v>1735209.4620000001</v>
          </cell>
          <cell r="P20112">
            <v>-1562352.5529999998</v>
          </cell>
          <cell r="Q20112">
            <v>172856.90900000022</v>
          </cell>
          <cell r="R20112">
            <v>0</v>
          </cell>
        </row>
        <row r="20113">
          <cell r="A20113">
            <v>3302</v>
          </cell>
          <cell r="B20113" t="str">
            <v>S. SALUD CHILOÉ</v>
          </cell>
          <cell r="C20113" t="str">
            <v>001 Hospital Castro</v>
          </cell>
          <cell r="D20113">
            <v>242752.65299999999</v>
          </cell>
          <cell r="E20113">
            <v>165224.37899999999</v>
          </cell>
          <cell r="F20113">
            <v>0</v>
          </cell>
          <cell r="G20113">
            <v>0</v>
          </cell>
          <cell r="H20113">
            <v>0</v>
          </cell>
          <cell r="I20113">
            <v>0</v>
          </cell>
          <cell r="J20113">
            <v>0</v>
          </cell>
          <cell r="K20113">
            <v>0</v>
          </cell>
          <cell r="L20113">
            <v>265322.03399999999</v>
          </cell>
          <cell r="M20113">
            <v>673299.06599999999</v>
          </cell>
          <cell r="N20113">
            <v>673299.06599999999</v>
          </cell>
          <cell r="O20113">
            <v>673299.06599999999</v>
          </cell>
          <cell r="P20113">
            <v>-669220.69700000016</v>
          </cell>
          <cell r="Q20113">
            <v>4078.3689999998314</v>
          </cell>
          <cell r="R20113">
            <v>0</v>
          </cell>
        </row>
        <row r="20114">
          <cell r="A20114">
            <v>3303</v>
          </cell>
          <cell r="B20114" t="str">
            <v>S. SALUD CHILOÉ</v>
          </cell>
          <cell r="C20114" t="str">
            <v>002 Hospital Quellón</v>
          </cell>
          <cell r="D20114">
            <v>47275.243000000002</v>
          </cell>
          <cell r="E20114">
            <v>15099.821000000002</v>
          </cell>
          <cell r="F20114">
            <v>0</v>
          </cell>
          <cell r="G20114">
            <v>0</v>
          </cell>
          <cell r="H20114">
            <v>0</v>
          </cell>
          <cell r="I20114">
            <v>0</v>
          </cell>
          <cell r="J20114">
            <v>0</v>
          </cell>
          <cell r="K20114">
            <v>0</v>
          </cell>
          <cell r="L20114">
            <v>58871.608</v>
          </cell>
          <cell r="M20114">
            <v>121246.67200000001</v>
          </cell>
          <cell r="N20114">
            <v>121246.67200000001</v>
          </cell>
          <cell r="O20114">
            <v>121246.67200000001</v>
          </cell>
          <cell r="P20114">
            <v>-99136.013999999966</v>
          </cell>
          <cell r="Q20114">
            <v>22110.658000000039</v>
          </cell>
          <cell r="R20114">
            <v>0</v>
          </cell>
        </row>
        <row r="20115">
          <cell r="A20115">
            <v>3304</v>
          </cell>
          <cell r="B20115" t="str">
            <v>S. SALUD CHILOÉ</v>
          </cell>
          <cell r="C20115" t="str">
            <v>003 Hospital Achao</v>
          </cell>
          <cell r="D20115">
            <v>27268.538</v>
          </cell>
          <cell r="E20115">
            <v>8234.2540000000008</v>
          </cell>
          <cell r="F20115">
            <v>0</v>
          </cell>
          <cell r="G20115">
            <v>0</v>
          </cell>
          <cell r="H20115">
            <v>0</v>
          </cell>
          <cell r="I20115">
            <v>0</v>
          </cell>
          <cell r="J20115">
            <v>0</v>
          </cell>
          <cell r="K20115">
            <v>0</v>
          </cell>
          <cell r="L20115">
            <v>1716.0510000000002</v>
          </cell>
          <cell r="M20115">
            <v>37218.843000000001</v>
          </cell>
          <cell r="N20115">
            <v>37218.843000000001</v>
          </cell>
          <cell r="O20115">
            <v>37218.843000000001</v>
          </cell>
          <cell r="P20115">
            <v>-24818.923999999999</v>
          </cell>
          <cell r="Q20115">
            <v>12399.919000000002</v>
          </cell>
          <cell r="R20115">
            <v>0</v>
          </cell>
        </row>
        <row r="20116">
          <cell r="A20116">
            <v>3305</v>
          </cell>
          <cell r="B20116" t="str">
            <v>S. SALUD CHILOÉ</v>
          </cell>
          <cell r="C20116" t="str">
            <v>004 Hospital Queilen</v>
          </cell>
          <cell r="D20116">
            <v>13075.022000000003</v>
          </cell>
          <cell r="E20116">
            <v>5626.1859999999997</v>
          </cell>
          <cell r="F20116">
            <v>0</v>
          </cell>
          <cell r="G20116">
            <v>0</v>
          </cell>
          <cell r="H20116">
            <v>0</v>
          </cell>
          <cell r="I20116">
            <v>0</v>
          </cell>
          <cell r="J20116">
            <v>0</v>
          </cell>
          <cell r="K20116">
            <v>0</v>
          </cell>
          <cell r="L20116">
            <v>3.1020000000000003</v>
          </cell>
          <cell r="M20116">
            <v>18704.310000000001</v>
          </cell>
          <cell r="N20116">
            <v>18704.310000000001</v>
          </cell>
          <cell r="O20116">
            <v>18704.310000000001</v>
          </cell>
          <cell r="P20116">
            <v>-16183.578000000023</v>
          </cell>
          <cell r="Q20116">
            <v>2520.7319999999781</v>
          </cell>
          <cell r="R20116">
            <v>0</v>
          </cell>
        </row>
        <row r="20117">
          <cell r="A20117">
            <v>3306</v>
          </cell>
          <cell r="B20117" t="str">
            <v>S. SALUD CHILOÉ</v>
          </cell>
          <cell r="C20117" t="str">
            <v>005 Hospital Ancud</v>
          </cell>
          <cell r="D20117">
            <v>111530.31800000003</v>
          </cell>
          <cell r="E20117">
            <v>48280.338999999993</v>
          </cell>
          <cell r="F20117">
            <v>0</v>
          </cell>
          <cell r="G20117">
            <v>0</v>
          </cell>
          <cell r="H20117">
            <v>0</v>
          </cell>
          <cell r="I20117">
            <v>0</v>
          </cell>
          <cell r="J20117">
            <v>0</v>
          </cell>
          <cell r="K20117">
            <v>0</v>
          </cell>
          <cell r="L20117">
            <v>318994.522</v>
          </cell>
          <cell r="M20117">
            <v>478805.179</v>
          </cell>
          <cell r="N20117">
            <v>478805.179</v>
          </cell>
          <cell r="O20117">
            <v>478805.179</v>
          </cell>
          <cell r="P20117">
            <v>-410196.32900000038</v>
          </cell>
          <cell r="Q20117">
            <v>68608.849999999627</v>
          </cell>
          <cell r="R20117">
            <v>0</v>
          </cell>
        </row>
        <row r="20118">
          <cell r="A20118">
            <v>3307</v>
          </cell>
          <cell r="B20118" t="str">
            <v>S. SALUD CHILOÉ</v>
          </cell>
          <cell r="C20118" t="str">
            <v>006 Dirección del Servicio</v>
          </cell>
          <cell r="D20118">
            <v>81746.577000000019</v>
          </cell>
          <cell r="E20118">
            <v>243151.41999999998</v>
          </cell>
          <cell r="F20118">
            <v>0</v>
          </cell>
          <cell r="G20118">
            <v>0</v>
          </cell>
          <cell r="H20118">
            <v>0</v>
          </cell>
          <cell r="I20118">
            <v>0</v>
          </cell>
          <cell r="J20118">
            <v>0</v>
          </cell>
          <cell r="K20118">
            <v>0</v>
          </cell>
          <cell r="L20118">
            <v>81037.395000000004</v>
          </cell>
          <cell r="M20118">
            <v>405935.39199999999</v>
          </cell>
          <cell r="N20118">
            <v>405935.39199999999</v>
          </cell>
          <cell r="O20118">
            <v>405935.39199999999</v>
          </cell>
          <cell r="P20118">
            <v>-342797.01100000006</v>
          </cell>
          <cell r="Q20118">
            <v>63138.380999999936</v>
          </cell>
          <cell r="R20118">
            <v>0</v>
          </cell>
        </row>
        <row r="20119">
          <cell r="A20119">
            <v>3401</v>
          </cell>
          <cell r="B20119" t="str">
            <v>CONSOLIDADO</v>
          </cell>
          <cell r="C20119">
            <v>0</v>
          </cell>
          <cell r="D20119">
            <v>2532477.6560000004</v>
          </cell>
          <cell r="E20119">
            <v>35335086.254999995</v>
          </cell>
          <cell r="F20119">
            <v>35042.800000000003</v>
          </cell>
          <cell r="G20119">
            <v>0</v>
          </cell>
          <cell r="H20119">
            <v>0</v>
          </cell>
          <cell r="I20119">
            <v>0</v>
          </cell>
          <cell r="J20119">
            <v>28278.098000000002</v>
          </cell>
          <cell r="K20119">
            <v>0</v>
          </cell>
          <cell r="L20119">
            <v>68326467.570000023</v>
          </cell>
          <cell r="M20119">
            <v>106257352.37900002</v>
          </cell>
          <cell r="N20119">
            <v>106257352.37900002</v>
          </cell>
          <cell r="O20119">
            <v>106257352.37900002</v>
          </cell>
          <cell r="P20119">
            <v>-93710814.503000006</v>
          </cell>
          <cell r="Q20119">
            <v>13212207.866999999</v>
          </cell>
          <cell r="R20119">
            <v>2104600.4000000018</v>
          </cell>
        </row>
        <row r="20120">
          <cell r="A20120">
            <v>3501</v>
          </cell>
          <cell r="B20120" t="str">
            <v>CONSOLIDADO</v>
          </cell>
          <cell r="C20120" t="str">
            <v>ESTABLECIMIENTOS AUTOGESTIONADOS EN RED</v>
          </cell>
          <cell r="D20120">
            <v>1589364.7919999999</v>
          </cell>
          <cell r="E20120">
            <v>29305470.827</v>
          </cell>
          <cell r="F20120">
            <v>0</v>
          </cell>
          <cell r="G20120">
            <v>0</v>
          </cell>
          <cell r="H20120">
            <v>0</v>
          </cell>
          <cell r="I20120">
            <v>0</v>
          </cell>
          <cell r="J20120">
            <v>22411.027000000002</v>
          </cell>
          <cell r="K20120">
            <v>0</v>
          </cell>
          <cell r="L20120">
            <v>57681346.619999997</v>
          </cell>
          <cell r="M20120">
            <v>88598593.265999988</v>
          </cell>
          <cell r="N20120">
            <v>88598593.265999988</v>
          </cell>
          <cell r="O20120">
            <v>88598593.265999988</v>
          </cell>
          <cell r="P20120">
            <v>-97629068.00999999</v>
          </cell>
          <cell r="Q20120">
            <v>2041563.0070000035</v>
          </cell>
          <cell r="R20120">
            <v>11342798.363000005</v>
          </cell>
          <cell r="S20120">
            <v>0</v>
          </cell>
        </row>
        <row r="20128">
          <cell r="A20128">
            <v>101</v>
          </cell>
          <cell r="B20128" t="str">
            <v>S. SALUDARICA</v>
          </cell>
          <cell r="C20128">
            <v>0</v>
          </cell>
          <cell r="D20128">
            <v>0</v>
          </cell>
          <cell r="E20128">
            <v>460689.25899999996</v>
          </cell>
          <cell r="F20128">
            <v>0</v>
          </cell>
          <cell r="G20128">
            <v>0</v>
          </cell>
          <cell r="H20128">
            <v>0</v>
          </cell>
          <cell r="I20128">
            <v>0</v>
          </cell>
          <cell r="J20128">
            <v>0</v>
          </cell>
          <cell r="K20128">
            <v>0</v>
          </cell>
          <cell r="L20128">
            <v>-80412.839000000007</v>
          </cell>
          <cell r="M20128">
            <v>380276.41999999993</v>
          </cell>
          <cell r="N20128">
            <v>380276.41999999993</v>
          </cell>
          <cell r="O20128">
            <v>1115195.392</v>
          </cell>
          <cell r="P20128">
            <v>-1815661.6459999993</v>
          </cell>
          <cell r="Q20128">
            <v>0</v>
          </cell>
          <cell r="R20128">
            <v>700466.25399999926</v>
          </cell>
        </row>
        <row r="20129">
          <cell r="A20129">
            <v>102</v>
          </cell>
          <cell r="B20129" t="str">
            <v>S. SALUDARICA</v>
          </cell>
          <cell r="C20129" t="str">
            <v>001 Dirección del Servicio</v>
          </cell>
          <cell r="D20129">
            <v>0</v>
          </cell>
          <cell r="E20129">
            <v>0</v>
          </cell>
          <cell r="F20129">
            <v>0</v>
          </cell>
          <cell r="G20129">
            <v>0</v>
          </cell>
          <cell r="H20129">
            <v>0</v>
          </cell>
          <cell r="I20129">
            <v>0</v>
          </cell>
          <cell r="J20129">
            <v>0</v>
          </cell>
          <cell r="K20129">
            <v>0</v>
          </cell>
          <cell r="L20129">
            <v>0</v>
          </cell>
          <cell r="M20129">
            <v>0</v>
          </cell>
          <cell r="N20129">
            <v>0</v>
          </cell>
          <cell r="O20129">
            <v>0</v>
          </cell>
          <cell r="P20129">
            <v>-166646.12200000021</v>
          </cell>
          <cell r="Q20129">
            <v>0</v>
          </cell>
          <cell r="R20129">
            <v>166646.12200000021</v>
          </cell>
        </row>
        <row r="20130">
          <cell r="A20130">
            <v>103</v>
          </cell>
          <cell r="B20130" t="str">
            <v>S. SALUDARICA</v>
          </cell>
          <cell r="C20130" t="str">
            <v>002 Hospital Doctor Juan Noé</v>
          </cell>
          <cell r="D20130">
            <v>0</v>
          </cell>
          <cell r="E20130">
            <v>460689.25899999996</v>
          </cell>
          <cell r="F20130">
            <v>0</v>
          </cell>
          <cell r="G20130">
            <v>0</v>
          </cell>
          <cell r="H20130">
            <v>0</v>
          </cell>
          <cell r="I20130">
            <v>0</v>
          </cell>
          <cell r="J20130">
            <v>0</v>
          </cell>
          <cell r="K20130">
            <v>0</v>
          </cell>
          <cell r="L20130">
            <v>-80412.839000000007</v>
          </cell>
          <cell r="M20130">
            <v>380276.41999999993</v>
          </cell>
          <cell r="N20130">
            <v>380276.41999999993</v>
          </cell>
          <cell r="O20130">
            <v>1115195.392</v>
          </cell>
          <cell r="P20130">
            <v>-1649015.5240000007</v>
          </cell>
          <cell r="Q20130">
            <v>0</v>
          </cell>
          <cell r="R20130">
            <v>533820.13200000068</v>
          </cell>
        </row>
        <row r="20131">
          <cell r="A20131">
            <v>201</v>
          </cell>
          <cell r="B20131" t="str">
            <v>S. SALUD IQUIQUE</v>
          </cell>
          <cell r="C20131">
            <v>0</v>
          </cell>
          <cell r="D20131">
            <v>0</v>
          </cell>
          <cell r="E20131">
            <v>530339.24300000002</v>
          </cell>
          <cell r="F20131">
            <v>0</v>
          </cell>
          <cell r="G20131">
            <v>0</v>
          </cell>
          <cell r="H20131">
            <v>0</v>
          </cell>
          <cell r="I20131">
            <v>0</v>
          </cell>
          <cell r="J20131">
            <v>1216.454</v>
          </cell>
          <cell r="K20131">
            <v>0</v>
          </cell>
          <cell r="L20131">
            <v>-434043.217</v>
          </cell>
          <cell r="M20131">
            <v>97512.48000000004</v>
          </cell>
          <cell r="N20131">
            <v>97512.48000000004</v>
          </cell>
          <cell r="O20131">
            <v>2878205.932</v>
          </cell>
          <cell r="P20131">
            <v>-2510225.5950000007</v>
          </cell>
          <cell r="Q20131">
            <v>367980.33699999936</v>
          </cell>
          <cell r="R20131">
            <v>0</v>
          </cell>
        </row>
        <row r="20132">
          <cell r="A20132">
            <v>202</v>
          </cell>
          <cell r="B20132" t="str">
            <v>S. SALUD IQUIQUE</v>
          </cell>
          <cell r="C20132" t="str">
            <v>001 Dirección del Servicio</v>
          </cell>
          <cell r="D20132">
            <v>0</v>
          </cell>
          <cell r="E20132">
            <v>36192.470999999998</v>
          </cell>
          <cell r="F20132">
            <v>0</v>
          </cell>
          <cell r="G20132">
            <v>0</v>
          </cell>
          <cell r="H20132">
            <v>0</v>
          </cell>
          <cell r="I20132">
            <v>0</v>
          </cell>
          <cell r="J20132">
            <v>0</v>
          </cell>
          <cell r="K20132">
            <v>0</v>
          </cell>
          <cell r="L20132">
            <v>0</v>
          </cell>
          <cell r="M20132">
            <v>36192.470999999998</v>
          </cell>
          <cell r="N20132">
            <v>36192.470999999998</v>
          </cell>
          <cell r="O20132">
            <v>36192.470999999998</v>
          </cell>
          <cell r="P20132">
            <v>6998802.5980000012</v>
          </cell>
          <cell r="Q20132">
            <v>36192.470999999998</v>
          </cell>
          <cell r="R20132">
            <v>0</v>
          </cell>
        </row>
        <row r="20133">
          <cell r="A20133">
            <v>203</v>
          </cell>
          <cell r="B20133" t="str">
            <v>S. SALUD IQUIQUE</v>
          </cell>
          <cell r="C20133" t="str">
            <v>002 Hospital Iquique</v>
          </cell>
          <cell r="D20133">
            <v>0</v>
          </cell>
          <cell r="E20133">
            <v>494146.772</v>
          </cell>
          <cell r="F20133">
            <v>0</v>
          </cell>
          <cell r="G20133">
            <v>0</v>
          </cell>
          <cell r="H20133">
            <v>0</v>
          </cell>
          <cell r="I20133">
            <v>0</v>
          </cell>
          <cell r="J20133">
            <v>1216.454</v>
          </cell>
          <cell r="K20133">
            <v>0</v>
          </cell>
          <cell r="L20133">
            <v>-434043.217</v>
          </cell>
          <cell r="M20133">
            <v>61320.00900000002</v>
          </cell>
          <cell r="N20133">
            <v>61320.00900000002</v>
          </cell>
          <cell r="O20133">
            <v>2842013.4610000001</v>
          </cell>
          <cell r="P20133">
            <v>-9114127.2740000002</v>
          </cell>
          <cell r="Q20133">
            <v>0</v>
          </cell>
          <cell r="R20133">
            <v>6272113.8130000001</v>
          </cell>
        </row>
        <row r="20134">
          <cell r="A20134">
            <v>204</v>
          </cell>
          <cell r="B20134" t="str">
            <v>S. SALUD IQUIQUE</v>
          </cell>
          <cell r="C20134" t="str">
            <v>003 Hospital Alto Hospicio</v>
          </cell>
          <cell r="D20134">
            <v>0</v>
          </cell>
          <cell r="E20134">
            <v>0</v>
          </cell>
          <cell r="F20134">
            <v>0</v>
          </cell>
          <cell r="G20134">
            <v>0</v>
          </cell>
          <cell r="H20134">
            <v>0</v>
          </cell>
          <cell r="I20134">
            <v>0</v>
          </cell>
          <cell r="J20134">
            <v>0</v>
          </cell>
          <cell r="K20134">
            <v>0</v>
          </cell>
          <cell r="L20134">
            <v>0</v>
          </cell>
          <cell r="M20134">
            <v>0</v>
          </cell>
          <cell r="N20134">
            <v>0</v>
          </cell>
          <cell r="O20134">
            <v>0</v>
          </cell>
          <cell r="P20134">
            <v>-394900.91900000005</v>
          </cell>
          <cell r="Q20134">
            <v>0</v>
          </cell>
          <cell r="R20134">
            <v>394900.91900000005</v>
          </cell>
        </row>
        <row r="20135">
          <cell r="A20135">
            <v>301</v>
          </cell>
          <cell r="B20135" t="str">
            <v>S. SALUD ANTOFAGASTA</v>
          </cell>
          <cell r="C20135">
            <v>0</v>
          </cell>
          <cell r="D20135">
            <v>0</v>
          </cell>
          <cell r="E20135">
            <v>1090878.287</v>
          </cell>
          <cell r="F20135">
            <v>0</v>
          </cell>
          <cell r="G20135">
            <v>0</v>
          </cell>
          <cell r="H20135">
            <v>0</v>
          </cell>
          <cell r="I20135">
            <v>0</v>
          </cell>
          <cell r="J20135">
            <v>23727.002</v>
          </cell>
          <cell r="K20135">
            <v>0</v>
          </cell>
          <cell r="L20135">
            <v>-845682.33200000005</v>
          </cell>
          <cell r="M20135">
            <v>268922.95700000005</v>
          </cell>
          <cell r="N20135">
            <v>268922.95700000005</v>
          </cell>
          <cell r="O20135">
            <v>2923732.0629999996</v>
          </cell>
          <cell r="P20135">
            <v>-2118336.5560000027</v>
          </cell>
          <cell r="Q20135">
            <v>805395.50699999696</v>
          </cell>
          <cell r="R20135">
            <v>0</v>
          </cell>
        </row>
        <row r="20136">
          <cell r="A20136">
            <v>302</v>
          </cell>
          <cell r="B20136" t="str">
            <v>S. SALUD ANTOFAGASTA</v>
          </cell>
          <cell r="C20136" t="str">
            <v>001 Dirección del Servicio</v>
          </cell>
          <cell r="D20136">
            <v>0</v>
          </cell>
          <cell r="E20136">
            <v>0</v>
          </cell>
          <cell r="F20136">
            <v>0</v>
          </cell>
          <cell r="G20136">
            <v>0</v>
          </cell>
          <cell r="H20136">
            <v>0</v>
          </cell>
          <cell r="I20136">
            <v>0</v>
          </cell>
          <cell r="J20136">
            <v>0</v>
          </cell>
          <cell r="K20136">
            <v>0</v>
          </cell>
          <cell r="L20136">
            <v>0</v>
          </cell>
          <cell r="M20136">
            <v>0</v>
          </cell>
          <cell r="N20136">
            <v>0</v>
          </cell>
          <cell r="O20136">
            <v>0</v>
          </cell>
          <cell r="P20136">
            <v>702474.78599999985</v>
          </cell>
          <cell r="Q20136">
            <v>0</v>
          </cell>
          <cell r="R20136">
            <v>0</v>
          </cell>
        </row>
        <row r="20137">
          <cell r="A20137">
            <v>303</v>
          </cell>
          <cell r="B20137" t="str">
            <v>S. SALUD ANTOFAGASTA</v>
          </cell>
          <cell r="C20137" t="str">
            <v>002 Hospital de Antofagasta</v>
          </cell>
          <cell r="D20137">
            <v>0</v>
          </cell>
          <cell r="E20137">
            <v>1039015.429</v>
          </cell>
          <cell r="F20137">
            <v>0</v>
          </cell>
          <cell r="G20137">
            <v>0</v>
          </cell>
          <cell r="H20137">
            <v>0</v>
          </cell>
          <cell r="I20137">
            <v>0</v>
          </cell>
          <cell r="J20137">
            <v>23727.002</v>
          </cell>
          <cell r="K20137">
            <v>0</v>
          </cell>
          <cell r="L20137">
            <v>-845682.33200000005</v>
          </cell>
          <cell r="M20137">
            <v>217060.09900000005</v>
          </cell>
          <cell r="N20137">
            <v>217060.09900000005</v>
          </cell>
          <cell r="O20137">
            <v>2871869.2049999996</v>
          </cell>
          <cell r="P20137">
            <v>-2826129.1699999981</v>
          </cell>
          <cell r="Q20137">
            <v>45740.035000001546</v>
          </cell>
          <cell r="R20137">
            <v>0</v>
          </cell>
        </row>
        <row r="20138">
          <cell r="A20138">
            <v>304</v>
          </cell>
          <cell r="B20138" t="str">
            <v>S. SALUD ANTOFAGASTA</v>
          </cell>
          <cell r="C20138" t="str">
            <v>003 Hospital de Calama</v>
          </cell>
          <cell r="D20138">
            <v>0</v>
          </cell>
          <cell r="E20138">
            <v>18291.702000000001</v>
          </cell>
          <cell r="F20138">
            <v>0</v>
          </cell>
          <cell r="G20138">
            <v>0</v>
          </cell>
          <cell r="H20138">
            <v>0</v>
          </cell>
          <cell r="I20138">
            <v>0</v>
          </cell>
          <cell r="J20138">
            <v>0</v>
          </cell>
          <cell r="K20138">
            <v>0</v>
          </cell>
          <cell r="L20138">
            <v>0</v>
          </cell>
          <cell r="M20138">
            <v>18291.702000000001</v>
          </cell>
          <cell r="N20138">
            <v>18291.702000000001</v>
          </cell>
          <cell r="O20138">
            <v>18291.702000000001</v>
          </cell>
          <cell r="P20138">
            <v>20198.026000000187</v>
          </cell>
          <cell r="Q20138">
            <v>18291.702000000001</v>
          </cell>
          <cell r="R20138">
            <v>0</v>
          </cell>
        </row>
        <row r="20139">
          <cell r="A20139">
            <v>305</v>
          </cell>
          <cell r="B20139" t="str">
            <v>S. SALUD ANTOFAGASTA</v>
          </cell>
          <cell r="C20139" t="str">
            <v>004 Hospital de Tocopilla</v>
          </cell>
          <cell r="D20139">
            <v>0</v>
          </cell>
          <cell r="E20139">
            <v>33571.156000000003</v>
          </cell>
          <cell r="F20139">
            <v>0</v>
          </cell>
          <cell r="G20139">
            <v>0</v>
          </cell>
          <cell r="H20139">
            <v>0</v>
          </cell>
          <cell r="I20139">
            <v>0</v>
          </cell>
          <cell r="J20139">
            <v>0</v>
          </cell>
          <cell r="K20139">
            <v>0</v>
          </cell>
          <cell r="L20139">
            <v>0</v>
          </cell>
          <cell r="M20139">
            <v>33571.156000000003</v>
          </cell>
          <cell r="N20139">
            <v>33571.156000000003</v>
          </cell>
          <cell r="O20139">
            <v>33571.156000000003</v>
          </cell>
          <cell r="P20139">
            <v>-24715.800000000047</v>
          </cell>
          <cell r="Q20139">
            <v>8855.3559999999561</v>
          </cell>
          <cell r="R20139">
            <v>0</v>
          </cell>
        </row>
        <row r="20140">
          <cell r="A20140">
            <v>306</v>
          </cell>
          <cell r="B20140" t="str">
            <v>S. SALUD ANTOFAGASTA</v>
          </cell>
          <cell r="C20140" t="str">
            <v>005 Hospital de Taltal</v>
          </cell>
          <cell r="D20140">
            <v>0</v>
          </cell>
          <cell r="E20140">
            <v>0</v>
          </cell>
          <cell r="F20140">
            <v>0</v>
          </cell>
          <cell r="G20140">
            <v>0</v>
          </cell>
          <cell r="H20140">
            <v>0</v>
          </cell>
          <cell r="I20140">
            <v>0</v>
          </cell>
          <cell r="J20140">
            <v>0</v>
          </cell>
          <cell r="K20140">
            <v>0</v>
          </cell>
          <cell r="L20140">
            <v>0</v>
          </cell>
          <cell r="M20140">
            <v>0</v>
          </cell>
          <cell r="N20140">
            <v>0</v>
          </cell>
          <cell r="O20140">
            <v>0</v>
          </cell>
          <cell r="P20140">
            <v>1038.0009999999311</v>
          </cell>
          <cell r="Q20140">
            <v>0</v>
          </cell>
          <cell r="R20140">
            <v>0</v>
          </cell>
        </row>
        <row r="20141">
          <cell r="A20141">
            <v>307</v>
          </cell>
          <cell r="B20141" t="str">
            <v>S. SALUD ANTOFAGASTA</v>
          </cell>
          <cell r="C20141" t="str">
            <v>006 Hospital de Mejillones</v>
          </cell>
          <cell r="D20141">
            <v>0</v>
          </cell>
          <cell r="E20141">
            <v>0</v>
          </cell>
          <cell r="F20141">
            <v>0</v>
          </cell>
          <cell r="G20141">
            <v>0</v>
          </cell>
          <cell r="H20141">
            <v>0</v>
          </cell>
          <cell r="I20141">
            <v>0</v>
          </cell>
          <cell r="J20141">
            <v>0</v>
          </cell>
          <cell r="K20141">
            <v>0</v>
          </cell>
          <cell r="L20141">
            <v>0</v>
          </cell>
          <cell r="M20141">
            <v>0</v>
          </cell>
          <cell r="N20141">
            <v>0</v>
          </cell>
          <cell r="O20141">
            <v>0</v>
          </cell>
          <cell r="P20141">
            <v>13470.700000000026</v>
          </cell>
          <cell r="Q20141">
            <v>0</v>
          </cell>
          <cell r="R20141">
            <v>0</v>
          </cell>
        </row>
        <row r="20142">
          <cell r="A20142">
            <v>308</v>
          </cell>
          <cell r="B20142" t="str">
            <v>S. SALUD ANTOFAGASTA</v>
          </cell>
          <cell r="C20142" t="str">
            <v>007 Centro Asistencial Norte</v>
          </cell>
          <cell r="D20142">
            <v>0</v>
          </cell>
          <cell r="E20142">
            <v>0</v>
          </cell>
          <cell r="F20142">
            <v>0</v>
          </cell>
          <cell r="G20142">
            <v>0</v>
          </cell>
          <cell r="H20142">
            <v>0</v>
          </cell>
          <cell r="I20142">
            <v>0</v>
          </cell>
          <cell r="J20142">
            <v>0</v>
          </cell>
          <cell r="K20142">
            <v>0</v>
          </cell>
          <cell r="L20142">
            <v>0</v>
          </cell>
          <cell r="M20142">
            <v>0</v>
          </cell>
          <cell r="N20142">
            <v>0</v>
          </cell>
          <cell r="O20142">
            <v>0</v>
          </cell>
          <cell r="P20142">
            <v>-4673.0990000000165</v>
          </cell>
          <cell r="Q20142">
            <v>0</v>
          </cell>
          <cell r="R20142">
            <v>4673.0990000000165</v>
          </cell>
        </row>
        <row r="20143">
          <cell r="A20143">
            <v>401</v>
          </cell>
          <cell r="B20143" t="str">
            <v>S. SALUD ATACAMA</v>
          </cell>
          <cell r="C20143">
            <v>0</v>
          </cell>
          <cell r="D20143">
            <v>0</v>
          </cell>
          <cell r="E20143">
            <v>408742.40300000005</v>
          </cell>
          <cell r="F20143">
            <v>37884.404000000002</v>
          </cell>
          <cell r="G20143">
            <v>0</v>
          </cell>
          <cell r="H20143">
            <v>0</v>
          </cell>
          <cell r="I20143">
            <v>0</v>
          </cell>
          <cell r="J20143">
            <v>0</v>
          </cell>
          <cell r="K20143">
            <v>0</v>
          </cell>
          <cell r="L20143">
            <v>0</v>
          </cell>
          <cell r="M20143">
            <v>446626.80700000003</v>
          </cell>
          <cell r="N20143">
            <v>446626.80700000003</v>
          </cell>
          <cell r="O20143">
            <v>689307.23200000008</v>
          </cell>
          <cell r="P20143">
            <v>-677874.47100000177</v>
          </cell>
          <cell r="Q20143">
            <v>11432.760999998311</v>
          </cell>
          <cell r="R20143">
            <v>0</v>
          </cell>
        </row>
        <row r="20144">
          <cell r="A20144">
            <v>402</v>
          </cell>
          <cell r="B20144" t="str">
            <v>S. SALUD ATACAMA</v>
          </cell>
          <cell r="C20144" t="str">
            <v>001 Dirección del Servicio</v>
          </cell>
          <cell r="D20144">
            <v>0</v>
          </cell>
          <cell r="E20144">
            <v>0</v>
          </cell>
          <cell r="F20144">
            <v>37884.404000000002</v>
          </cell>
          <cell r="G20144">
            <v>0</v>
          </cell>
          <cell r="H20144">
            <v>0</v>
          </cell>
          <cell r="I20144">
            <v>0</v>
          </cell>
          <cell r="J20144">
            <v>0</v>
          </cell>
          <cell r="K20144">
            <v>0</v>
          </cell>
          <cell r="L20144">
            <v>0</v>
          </cell>
          <cell r="M20144">
            <v>37884.404000000002</v>
          </cell>
          <cell r="N20144">
            <v>37884.404000000002</v>
          </cell>
          <cell r="O20144">
            <v>37884.404000000002</v>
          </cell>
          <cell r="P20144">
            <v>230897.2699999999</v>
          </cell>
          <cell r="Q20144">
            <v>37884.404000000002</v>
          </cell>
          <cell r="R20144">
            <v>0</v>
          </cell>
        </row>
        <row r="20145">
          <cell r="A20145">
            <v>403</v>
          </cell>
          <cell r="B20145" t="str">
            <v>S. SALUD ATACAMA</v>
          </cell>
          <cell r="C20145" t="str">
            <v>002 Hospital Regional de Copiapó</v>
          </cell>
          <cell r="D20145">
            <v>0</v>
          </cell>
          <cell r="E20145">
            <v>430717.86800000007</v>
          </cell>
          <cell r="F20145">
            <v>0</v>
          </cell>
          <cell r="G20145">
            <v>0</v>
          </cell>
          <cell r="H20145">
            <v>0</v>
          </cell>
          <cell r="I20145">
            <v>0</v>
          </cell>
          <cell r="J20145">
            <v>0</v>
          </cell>
          <cell r="K20145">
            <v>0</v>
          </cell>
          <cell r="L20145">
            <v>0</v>
          </cell>
          <cell r="M20145">
            <v>430717.86800000007</v>
          </cell>
          <cell r="N20145">
            <v>430717.86800000007</v>
          </cell>
          <cell r="O20145">
            <v>645244.76100000017</v>
          </cell>
          <cell r="P20145">
            <v>-994873.18400000059</v>
          </cell>
          <cell r="Q20145">
            <v>0</v>
          </cell>
          <cell r="R20145">
            <v>349628.42300000042</v>
          </cell>
        </row>
        <row r="20146">
          <cell r="A20146">
            <v>404</v>
          </cell>
          <cell r="B20146" t="str">
            <v>S. SALUD ATACAMA</v>
          </cell>
          <cell r="C20146" t="str">
            <v>003 Hospital de Chañaral</v>
          </cell>
          <cell r="D20146">
            <v>0</v>
          </cell>
          <cell r="E20146">
            <v>4441.5709999999999</v>
          </cell>
          <cell r="F20146">
            <v>0</v>
          </cell>
          <cell r="G20146">
            <v>0</v>
          </cell>
          <cell r="H20146">
            <v>0</v>
          </cell>
          <cell r="I20146">
            <v>0</v>
          </cell>
          <cell r="J20146">
            <v>0</v>
          </cell>
          <cell r="K20146">
            <v>0</v>
          </cell>
          <cell r="L20146">
            <v>0</v>
          </cell>
          <cell r="M20146">
            <v>4441.5709999999999</v>
          </cell>
          <cell r="N20146">
            <v>4441.5709999999999</v>
          </cell>
          <cell r="O20146">
            <v>6178.067</v>
          </cell>
          <cell r="P20146">
            <v>-2877.7279999999882</v>
          </cell>
          <cell r="Q20146">
            <v>3300.3390000000118</v>
          </cell>
          <cell r="R20146">
            <v>0</v>
          </cell>
        </row>
        <row r="20147">
          <cell r="A20147">
            <v>405</v>
          </cell>
          <cell r="B20147" t="str">
            <v>S. SALUD ATACAMA</v>
          </cell>
          <cell r="C20147" t="str">
            <v>004 Hospital Diego de Almagro</v>
          </cell>
          <cell r="D20147">
            <v>0</v>
          </cell>
          <cell r="E20147">
            <v>0</v>
          </cell>
          <cell r="F20147">
            <v>0</v>
          </cell>
          <cell r="G20147">
            <v>0</v>
          </cell>
          <cell r="H20147">
            <v>0</v>
          </cell>
          <cell r="I20147">
            <v>0</v>
          </cell>
          <cell r="J20147">
            <v>0</v>
          </cell>
          <cell r="K20147">
            <v>0</v>
          </cell>
          <cell r="L20147">
            <v>0</v>
          </cell>
          <cell r="M20147">
            <v>0</v>
          </cell>
          <cell r="N20147">
            <v>0</v>
          </cell>
          <cell r="O20147">
            <v>0</v>
          </cell>
          <cell r="P20147">
            <v>46099.555999999982</v>
          </cell>
          <cell r="Q20147">
            <v>0</v>
          </cell>
          <cell r="R20147">
            <v>0</v>
          </cell>
        </row>
        <row r="20148">
          <cell r="A20148">
            <v>406</v>
          </cell>
          <cell r="B20148" t="str">
            <v>S. SALUD ATACAMA</v>
          </cell>
          <cell r="C20148" t="str">
            <v>005 Hospital de Vallenar</v>
          </cell>
          <cell r="D20148">
            <v>0</v>
          </cell>
          <cell r="E20148">
            <v>-26417.036</v>
          </cell>
          <cell r="F20148">
            <v>0</v>
          </cell>
          <cell r="G20148">
            <v>0</v>
          </cell>
          <cell r="H20148">
            <v>0</v>
          </cell>
          <cell r="I20148">
            <v>0</v>
          </cell>
          <cell r="J20148">
            <v>0</v>
          </cell>
          <cell r="K20148">
            <v>0</v>
          </cell>
          <cell r="L20148">
            <v>0</v>
          </cell>
          <cell r="M20148">
            <v>-26417.036</v>
          </cell>
          <cell r="N20148">
            <v>-26417.036</v>
          </cell>
          <cell r="O20148">
            <v>0</v>
          </cell>
          <cell r="P20148">
            <v>15887.595999999903</v>
          </cell>
          <cell r="Q20148">
            <v>0</v>
          </cell>
          <cell r="R20148">
            <v>0</v>
          </cell>
        </row>
        <row r="20149">
          <cell r="A20149">
            <v>407</v>
          </cell>
          <cell r="B20149" t="str">
            <v>S. SALUD ATACAMA</v>
          </cell>
          <cell r="C20149" t="str">
            <v>006 Hospital de Huasco</v>
          </cell>
          <cell r="D20149">
            <v>0</v>
          </cell>
          <cell r="E20149">
            <v>0</v>
          </cell>
          <cell r="F20149">
            <v>0</v>
          </cell>
          <cell r="G20149">
            <v>0</v>
          </cell>
          <cell r="H20149">
            <v>0</v>
          </cell>
          <cell r="I20149">
            <v>0</v>
          </cell>
          <cell r="J20149">
            <v>0</v>
          </cell>
          <cell r="K20149">
            <v>0</v>
          </cell>
          <cell r="L20149">
            <v>0</v>
          </cell>
          <cell r="M20149">
            <v>0</v>
          </cell>
          <cell r="N20149">
            <v>0</v>
          </cell>
          <cell r="O20149">
            <v>0</v>
          </cell>
          <cell r="P20149">
            <v>26992.019</v>
          </cell>
          <cell r="Q20149">
            <v>0</v>
          </cell>
          <cell r="R20149">
            <v>0</v>
          </cell>
        </row>
        <row r="20150">
          <cell r="A20150">
            <v>501</v>
          </cell>
          <cell r="B20150" t="str">
            <v>S. SALUD COQUIMBO</v>
          </cell>
          <cell r="C20150">
            <v>0</v>
          </cell>
          <cell r="D20150">
            <v>0</v>
          </cell>
          <cell r="E20150">
            <v>1519671.6549999998</v>
          </cell>
          <cell r="F20150">
            <v>0</v>
          </cell>
          <cell r="G20150">
            <v>0</v>
          </cell>
          <cell r="H20150">
            <v>0</v>
          </cell>
          <cell r="I20150">
            <v>0</v>
          </cell>
          <cell r="J20150">
            <v>5612.7690000000002</v>
          </cell>
          <cell r="K20150">
            <v>0</v>
          </cell>
          <cell r="L20150">
            <v>-632053.97199999995</v>
          </cell>
          <cell r="M20150">
            <v>893230.45199999993</v>
          </cell>
          <cell r="N20150">
            <v>893230.45199999993</v>
          </cell>
          <cell r="O20150">
            <v>6914931.6410000008</v>
          </cell>
          <cell r="P20150">
            <v>-5268220.3079999974</v>
          </cell>
          <cell r="Q20150">
            <v>1646711.3330000034</v>
          </cell>
          <cell r="R20150">
            <v>0</v>
          </cell>
        </row>
        <row r="20151">
          <cell r="A20151">
            <v>502</v>
          </cell>
          <cell r="B20151" t="str">
            <v>S. SALUD COQUIMBO</v>
          </cell>
          <cell r="C20151" t="str">
            <v>001 Dirección del Servicio</v>
          </cell>
          <cell r="D20151">
            <v>0</v>
          </cell>
          <cell r="E20151">
            <v>44791.951000000001</v>
          </cell>
          <cell r="F20151">
            <v>0</v>
          </cell>
          <cell r="G20151">
            <v>0</v>
          </cell>
          <cell r="H20151">
            <v>0</v>
          </cell>
          <cell r="I20151">
            <v>0</v>
          </cell>
          <cell r="J20151">
            <v>218.4</v>
          </cell>
          <cell r="K20151">
            <v>0</v>
          </cell>
          <cell r="L20151">
            <v>-221649.837</v>
          </cell>
          <cell r="M20151">
            <v>-176639.486</v>
          </cell>
          <cell r="N20151">
            <v>-176639.486</v>
          </cell>
          <cell r="O20151">
            <v>144850.47</v>
          </cell>
          <cell r="P20151">
            <v>2506030.7170000002</v>
          </cell>
          <cell r="Q20151">
            <v>144850.47</v>
          </cell>
          <cell r="R20151">
            <v>0</v>
          </cell>
        </row>
        <row r="20152">
          <cell r="A20152">
            <v>503</v>
          </cell>
          <cell r="B20152" t="str">
            <v>S. SALUD COQUIMBO</v>
          </cell>
          <cell r="C20152" t="str">
            <v>002 Hospital La Serena</v>
          </cell>
          <cell r="D20152">
            <v>0</v>
          </cell>
          <cell r="E20152">
            <v>550402.69499999995</v>
          </cell>
          <cell r="F20152">
            <v>0</v>
          </cell>
          <cell r="G20152">
            <v>0</v>
          </cell>
          <cell r="H20152">
            <v>0</v>
          </cell>
          <cell r="I20152">
            <v>0</v>
          </cell>
          <cell r="J20152">
            <v>331.49900000000002</v>
          </cell>
          <cell r="K20152">
            <v>0</v>
          </cell>
          <cell r="L20152">
            <v>-129932.97500000001</v>
          </cell>
          <cell r="M20152">
            <v>420801.21899999992</v>
          </cell>
          <cell r="N20152">
            <v>420801.21899999992</v>
          </cell>
          <cell r="O20152">
            <v>2915958.9000000004</v>
          </cell>
          <cell r="P20152">
            <v>-3257674.0340000009</v>
          </cell>
          <cell r="Q20152">
            <v>0</v>
          </cell>
          <cell r="R20152">
            <v>341715.13400000054</v>
          </cell>
        </row>
        <row r="20153">
          <cell r="A20153">
            <v>504</v>
          </cell>
          <cell r="B20153" t="str">
            <v>S. SALUD COQUIMBO</v>
          </cell>
          <cell r="C20153" t="str">
            <v>003 Hospital Coquimbo</v>
          </cell>
          <cell r="D20153">
            <v>0</v>
          </cell>
          <cell r="E20153">
            <v>576059.36800000002</v>
          </cell>
          <cell r="F20153">
            <v>0</v>
          </cell>
          <cell r="G20153">
            <v>0</v>
          </cell>
          <cell r="H20153">
            <v>0</v>
          </cell>
          <cell r="I20153">
            <v>0</v>
          </cell>
          <cell r="J20153">
            <v>917.529</v>
          </cell>
          <cell r="K20153">
            <v>0</v>
          </cell>
          <cell r="L20153">
            <v>-60961.786999999997</v>
          </cell>
          <cell r="M20153">
            <v>516015.11</v>
          </cell>
          <cell r="N20153">
            <v>516015.11</v>
          </cell>
          <cell r="O20153">
            <v>2487330.6119999997</v>
          </cell>
          <cell r="P20153">
            <v>-2527616.6399999997</v>
          </cell>
          <cell r="Q20153">
            <v>0</v>
          </cell>
          <cell r="R20153">
            <v>40286.027999999933</v>
          </cell>
        </row>
        <row r="20154">
          <cell r="A20154">
            <v>505</v>
          </cell>
          <cell r="B20154" t="str">
            <v>S. SALUD COQUIMBO</v>
          </cell>
          <cell r="C20154" t="str">
            <v>004 Hospital Ovalle</v>
          </cell>
          <cell r="D20154">
            <v>0</v>
          </cell>
          <cell r="E20154">
            <v>388522.05900000001</v>
          </cell>
          <cell r="F20154">
            <v>0</v>
          </cell>
          <cell r="G20154">
            <v>0</v>
          </cell>
          <cell r="H20154">
            <v>0</v>
          </cell>
          <cell r="I20154">
            <v>0</v>
          </cell>
          <cell r="J20154">
            <v>4145.3410000000003</v>
          </cell>
          <cell r="K20154">
            <v>0</v>
          </cell>
          <cell r="L20154">
            <v>-80433.535000000003</v>
          </cell>
          <cell r="M20154">
            <v>312233.86499999999</v>
          </cell>
          <cell r="N20154">
            <v>312233.86499999999</v>
          </cell>
          <cell r="O20154">
            <v>1355806.3389999999</v>
          </cell>
          <cell r="P20154">
            <v>-1575664.13</v>
          </cell>
          <cell r="Q20154">
            <v>0</v>
          </cell>
          <cell r="R20154">
            <v>219857.79099999997</v>
          </cell>
        </row>
        <row r="20155">
          <cell r="A20155">
            <v>506</v>
          </cell>
          <cell r="B20155" t="str">
            <v>S. SALUD COQUIMBO</v>
          </cell>
          <cell r="C20155" t="str">
            <v>005 Hospital Illapel</v>
          </cell>
          <cell r="D20155">
            <v>0</v>
          </cell>
          <cell r="E20155">
            <v>-1531.924</v>
          </cell>
          <cell r="F20155">
            <v>0</v>
          </cell>
          <cell r="G20155">
            <v>0</v>
          </cell>
          <cell r="H20155">
            <v>0</v>
          </cell>
          <cell r="I20155">
            <v>0</v>
          </cell>
          <cell r="J20155">
            <v>0</v>
          </cell>
          <cell r="K20155">
            <v>0</v>
          </cell>
          <cell r="L20155">
            <v>-56898.004999999997</v>
          </cell>
          <cell r="M20155">
            <v>-58429.928999999996</v>
          </cell>
          <cell r="N20155">
            <v>-58429.928999999996</v>
          </cell>
          <cell r="O20155">
            <v>5767.3140000000058</v>
          </cell>
          <cell r="P20155">
            <v>-80631.505999999761</v>
          </cell>
          <cell r="Q20155">
            <v>0</v>
          </cell>
          <cell r="R20155">
            <v>74864.191999999748</v>
          </cell>
        </row>
        <row r="20156">
          <cell r="A20156">
            <v>507</v>
          </cell>
          <cell r="B20156" t="str">
            <v>S. SALUD COQUIMBO</v>
          </cell>
          <cell r="C20156" t="str">
            <v>006 Hospital Salamanca</v>
          </cell>
          <cell r="D20156">
            <v>0</v>
          </cell>
          <cell r="E20156">
            <v>-14426.294000000002</v>
          </cell>
          <cell r="F20156">
            <v>0</v>
          </cell>
          <cell r="G20156">
            <v>0</v>
          </cell>
          <cell r="H20156">
            <v>0</v>
          </cell>
          <cell r="I20156">
            <v>0</v>
          </cell>
          <cell r="J20156">
            <v>0</v>
          </cell>
          <cell r="K20156">
            <v>0</v>
          </cell>
          <cell r="L20156">
            <v>-21971.922999999999</v>
          </cell>
          <cell r="M20156">
            <v>-36398.217000000004</v>
          </cell>
          <cell r="N20156">
            <v>-36398.217000000004</v>
          </cell>
          <cell r="O20156">
            <v>0</v>
          </cell>
          <cell r="P20156">
            <v>-60173.559000000008</v>
          </cell>
          <cell r="Q20156">
            <v>0</v>
          </cell>
          <cell r="R20156">
            <v>60173.559000000008</v>
          </cell>
        </row>
        <row r="20157">
          <cell r="A20157">
            <v>508</v>
          </cell>
          <cell r="B20157" t="str">
            <v>S. SALUD COQUIMBO</v>
          </cell>
          <cell r="C20157" t="str">
            <v>007 Hospital Combarbalá</v>
          </cell>
          <cell r="D20157">
            <v>0</v>
          </cell>
          <cell r="E20157">
            <v>-1733.2469999999998</v>
          </cell>
          <cell r="F20157">
            <v>0</v>
          </cell>
          <cell r="G20157">
            <v>0</v>
          </cell>
          <cell r="H20157">
            <v>0</v>
          </cell>
          <cell r="I20157">
            <v>0</v>
          </cell>
          <cell r="J20157">
            <v>0</v>
          </cell>
          <cell r="K20157">
            <v>0</v>
          </cell>
          <cell r="L20157">
            <v>-12241.078</v>
          </cell>
          <cell r="M20157">
            <v>-13974.324999999999</v>
          </cell>
          <cell r="N20157">
            <v>-13974.324999999999</v>
          </cell>
          <cell r="O20157">
            <v>1066.6790000000019</v>
          </cell>
          <cell r="P20157">
            <v>-44755.409</v>
          </cell>
          <cell r="Q20157">
            <v>0</v>
          </cell>
          <cell r="R20157">
            <v>43688.729999999996</v>
          </cell>
        </row>
        <row r="20158">
          <cell r="A20158">
            <v>509</v>
          </cell>
          <cell r="B20158" t="str">
            <v>S. SALUD COQUIMBO</v>
          </cell>
          <cell r="C20158" t="str">
            <v>008 Hospital de Andacollo</v>
          </cell>
          <cell r="D20158">
            <v>0</v>
          </cell>
          <cell r="E20158">
            <v>-4462.058</v>
          </cell>
          <cell r="F20158">
            <v>0</v>
          </cell>
          <cell r="G20158">
            <v>0</v>
          </cell>
          <cell r="H20158">
            <v>0</v>
          </cell>
          <cell r="I20158">
            <v>0</v>
          </cell>
          <cell r="J20158">
            <v>0</v>
          </cell>
          <cell r="K20158">
            <v>0</v>
          </cell>
          <cell r="L20158">
            <v>-10077.627</v>
          </cell>
          <cell r="M20158">
            <v>-14539.685000000001</v>
          </cell>
          <cell r="N20158">
            <v>-14539.685000000001</v>
          </cell>
          <cell r="O20158">
            <v>783.55199999999968</v>
          </cell>
          <cell r="P20158">
            <v>-47182.186000000016</v>
          </cell>
          <cell r="Q20158">
            <v>0</v>
          </cell>
          <cell r="R20158">
            <v>46398.63400000002</v>
          </cell>
        </row>
        <row r="20159">
          <cell r="A20159">
            <v>5010</v>
          </cell>
          <cell r="B20159" t="str">
            <v>S. SALUD COQUIMBO</v>
          </cell>
          <cell r="C20159" t="str">
            <v>009 Hospital Vicuña</v>
          </cell>
          <cell r="D20159">
            <v>0</v>
          </cell>
          <cell r="E20159">
            <v>-16049.033000000001</v>
          </cell>
          <cell r="F20159">
            <v>0</v>
          </cell>
          <cell r="G20159">
            <v>0</v>
          </cell>
          <cell r="H20159">
            <v>0</v>
          </cell>
          <cell r="I20159">
            <v>0</v>
          </cell>
          <cell r="J20159">
            <v>0</v>
          </cell>
          <cell r="K20159">
            <v>0</v>
          </cell>
          <cell r="L20159">
            <v>-12130.046</v>
          </cell>
          <cell r="M20159">
            <v>-28179.079000000002</v>
          </cell>
          <cell r="N20159">
            <v>-28179.079000000002</v>
          </cell>
          <cell r="O20159">
            <v>2553.8739999999998</v>
          </cell>
          <cell r="P20159">
            <v>-93634.50499999999</v>
          </cell>
          <cell r="Q20159">
            <v>0</v>
          </cell>
          <cell r="R20159">
            <v>91080.630999999994</v>
          </cell>
        </row>
        <row r="20160">
          <cell r="A20160">
            <v>5011</v>
          </cell>
          <cell r="B20160" t="str">
            <v>S. SALUD COQUIMBO</v>
          </cell>
          <cell r="C20160" t="str">
            <v>010 Hospital Los Vilos</v>
          </cell>
          <cell r="D20160">
            <v>0</v>
          </cell>
          <cell r="E20160">
            <v>-1901.8620000000003</v>
          </cell>
          <cell r="F20160">
            <v>0</v>
          </cell>
          <cell r="G20160">
            <v>0</v>
          </cell>
          <cell r="H20160">
            <v>0</v>
          </cell>
          <cell r="I20160">
            <v>0</v>
          </cell>
          <cell r="J20160">
            <v>0</v>
          </cell>
          <cell r="K20160">
            <v>0</v>
          </cell>
          <cell r="L20160">
            <v>-25757.159</v>
          </cell>
          <cell r="M20160">
            <v>-27659.021000000001</v>
          </cell>
          <cell r="N20160">
            <v>-27659.021000000001</v>
          </cell>
          <cell r="O20160">
            <v>813.90099999999802</v>
          </cell>
          <cell r="P20160">
            <v>-86919.291000000027</v>
          </cell>
          <cell r="Q20160">
            <v>0</v>
          </cell>
          <cell r="R20160">
            <v>86105.390000000029</v>
          </cell>
        </row>
        <row r="20161">
          <cell r="A20161">
            <v>601</v>
          </cell>
          <cell r="B20161" t="str">
            <v>S. SALUD VALPO-SN.ANTONIO</v>
          </cell>
          <cell r="C20161">
            <v>0</v>
          </cell>
          <cell r="D20161">
            <v>0</v>
          </cell>
          <cell r="E20161">
            <v>1296927.5040000002</v>
          </cell>
          <cell r="F20161">
            <v>0</v>
          </cell>
          <cell r="G20161">
            <v>0</v>
          </cell>
          <cell r="H20161">
            <v>0</v>
          </cell>
          <cell r="I20161">
            <v>0</v>
          </cell>
          <cell r="J20161">
            <v>13257.224</v>
          </cell>
          <cell r="K20161">
            <v>0</v>
          </cell>
          <cell r="L20161">
            <v>-801836.15299999993</v>
          </cell>
          <cell r="M20161">
            <v>508348.57500000019</v>
          </cell>
          <cell r="N20161">
            <v>508348.57500000019</v>
          </cell>
          <cell r="O20161">
            <v>3490754.8700000006</v>
          </cell>
          <cell r="P20161">
            <v>-3029105.6649999972</v>
          </cell>
          <cell r="Q20161">
            <v>461649.20500000333</v>
          </cell>
          <cell r="R20161">
            <v>0</v>
          </cell>
        </row>
        <row r="20162">
          <cell r="A20162">
            <v>602</v>
          </cell>
          <cell r="B20162" t="str">
            <v>S. SALUD VALPO-SN.ANTONIO</v>
          </cell>
          <cell r="C20162" t="str">
            <v>001 Dirección Servicio de Salud</v>
          </cell>
          <cell r="D20162">
            <v>0</v>
          </cell>
          <cell r="E20162">
            <v>0</v>
          </cell>
          <cell r="F20162">
            <v>0</v>
          </cell>
          <cell r="G20162">
            <v>0</v>
          </cell>
          <cell r="H20162">
            <v>0</v>
          </cell>
          <cell r="I20162">
            <v>0</v>
          </cell>
          <cell r="J20162">
            <v>0</v>
          </cell>
          <cell r="K20162">
            <v>0</v>
          </cell>
          <cell r="L20162">
            <v>0</v>
          </cell>
          <cell r="M20162">
            <v>0</v>
          </cell>
          <cell r="N20162">
            <v>0</v>
          </cell>
          <cell r="O20162">
            <v>70718.593999999997</v>
          </cell>
          <cell r="P20162">
            <v>209253.82600000012</v>
          </cell>
          <cell r="Q20162">
            <v>70718.593999999997</v>
          </cell>
          <cell r="R20162">
            <v>0</v>
          </cell>
        </row>
        <row r="20163">
          <cell r="A20163">
            <v>603</v>
          </cell>
          <cell r="B20163" t="str">
            <v>S. SALUD VALPO-SN.ANTONIO</v>
          </cell>
          <cell r="C20163" t="str">
            <v>002 Hospital Carlos Van Buren</v>
          </cell>
          <cell r="D20163">
            <v>0</v>
          </cell>
          <cell r="E20163">
            <v>892237.79100000008</v>
          </cell>
          <cell r="F20163">
            <v>0</v>
          </cell>
          <cell r="G20163">
            <v>0</v>
          </cell>
          <cell r="H20163">
            <v>0</v>
          </cell>
          <cell r="I20163">
            <v>0</v>
          </cell>
          <cell r="J20163">
            <v>167.53300000000002</v>
          </cell>
          <cell r="K20163">
            <v>0</v>
          </cell>
          <cell r="L20163">
            <v>-719113.33299999998</v>
          </cell>
          <cell r="M20163">
            <v>173291.99100000015</v>
          </cell>
          <cell r="N20163">
            <v>173291.99100000015</v>
          </cell>
          <cell r="O20163">
            <v>2887909.7740000002</v>
          </cell>
          <cell r="P20163">
            <v>-2750489.4750000006</v>
          </cell>
          <cell r="Q20163">
            <v>137420.29899999965</v>
          </cell>
          <cell r="R20163">
            <v>0</v>
          </cell>
        </row>
        <row r="20164">
          <cell r="A20164">
            <v>604</v>
          </cell>
          <cell r="B20164" t="str">
            <v>S. SALUD VALPO-SN.ANTONIO</v>
          </cell>
          <cell r="C20164" t="str">
            <v>003 Hospital Claudio Vicuña</v>
          </cell>
          <cell r="D20164">
            <v>0</v>
          </cell>
          <cell r="E20164">
            <v>204447.22399999999</v>
          </cell>
          <cell r="F20164">
            <v>0</v>
          </cell>
          <cell r="G20164">
            <v>0</v>
          </cell>
          <cell r="H20164">
            <v>0</v>
          </cell>
          <cell r="I20164">
            <v>0</v>
          </cell>
          <cell r="J20164">
            <v>13089.691000000001</v>
          </cell>
          <cell r="K20164">
            <v>0</v>
          </cell>
          <cell r="L20164">
            <v>-133.512</v>
          </cell>
          <cell r="M20164">
            <v>217403.40299999999</v>
          </cell>
          <cell r="N20164">
            <v>217403.40299999999</v>
          </cell>
          <cell r="O20164">
            <v>217536.91499999998</v>
          </cell>
          <cell r="P20164">
            <v>-177062.61100000003</v>
          </cell>
          <cell r="Q20164">
            <v>40474.303999999946</v>
          </cell>
          <cell r="R20164">
            <v>0</v>
          </cell>
        </row>
        <row r="20165">
          <cell r="A20165">
            <v>605</v>
          </cell>
          <cell r="B20165" t="str">
            <v>S. SALUD VALPO-SN.ANTONIO</v>
          </cell>
          <cell r="C20165" t="str">
            <v>004 Hospital Del Salvador</v>
          </cell>
          <cell r="D20165">
            <v>0</v>
          </cell>
          <cell r="E20165">
            <v>0</v>
          </cell>
          <cell r="F20165">
            <v>0</v>
          </cell>
          <cell r="G20165">
            <v>0</v>
          </cell>
          <cell r="H20165">
            <v>0</v>
          </cell>
          <cell r="I20165">
            <v>0</v>
          </cell>
          <cell r="J20165">
            <v>0</v>
          </cell>
          <cell r="K20165">
            <v>0</v>
          </cell>
          <cell r="L20165">
            <v>0</v>
          </cell>
          <cell r="M20165">
            <v>0</v>
          </cell>
          <cell r="N20165">
            <v>0</v>
          </cell>
          <cell r="O20165">
            <v>0</v>
          </cell>
          <cell r="P20165">
            <v>-22835.233000000124</v>
          </cell>
          <cell r="Q20165">
            <v>0</v>
          </cell>
          <cell r="R20165">
            <v>22835.233000000124</v>
          </cell>
        </row>
        <row r="20166">
          <cell r="A20166">
            <v>606</v>
          </cell>
          <cell r="B20166" t="str">
            <v>S. SALUD VALPO-SN.ANTONIO</v>
          </cell>
          <cell r="C20166" t="str">
            <v>005 Hospital San José Casablanca</v>
          </cell>
          <cell r="D20166">
            <v>0</v>
          </cell>
          <cell r="E20166">
            <v>0</v>
          </cell>
          <cell r="F20166">
            <v>0</v>
          </cell>
          <cell r="G20166">
            <v>0</v>
          </cell>
          <cell r="H20166">
            <v>0</v>
          </cell>
          <cell r="I20166">
            <v>0</v>
          </cell>
          <cell r="J20166">
            <v>0</v>
          </cell>
          <cell r="K20166">
            <v>0</v>
          </cell>
          <cell r="L20166">
            <v>0</v>
          </cell>
          <cell r="M20166">
            <v>0</v>
          </cell>
          <cell r="N20166">
            <v>0</v>
          </cell>
          <cell r="O20166">
            <v>0</v>
          </cell>
          <cell r="P20166">
            <v>-209.39200000002165</v>
          </cell>
          <cell r="Q20166">
            <v>0</v>
          </cell>
          <cell r="R20166">
            <v>209.39200000002165</v>
          </cell>
        </row>
        <row r="20167">
          <cell r="A20167">
            <v>607</v>
          </cell>
          <cell r="B20167" t="str">
            <v>S. SALUD VALPO-SN.ANTONIO</v>
          </cell>
          <cell r="C20167" t="str">
            <v>007 Hospital Doctor Eduardo Pereira</v>
          </cell>
          <cell r="D20167">
            <v>0</v>
          </cell>
          <cell r="E20167">
            <v>200242.48900000003</v>
          </cell>
          <cell r="F20167">
            <v>0</v>
          </cell>
          <cell r="G20167">
            <v>0</v>
          </cell>
          <cell r="H20167">
            <v>0</v>
          </cell>
          <cell r="I20167">
            <v>0</v>
          </cell>
          <cell r="J20167">
            <v>0</v>
          </cell>
          <cell r="K20167">
            <v>0</v>
          </cell>
          <cell r="L20167">
            <v>-82589.308000000005</v>
          </cell>
          <cell r="M20167">
            <v>117653.18100000003</v>
          </cell>
          <cell r="N20167">
            <v>117653.18100000003</v>
          </cell>
          <cell r="O20167">
            <v>314589.587</v>
          </cell>
          <cell r="P20167">
            <v>-321194.49600000039</v>
          </cell>
          <cell r="Q20167">
            <v>0</v>
          </cell>
          <cell r="R20167">
            <v>6604.9090000003926</v>
          </cell>
        </row>
        <row r="20168">
          <cell r="A20168">
            <v>608</v>
          </cell>
          <cell r="B20168" t="str">
            <v>S. SALUD VALPO-SN.ANTONIO</v>
          </cell>
          <cell r="C20168" t="str">
            <v>008 Atención Primaria de Salud</v>
          </cell>
          <cell r="D20168">
            <v>0</v>
          </cell>
          <cell r="E20168">
            <v>0</v>
          </cell>
          <cell r="F20168">
            <v>0</v>
          </cell>
          <cell r="G20168">
            <v>0</v>
          </cell>
          <cell r="H20168">
            <v>0</v>
          </cell>
          <cell r="I20168">
            <v>0</v>
          </cell>
          <cell r="J20168">
            <v>0</v>
          </cell>
          <cell r="K20168">
            <v>0</v>
          </cell>
          <cell r="L20168">
            <v>0</v>
          </cell>
          <cell r="M20168">
            <v>0</v>
          </cell>
          <cell r="N20168">
            <v>0</v>
          </cell>
          <cell r="O20168">
            <v>0</v>
          </cell>
          <cell r="P20168">
            <v>33431.716000000015</v>
          </cell>
          <cell r="Q20168">
            <v>0</v>
          </cell>
          <cell r="R20168">
            <v>0</v>
          </cell>
        </row>
        <row r="20169">
          <cell r="A20169">
            <v>701</v>
          </cell>
          <cell r="B20169" t="str">
            <v>S. SALUD VIÑA-QUILLOTA</v>
          </cell>
          <cell r="C20169">
            <v>0</v>
          </cell>
          <cell r="D20169">
            <v>0</v>
          </cell>
          <cell r="E20169">
            <v>1963707.635</v>
          </cell>
          <cell r="F20169">
            <v>0</v>
          </cell>
          <cell r="G20169">
            <v>0</v>
          </cell>
          <cell r="H20169">
            <v>0</v>
          </cell>
          <cell r="I20169">
            <v>0</v>
          </cell>
          <cell r="J20169">
            <v>36876.813000000002</v>
          </cell>
          <cell r="K20169">
            <v>0</v>
          </cell>
          <cell r="L20169">
            <v>-963652.08700000006</v>
          </cell>
          <cell r="M20169">
            <v>1036932.361</v>
          </cell>
          <cell r="N20169">
            <v>1036932.361</v>
          </cell>
          <cell r="O20169">
            <v>8140358.1160000023</v>
          </cell>
          <cell r="P20169">
            <v>-8489631.9190000016</v>
          </cell>
          <cell r="Q20169">
            <v>0</v>
          </cell>
          <cell r="R20169">
            <v>349273.80299999937</v>
          </cell>
        </row>
        <row r="20170">
          <cell r="A20170">
            <v>702</v>
          </cell>
          <cell r="B20170" t="str">
            <v>S. SALUD VIÑA-QUILLOTA</v>
          </cell>
          <cell r="C20170" t="str">
            <v>001 Dirección del Servicio</v>
          </cell>
          <cell r="D20170">
            <v>0</v>
          </cell>
          <cell r="E20170">
            <v>29845.946000000004</v>
          </cell>
          <cell r="F20170">
            <v>0</v>
          </cell>
          <cell r="G20170">
            <v>0</v>
          </cell>
          <cell r="H20170">
            <v>0</v>
          </cell>
          <cell r="I20170">
            <v>0</v>
          </cell>
          <cell r="J20170">
            <v>34084.608</v>
          </cell>
          <cell r="K20170">
            <v>0</v>
          </cell>
          <cell r="L20170">
            <v>-12201.784</v>
          </cell>
          <cell r="M20170">
            <v>51728.770000000004</v>
          </cell>
          <cell r="N20170">
            <v>51728.770000000004</v>
          </cell>
          <cell r="O20170">
            <v>666134.10100000002</v>
          </cell>
          <cell r="P20170">
            <v>-891857.50199999986</v>
          </cell>
          <cell r="Q20170">
            <v>0</v>
          </cell>
          <cell r="R20170">
            <v>225723.40099999984</v>
          </cell>
        </row>
        <row r="20171">
          <cell r="A20171">
            <v>703</v>
          </cell>
          <cell r="B20171" t="str">
            <v>S. SALUD VIÑA-QUILLOTA</v>
          </cell>
          <cell r="C20171" t="str">
            <v>002 Hospital Doctor Gustavo Fricke</v>
          </cell>
          <cell r="D20171">
            <v>0</v>
          </cell>
          <cell r="E20171">
            <v>1295876.0689999999</v>
          </cell>
          <cell r="F20171">
            <v>0</v>
          </cell>
          <cell r="G20171">
            <v>0</v>
          </cell>
          <cell r="H20171">
            <v>0</v>
          </cell>
          <cell r="I20171">
            <v>0</v>
          </cell>
          <cell r="J20171">
            <v>0</v>
          </cell>
          <cell r="K20171">
            <v>0</v>
          </cell>
          <cell r="L20171">
            <v>-556510.78799999994</v>
          </cell>
          <cell r="M20171">
            <v>739365.28099999996</v>
          </cell>
          <cell r="N20171">
            <v>739365.28099999996</v>
          </cell>
          <cell r="O20171">
            <v>4712122.1789999995</v>
          </cell>
          <cell r="P20171">
            <v>-4765097.9400000004</v>
          </cell>
          <cell r="Q20171">
            <v>0</v>
          </cell>
          <cell r="R20171">
            <v>52975.761000000872</v>
          </cell>
        </row>
        <row r="20172">
          <cell r="A20172">
            <v>704</v>
          </cell>
          <cell r="B20172" t="str">
            <v>S. SALUD VIÑA-QUILLOTA</v>
          </cell>
          <cell r="C20172" t="str">
            <v>003 Hospital de Quillota</v>
          </cell>
          <cell r="D20172">
            <v>0</v>
          </cell>
          <cell r="E20172">
            <v>296377.73400000005</v>
          </cell>
          <cell r="F20172">
            <v>0</v>
          </cell>
          <cell r="G20172">
            <v>0</v>
          </cell>
          <cell r="H20172">
            <v>0</v>
          </cell>
          <cell r="I20172">
            <v>0</v>
          </cell>
          <cell r="J20172">
            <v>0</v>
          </cell>
          <cell r="K20172">
            <v>0</v>
          </cell>
          <cell r="L20172">
            <v>-116232.33900000001</v>
          </cell>
          <cell r="M20172">
            <v>180145.39500000005</v>
          </cell>
          <cell r="N20172">
            <v>180145.39500000005</v>
          </cell>
          <cell r="O20172">
            <v>1406792.193</v>
          </cell>
          <cell r="P20172">
            <v>-1419089.6229999994</v>
          </cell>
          <cell r="Q20172">
            <v>0</v>
          </cell>
          <cell r="R20172">
            <v>12297.429999999469</v>
          </cell>
        </row>
        <row r="20173">
          <cell r="A20173">
            <v>705</v>
          </cell>
          <cell r="B20173" t="str">
            <v>S. SALUD VIÑA-QUILLOTA</v>
          </cell>
          <cell r="C20173" t="str">
            <v>004 Hospital de Quilpué</v>
          </cell>
          <cell r="D20173">
            <v>0</v>
          </cell>
          <cell r="E20173">
            <v>219272.12100000001</v>
          </cell>
          <cell r="F20173">
            <v>0</v>
          </cell>
          <cell r="G20173">
            <v>0</v>
          </cell>
          <cell r="H20173">
            <v>0</v>
          </cell>
          <cell r="I20173">
            <v>0</v>
          </cell>
          <cell r="J20173">
            <v>2792.2049999999999</v>
          </cell>
          <cell r="K20173">
            <v>0</v>
          </cell>
          <cell r="L20173">
            <v>-152698.33499999999</v>
          </cell>
          <cell r="M20173">
            <v>69365.991000000009</v>
          </cell>
          <cell r="N20173">
            <v>69365.991000000009</v>
          </cell>
          <cell r="O20173">
            <v>798260.53300000005</v>
          </cell>
          <cell r="P20173">
            <v>-802340.38199999998</v>
          </cell>
          <cell r="Q20173">
            <v>0</v>
          </cell>
          <cell r="R20173">
            <v>4079.8489999999292</v>
          </cell>
        </row>
        <row r="20174">
          <cell r="A20174">
            <v>706</v>
          </cell>
          <cell r="B20174" t="str">
            <v>S. SALUD VIÑA-QUILLOTA</v>
          </cell>
          <cell r="C20174" t="str">
            <v>005 Hospital de La Calera</v>
          </cell>
          <cell r="D20174">
            <v>0</v>
          </cell>
          <cell r="E20174">
            <v>-46616.606</v>
          </cell>
          <cell r="F20174">
            <v>0</v>
          </cell>
          <cell r="G20174">
            <v>0</v>
          </cell>
          <cell r="H20174">
            <v>0</v>
          </cell>
          <cell r="I20174">
            <v>0</v>
          </cell>
          <cell r="J20174">
            <v>0</v>
          </cell>
          <cell r="K20174">
            <v>0</v>
          </cell>
          <cell r="L20174">
            <v>-38090.224000000002</v>
          </cell>
          <cell r="M20174">
            <v>-84706.83</v>
          </cell>
          <cell r="N20174">
            <v>-84706.83</v>
          </cell>
          <cell r="O20174">
            <v>69695.387999999992</v>
          </cell>
          <cell r="P20174">
            <v>-91545.947000000102</v>
          </cell>
          <cell r="Q20174">
            <v>0</v>
          </cell>
          <cell r="R20174">
            <v>21850.55900000011</v>
          </cell>
        </row>
        <row r="20175">
          <cell r="A20175">
            <v>707</v>
          </cell>
          <cell r="B20175" t="str">
            <v>S. SALUD VIÑA-QUILLOTA</v>
          </cell>
          <cell r="C20175" t="str">
            <v>006 Hospital Geriátrico Paz de la Tarde</v>
          </cell>
          <cell r="D20175">
            <v>0</v>
          </cell>
          <cell r="E20175">
            <v>9305.134</v>
          </cell>
          <cell r="F20175">
            <v>0</v>
          </cell>
          <cell r="G20175">
            <v>0</v>
          </cell>
          <cell r="H20175">
            <v>0</v>
          </cell>
          <cell r="I20175">
            <v>0</v>
          </cell>
          <cell r="J20175">
            <v>0</v>
          </cell>
          <cell r="K20175">
            <v>0</v>
          </cell>
          <cell r="L20175">
            <v>-1345.3210000000001</v>
          </cell>
          <cell r="M20175">
            <v>7959.8130000000001</v>
          </cell>
          <cell r="N20175">
            <v>7959.8130000000001</v>
          </cell>
          <cell r="O20175">
            <v>18952.954000000002</v>
          </cell>
          <cell r="P20175">
            <v>-17628.342000000062</v>
          </cell>
          <cell r="Q20175">
            <v>1324.6119999999391</v>
          </cell>
          <cell r="R20175">
            <v>0</v>
          </cell>
        </row>
        <row r="20176">
          <cell r="A20176">
            <v>708</v>
          </cell>
          <cell r="B20176" t="str">
            <v>S. SALUD VIÑA-QUILLOTA</v>
          </cell>
          <cell r="C20176" t="str">
            <v>007 Hospital de Limache</v>
          </cell>
          <cell r="D20176">
            <v>0</v>
          </cell>
          <cell r="E20176">
            <v>29403.999000000003</v>
          </cell>
          <cell r="F20176">
            <v>0</v>
          </cell>
          <cell r="G20176">
            <v>0</v>
          </cell>
          <cell r="H20176">
            <v>0</v>
          </cell>
          <cell r="I20176">
            <v>0</v>
          </cell>
          <cell r="J20176">
            <v>0</v>
          </cell>
          <cell r="K20176">
            <v>0</v>
          </cell>
          <cell r="L20176">
            <v>-5857.52</v>
          </cell>
          <cell r="M20176">
            <v>23546.479000000003</v>
          </cell>
          <cell r="N20176">
            <v>23546.479000000003</v>
          </cell>
          <cell r="O20176">
            <v>73525.895000000004</v>
          </cell>
          <cell r="P20176">
            <v>-73108.996999999916</v>
          </cell>
          <cell r="Q20176">
            <v>416.89800000008836</v>
          </cell>
          <cell r="R20176">
            <v>0</v>
          </cell>
        </row>
        <row r="20177">
          <cell r="A20177">
            <v>709</v>
          </cell>
          <cell r="B20177" t="str">
            <v>S. SALUD VIÑA-QUILLOTA</v>
          </cell>
          <cell r="C20177" t="str">
            <v>008 Hospital de La Ligua</v>
          </cell>
          <cell r="D20177">
            <v>0</v>
          </cell>
          <cell r="E20177">
            <v>42770.481</v>
          </cell>
          <cell r="F20177">
            <v>0</v>
          </cell>
          <cell r="G20177">
            <v>0</v>
          </cell>
          <cell r="H20177">
            <v>0</v>
          </cell>
          <cell r="I20177">
            <v>0</v>
          </cell>
          <cell r="J20177">
            <v>0</v>
          </cell>
          <cell r="K20177">
            <v>0</v>
          </cell>
          <cell r="L20177">
            <v>-18659.524000000001</v>
          </cell>
          <cell r="M20177">
            <v>24110.956999999999</v>
          </cell>
          <cell r="N20177">
            <v>24110.956999999999</v>
          </cell>
          <cell r="O20177">
            <v>115929.39299999998</v>
          </cell>
          <cell r="P20177">
            <v>-117707.85399999999</v>
          </cell>
          <cell r="Q20177">
            <v>0</v>
          </cell>
          <cell r="R20177">
            <v>1778.4610000000102</v>
          </cell>
        </row>
        <row r="20178">
          <cell r="A20178">
            <v>7010</v>
          </cell>
          <cell r="B20178" t="str">
            <v>S. SALUD VIÑA-QUILLOTA</v>
          </cell>
          <cell r="C20178" t="str">
            <v>009 Hospital Cabildo</v>
          </cell>
          <cell r="D20178">
            <v>0</v>
          </cell>
          <cell r="E20178">
            <v>-2869.9670000000024</v>
          </cell>
          <cell r="F20178">
            <v>0</v>
          </cell>
          <cell r="G20178">
            <v>0</v>
          </cell>
          <cell r="H20178">
            <v>0</v>
          </cell>
          <cell r="I20178">
            <v>0</v>
          </cell>
          <cell r="J20178">
            <v>0</v>
          </cell>
          <cell r="K20178">
            <v>0</v>
          </cell>
          <cell r="L20178">
            <v>-11765.219000000001</v>
          </cell>
          <cell r="M20178">
            <v>-14635.186000000003</v>
          </cell>
          <cell r="N20178">
            <v>-14635.186000000003</v>
          </cell>
          <cell r="O20178">
            <v>40385.883000000002</v>
          </cell>
          <cell r="P20178">
            <v>-40493.641999999978</v>
          </cell>
          <cell r="Q20178">
            <v>0</v>
          </cell>
          <cell r="R20178">
            <v>107.75899999997637</v>
          </cell>
        </row>
        <row r="20179">
          <cell r="A20179">
            <v>7011</v>
          </cell>
          <cell r="B20179" t="str">
            <v>S. SALUD VIÑA-QUILLOTA</v>
          </cell>
          <cell r="C20179" t="str">
            <v>010 Hospital Petorca</v>
          </cell>
          <cell r="D20179">
            <v>0</v>
          </cell>
          <cell r="E20179">
            <v>-2124.3270000000002</v>
          </cell>
          <cell r="F20179">
            <v>0</v>
          </cell>
          <cell r="G20179">
            <v>0</v>
          </cell>
          <cell r="H20179">
            <v>0</v>
          </cell>
          <cell r="I20179">
            <v>0</v>
          </cell>
          <cell r="J20179">
            <v>0</v>
          </cell>
          <cell r="K20179">
            <v>0</v>
          </cell>
          <cell r="L20179">
            <v>0</v>
          </cell>
          <cell r="M20179">
            <v>-2124.3270000000002</v>
          </cell>
          <cell r="N20179">
            <v>-2124.3270000000002</v>
          </cell>
          <cell r="O20179">
            <v>5842.6570000000002</v>
          </cell>
          <cell r="P20179">
            <v>-6424.8789999999863</v>
          </cell>
          <cell r="Q20179">
            <v>0</v>
          </cell>
          <cell r="R20179">
            <v>582.22199999998611</v>
          </cell>
        </row>
        <row r="20180">
          <cell r="A20180">
            <v>7012</v>
          </cell>
          <cell r="B20180" t="str">
            <v>S. SALUD VIÑA-QUILLOTA</v>
          </cell>
          <cell r="C20180" t="str">
            <v>011 Hospital de Quintero</v>
          </cell>
          <cell r="D20180">
            <v>0</v>
          </cell>
          <cell r="E20180">
            <v>-5280.1579999999994</v>
          </cell>
          <cell r="F20180">
            <v>0</v>
          </cell>
          <cell r="G20180">
            <v>0</v>
          </cell>
          <cell r="H20180">
            <v>0</v>
          </cell>
          <cell r="I20180">
            <v>0</v>
          </cell>
          <cell r="J20180">
            <v>0</v>
          </cell>
          <cell r="K20180">
            <v>0</v>
          </cell>
          <cell r="L20180">
            <v>0</v>
          </cell>
          <cell r="M20180">
            <v>-5280.1579999999994</v>
          </cell>
          <cell r="N20180">
            <v>-5280.1579999999994</v>
          </cell>
          <cell r="O20180">
            <v>43045.664999999994</v>
          </cell>
          <cell r="P20180">
            <v>-46451.841000000044</v>
          </cell>
          <cell r="Q20180">
            <v>0</v>
          </cell>
          <cell r="R20180">
            <v>3406.1760000000504</v>
          </cell>
        </row>
        <row r="20181">
          <cell r="A20181">
            <v>7013</v>
          </cell>
          <cell r="B20181" t="str">
            <v>S. SALUD VIÑA-QUILLOTA</v>
          </cell>
          <cell r="C20181" t="str">
            <v>012 Hospital Peñablanca</v>
          </cell>
          <cell r="D20181">
            <v>0</v>
          </cell>
          <cell r="E20181">
            <v>97747.209000000003</v>
          </cell>
          <cell r="F20181">
            <v>0</v>
          </cell>
          <cell r="G20181">
            <v>0</v>
          </cell>
          <cell r="H20181">
            <v>0</v>
          </cell>
          <cell r="I20181">
            <v>0</v>
          </cell>
          <cell r="J20181">
            <v>0</v>
          </cell>
          <cell r="K20181">
            <v>0</v>
          </cell>
          <cell r="L20181">
            <v>-50291.033000000003</v>
          </cell>
          <cell r="M20181">
            <v>47456.175999999999</v>
          </cell>
          <cell r="N20181">
            <v>47456.175999999999</v>
          </cell>
          <cell r="O20181">
            <v>189671.27500000002</v>
          </cell>
          <cell r="P20181">
            <v>-217884.96999999997</v>
          </cell>
          <cell r="Q20181">
            <v>0</v>
          </cell>
          <cell r="R20181">
            <v>28213.694999999949</v>
          </cell>
        </row>
        <row r="20182">
          <cell r="A20182">
            <v>801</v>
          </cell>
          <cell r="B20182" t="str">
            <v>S. SALUD ACONCAGUA</v>
          </cell>
          <cell r="C20182">
            <v>0</v>
          </cell>
          <cell r="D20182">
            <v>-127466.26599999997</v>
          </cell>
          <cell r="E20182">
            <v>48393.715000000004</v>
          </cell>
          <cell r="F20182">
            <v>0</v>
          </cell>
          <cell r="G20182">
            <v>0</v>
          </cell>
          <cell r="H20182">
            <v>0</v>
          </cell>
          <cell r="I20182">
            <v>0</v>
          </cell>
          <cell r="J20182">
            <v>-1967.2570000000001</v>
          </cell>
          <cell r="K20182">
            <v>0</v>
          </cell>
          <cell r="L20182">
            <v>0</v>
          </cell>
          <cell r="M20182">
            <v>-81039.807999999975</v>
          </cell>
          <cell r="N20182">
            <v>-81039.807999999975</v>
          </cell>
          <cell r="O20182">
            <v>359366.71400000004</v>
          </cell>
          <cell r="P20182">
            <v>-192615.15899999905</v>
          </cell>
          <cell r="Q20182">
            <v>166751.55500000098</v>
          </cell>
          <cell r="R20182">
            <v>0</v>
          </cell>
        </row>
        <row r="20183">
          <cell r="A20183">
            <v>802</v>
          </cell>
          <cell r="B20183" t="str">
            <v>S. SALUD ACONCAGUA</v>
          </cell>
          <cell r="C20183" t="str">
            <v>001 Dirección del Servicio</v>
          </cell>
          <cell r="D20183">
            <v>-6636.4070000000002</v>
          </cell>
          <cell r="E20183">
            <v>-12804.772000000001</v>
          </cell>
          <cell r="F20183">
            <v>0</v>
          </cell>
          <cell r="G20183">
            <v>0</v>
          </cell>
          <cell r="H20183">
            <v>0</v>
          </cell>
          <cell r="I20183">
            <v>0</v>
          </cell>
          <cell r="J20183">
            <v>-1050.5420000000001</v>
          </cell>
          <cell r="K20183">
            <v>0</v>
          </cell>
          <cell r="L20183">
            <v>0</v>
          </cell>
          <cell r="M20183">
            <v>-20491.721000000001</v>
          </cell>
          <cell r="N20183">
            <v>-20491.721000000001</v>
          </cell>
          <cell r="O20183">
            <v>49211.593000000008</v>
          </cell>
          <cell r="P20183">
            <v>84623.467999999993</v>
          </cell>
          <cell r="Q20183">
            <v>49211.593000000008</v>
          </cell>
          <cell r="R20183">
            <v>0</v>
          </cell>
        </row>
        <row r="20184">
          <cell r="A20184">
            <v>803</v>
          </cell>
          <cell r="B20184" t="str">
            <v>S. SALUD ACONCAGUA</v>
          </cell>
          <cell r="C20184" t="str">
            <v>002 Hospital San Camilo de San Felipe</v>
          </cell>
          <cell r="D20184">
            <v>-25940.002999999993</v>
          </cell>
          <cell r="E20184">
            <v>23404.323</v>
          </cell>
          <cell r="F20184">
            <v>0</v>
          </cell>
          <cell r="G20184">
            <v>0</v>
          </cell>
          <cell r="H20184">
            <v>0</v>
          </cell>
          <cell r="I20184">
            <v>0</v>
          </cell>
          <cell r="J20184">
            <v>-916.71500000000003</v>
          </cell>
          <cell r="K20184">
            <v>0</v>
          </cell>
          <cell r="L20184">
            <v>0</v>
          </cell>
          <cell r="M20184">
            <v>-3452.3949999999932</v>
          </cell>
          <cell r="N20184">
            <v>-3452.3949999999932</v>
          </cell>
          <cell r="O20184">
            <v>150964.272</v>
          </cell>
          <cell r="P20184">
            <v>-134922.00200000009</v>
          </cell>
          <cell r="Q20184">
            <v>16042.269999999902</v>
          </cell>
          <cell r="R20184">
            <v>0</v>
          </cell>
        </row>
        <row r="20185">
          <cell r="A20185">
            <v>804</v>
          </cell>
          <cell r="B20185" t="str">
            <v>S. SALUD ACONCAGUA</v>
          </cell>
          <cell r="C20185" t="str">
            <v>003 Hospital San Juan de Dios de Los Andes</v>
          </cell>
          <cell r="D20185">
            <v>-74675.780999999988</v>
          </cell>
          <cell r="E20185">
            <v>37373.08</v>
          </cell>
          <cell r="F20185">
            <v>0</v>
          </cell>
          <cell r="G20185">
            <v>0</v>
          </cell>
          <cell r="H20185">
            <v>0</v>
          </cell>
          <cell r="I20185">
            <v>0</v>
          </cell>
          <cell r="J20185">
            <v>0</v>
          </cell>
          <cell r="K20185">
            <v>0</v>
          </cell>
          <cell r="L20185">
            <v>0</v>
          </cell>
          <cell r="M20185">
            <v>-37302.700999999986</v>
          </cell>
          <cell r="N20185">
            <v>-37302.700999999986</v>
          </cell>
          <cell r="O20185">
            <v>85066.542000000001</v>
          </cell>
          <cell r="P20185">
            <v>-71935.006999999983</v>
          </cell>
          <cell r="Q20185">
            <v>13131.535000000018</v>
          </cell>
          <cell r="R20185">
            <v>0</v>
          </cell>
        </row>
        <row r="20186">
          <cell r="A20186">
            <v>805</v>
          </cell>
          <cell r="B20186" t="str">
            <v>S. SALUD ACONCAGUA</v>
          </cell>
          <cell r="C20186" t="str">
            <v>004 Hospital San Francisco de Llay Llay</v>
          </cell>
          <cell r="D20186">
            <v>-2137.181</v>
          </cell>
          <cell r="E20186">
            <v>0</v>
          </cell>
          <cell r="F20186">
            <v>0</v>
          </cell>
          <cell r="G20186">
            <v>0</v>
          </cell>
          <cell r="H20186">
            <v>0</v>
          </cell>
          <cell r="I20186">
            <v>0</v>
          </cell>
          <cell r="J20186">
            <v>0</v>
          </cell>
          <cell r="K20186">
            <v>0</v>
          </cell>
          <cell r="L20186">
            <v>0</v>
          </cell>
          <cell r="M20186">
            <v>-2137.181</v>
          </cell>
          <cell r="N20186">
            <v>-2137.181</v>
          </cell>
          <cell r="O20186">
            <v>11306.491</v>
          </cell>
          <cell r="P20186">
            <v>-11519.833999999944</v>
          </cell>
          <cell r="Q20186">
            <v>0</v>
          </cell>
          <cell r="R20186">
            <v>213.34299999994437</v>
          </cell>
        </row>
        <row r="20187">
          <cell r="A20187">
            <v>806</v>
          </cell>
          <cell r="B20187" t="str">
            <v>S. SALUD ACONCAGUA</v>
          </cell>
          <cell r="C20187" t="str">
            <v>005 Hospital San Antonio de  Putaendo</v>
          </cell>
          <cell r="D20187">
            <v>-948.10699999999997</v>
          </cell>
          <cell r="E20187">
            <v>0</v>
          </cell>
          <cell r="F20187">
            <v>0</v>
          </cell>
          <cell r="G20187">
            <v>0</v>
          </cell>
          <cell r="H20187">
            <v>0</v>
          </cell>
          <cell r="I20187">
            <v>0</v>
          </cell>
          <cell r="J20187">
            <v>0</v>
          </cell>
          <cell r="K20187">
            <v>0</v>
          </cell>
          <cell r="L20187">
            <v>0</v>
          </cell>
          <cell r="M20187">
            <v>-948.10699999999997</v>
          </cell>
          <cell r="N20187">
            <v>-948.10699999999997</v>
          </cell>
          <cell r="O20187">
            <v>5513.6779999999999</v>
          </cell>
          <cell r="P20187">
            <v>-4795.3290000000125</v>
          </cell>
          <cell r="Q20187">
            <v>718.34899999998743</v>
          </cell>
          <cell r="R20187">
            <v>0</v>
          </cell>
        </row>
        <row r="20188">
          <cell r="A20188">
            <v>807</v>
          </cell>
          <cell r="B20188" t="str">
            <v>S. SALUD ACONCAGUA</v>
          </cell>
          <cell r="C20188" t="str">
            <v>006 Hospital Psiquiátrico Doctor  Philippe Pinel de Putaendo</v>
          </cell>
          <cell r="D20188">
            <v>-10942.358</v>
          </cell>
          <cell r="E20188">
            <v>68.445999999999998</v>
          </cell>
          <cell r="F20188">
            <v>0</v>
          </cell>
          <cell r="G20188">
            <v>0</v>
          </cell>
          <cell r="H20188">
            <v>0</v>
          </cell>
          <cell r="I20188">
            <v>0</v>
          </cell>
          <cell r="J20188">
            <v>0</v>
          </cell>
          <cell r="K20188">
            <v>0</v>
          </cell>
          <cell r="L20188">
            <v>0</v>
          </cell>
          <cell r="M20188">
            <v>-10873.912</v>
          </cell>
          <cell r="N20188">
            <v>-10873.912</v>
          </cell>
          <cell r="O20188">
            <v>39965.150999999998</v>
          </cell>
          <cell r="P20188">
            <v>-33860.681000000041</v>
          </cell>
          <cell r="Q20188">
            <v>6104.4699999999575</v>
          </cell>
          <cell r="R20188">
            <v>0</v>
          </cell>
        </row>
        <row r="20189">
          <cell r="A20189">
            <v>808</v>
          </cell>
          <cell r="B20189" t="str">
            <v>S. SALUD ACONCAGUA</v>
          </cell>
          <cell r="C20189" t="str">
            <v>010 Consultorio General Urbano de San Felipe</v>
          </cell>
          <cell r="D20189">
            <v>-2287.3580000000002</v>
          </cell>
          <cell r="E20189">
            <v>0</v>
          </cell>
          <cell r="F20189">
            <v>0</v>
          </cell>
          <cell r="G20189">
            <v>0</v>
          </cell>
          <cell r="H20189">
            <v>0</v>
          </cell>
          <cell r="I20189">
            <v>0</v>
          </cell>
          <cell r="J20189">
            <v>0</v>
          </cell>
          <cell r="K20189">
            <v>0</v>
          </cell>
          <cell r="L20189">
            <v>0</v>
          </cell>
          <cell r="M20189">
            <v>-2287.3580000000002</v>
          </cell>
          <cell r="N20189">
            <v>-2287.3580000000002</v>
          </cell>
          <cell r="O20189">
            <v>6418.2889999999989</v>
          </cell>
          <cell r="P20189">
            <v>-11888.741999999969</v>
          </cell>
          <cell r="Q20189">
            <v>0</v>
          </cell>
          <cell r="R20189">
            <v>5470.4529999999704</v>
          </cell>
        </row>
        <row r="20190">
          <cell r="A20190">
            <v>809</v>
          </cell>
          <cell r="B20190" t="str">
            <v>S. SALUD ACONCAGUA</v>
          </cell>
          <cell r="C20190" t="str">
            <v>011 Consultorio General Urbano Nº 2 de Los Andes</v>
          </cell>
          <cell r="D20190">
            <v>-3096.1590000000001</v>
          </cell>
          <cell r="E20190">
            <v>0</v>
          </cell>
          <cell r="F20190">
            <v>0</v>
          </cell>
          <cell r="G20190">
            <v>0</v>
          </cell>
          <cell r="H20190">
            <v>0</v>
          </cell>
          <cell r="I20190">
            <v>0</v>
          </cell>
          <cell r="J20190">
            <v>0</v>
          </cell>
          <cell r="K20190">
            <v>0</v>
          </cell>
          <cell r="L20190">
            <v>0</v>
          </cell>
          <cell r="M20190">
            <v>-3096.1590000000001</v>
          </cell>
          <cell r="N20190">
            <v>-3096.1590000000001</v>
          </cell>
          <cell r="O20190">
            <v>4436.6850000000013</v>
          </cell>
          <cell r="P20190">
            <v>-3686.2080000000278</v>
          </cell>
          <cell r="Q20190">
            <v>750.47699999997349</v>
          </cell>
          <cell r="R20190">
            <v>0</v>
          </cell>
        </row>
        <row r="20191">
          <cell r="A20191">
            <v>8010</v>
          </cell>
          <cell r="B20191" t="str">
            <v>S. SALUD ACONCAGUA</v>
          </cell>
          <cell r="C20191" t="str">
            <v>012 Consultorio General Urbano de Llay Llay</v>
          </cell>
          <cell r="D20191">
            <v>-802.91200000000003</v>
          </cell>
          <cell r="E20191">
            <v>352.63800000000037</v>
          </cell>
          <cell r="F20191">
            <v>0</v>
          </cell>
          <cell r="G20191">
            <v>0</v>
          </cell>
          <cell r="H20191">
            <v>0</v>
          </cell>
          <cell r="I20191">
            <v>0</v>
          </cell>
          <cell r="J20191">
            <v>0</v>
          </cell>
          <cell r="K20191">
            <v>0</v>
          </cell>
          <cell r="L20191">
            <v>0</v>
          </cell>
          <cell r="M20191">
            <v>-450.27399999999966</v>
          </cell>
          <cell r="N20191">
            <v>-450.27399999999966</v>
          </cell>
          <cell r="O20191">
            <v>6484.0130000000008</v>
          </cell>
          <cell r="P20191">
            <v>-4630.8240000000224</v>
          </cell>
          <cell r="Q20191">
            <v>1853.1889999999785</v>
          </cell>
          <cell r="R20191">
            <v>0</v>
          </cell>
        </row>
        <row r="20192">
          <cell r="A20192">
            <v>901</v>
          </cell>
          <cell r="B20192" t="str">
            <v>S. SALUD LIBERTADOR</v>
          </cell>
          <cell r="C20192">
            <v>0</v>
          </cell>
          <cell r="D20192">
            <v>0</v>
          </cell>
          <cell r="E20192">
            <v>873986.78900000011</v>
          </cell>
          <cell r="F20192">
            <v>0</v>
          </cell>
          <cell r="G20192">
            <v>0</v>
          </cell>
          <cell r="H20192">
            <v>0</v>
          </cell>
          <cell r="I20192">
            <v>0</v>
          </cell>
          <cell r="J20192">
            <v>5311.8600000000006</v>
          </cell>
          <cell r="K20192">
            <v>0</v>
          </cell>
          <cell r="L20192">
            <v>-463355.75399999996</v>
          </cell>
          <cell r="M20192">
            <v>415942.89500000014</v>
          </cell>
          <cell r="N20192">
            <v>415942.89500000014</v>
          </cell>
          <cell r="O20192">
            <v>3174998.7170000006</v>
          </cell>
          <cell r="P20192">
            <v>-2960655.9500000011</v>
          </cell>
          <cell r="Q20192">
            <v>214342.76699999953</v>
          </cell>
          <cell r="R20192">
            <v>0</v>
          </cell>
        </row>
        <row r="20193">
          <cell r="A20193">
            <v>902</v>
          </cell>
          <cell r="B20193" t="str">
            <v>S. SALUD LIBERTADOR</v>
          </cell>
          <cell r="C20193" t="str">
            <v>001 Dirección del Servicio</v>
          </cell>
          <cell r="D20193">
            <v>0</v>
          </cell>
          <cell r="E20193">
            <v>229897.74400000001</v>
          </cell>
          <cell r="F20193">
            <v>0</v>
          </cell>
          <cell r="G20193">
            <v>0</v>
          </cell>
          <cell r="H20193">
            <v>0</v>
          </cell>
          <cell r="I20193">
            <v>0</v>
          </cell>
          <cell r="J20193">
            <v>5311.8600000000006</v>
          </cell>
          <cell r="K20193">
            <v>0</v>
          </cell>
          <cell r="L20193">
            <v>-289431.739</v>
          </cell>
          <cell r="M20193">
            <v>-54222.135000000009</v>
          </cell>
          <cell r="N20193">
            <v>-54222.135000000009</v>
          </cell>
          <cell r="O20193">
            <v>1099522.8530000001</v>
          </cell>
          <cell r="P20193">
            <v>-438008.97299999953</v>
          </cell>
          <cell r="Q20193">
            <v>661513.88000000059</v>
          </cell>
          <cell r="R20193">
            <v>0</v>
          </cell>
        </row>
        <row r="20194">
          <cell r="A20194">
            <v>903</v>
          </cell>
          <cell r="B20194" t="str">
            <v>S. SALUD LIBERTADOR</v>
          </cell>
          <cell r="C20194" t="str">
            <v>002 Hospital Rancagua</v>
          </cell>
          <cell r="D20194">
            <v>0</v>
          </cell>
          <cell r="E20194">
            <v>357169.39799999999</v>
          </cell>
          <cell r="F20194">
            <v>0</v>
          </cell>
          <cell r="G20194">
            <v>0</v>
          </cell>
          <cell r="H20194">
            <v>0</v>
          </cell>
          <cell r="I20194">
            <v>0</v>
          </cell>
          <cell r="J20194">
            <v>0</v>
          </cell>
          <cell r="K20194">
            <v>0</v>
          </cell>
          <cell r="L20194">
            <v>-124274.51699999999</v>
          </cell>
          <cell r="M20194">
            <v>232894.88099999999</v>
          </cell>
          <cell r="N20194">
            <v>232894.88099999999</v>
          </cell>
          <cell r="O20194">
            <v>1584013.6730000004</v>
          </cell>
          <cell r="P20194">
            <v>-1937208.2560000014</v>
          </cell>
          <cell r="Q20194">
            <v>0</v>
          </cell>
          <cell r="R20194">
            <v>353194.58300000103</v>
          </cell>
        </row>
        <row r="20195">
          <cell r="A20195">
            <v>904</v>
          </cell>
          <cell r="B20195" t="str">
            <v>S. SALUD LIBERTADOR</v>
          </cell>
          <cell r="C20195" t="str">
            <v>003 Hospital Graneros</v>
          </cell>
          <cell r="D20195">
            <v>0</v>
          </cell>
          <cell r="E20195">
            <v>6985.9850000000006</v>
          </cell>
          <cell r="F20195">
            <v>0</v>
          </cell>
          <cell r="G20195">
            <v>0</v>
          </cell>
          <cell r="H20195">
            <v>0</v>
          </cell>
          <cell r="I20195">
            <v>0</v>
          </cell>
          <cell r="J20195">
            <v>0</v>
          </cell>
          <cell r="K20195">
            <v>0</v>
          </cell>
          <cell r="L20195">
            <v>0</v>
          </cell>
          <cell r="M20195">
            <v>6985.9850000000006</v>
          </cell>
          <cell r="N20195">
            <v>6985.9850000000006</v>
          </cell>
          <cell r="O20195">
            <v>7857.1720000000005</v>
          </cell>
          <cell r="P20195">
            <v>-28267.801000000007</v>
          </cell>
          <cell r="Q20195">
            <v>0</v>
          </cell>
          <cell r="R20195">
            <v>20410.629000000008</v>
          </cell>
        </row>
        <row r="20196">
          <cell r="A20196">
            <v>905</v>
          </cell>
          <cell r="B20196" t="str">
            <v>S. SALUD LIBERTADOR</v>
          </cell>
          <cell r="C20196" t="str">
            <v>004 Hospital Coínco</v>
          </cell>
          <cell r="D20196">
            <v>0</v>
          </cell>
          <cell r="E20196">
            <v>6235.893</v>
          </cell>
          <cell r="F20196">
            <v>0</v>
          </cell>
          <cell r="G20196">
            <v>0</v>
          </cell>
          <cell r="H20196">
            <v>0</v>
          </cell>
          <cell r="I20196">
            <v>0</v>
          </cell>
          <cell r="J20196">
            <v>0</v>
          </cell>
          <cell r="K20196">
            <v>0</v>
          </cell>
          <cell r="L20196">
            <v>0</v>
          </cell>
          <cell r="M20196">
            <v>6235.893</v>
          </cell>
          <cell r="N20196">
            <v>6235.893</v>
          </cell>
          <cell r="O20196">
            <v>16533.553999999996</v>
          </cell>
          <cell r="P20196">
            <v>-10687.085999999988</v>
          </cell>
          <cell r="Q20196">
            <v>5846.468000000008</v>
          </cell>
          <cell r="R20196">
            <v>0</v>
          </cell>
        </row>
        <row r="20197">
          <cell r="A20197">
            <v>906</v>
          </cell>
          <cell r="B20197" t="str">
            <v>S. SALUD LIBERTADOR</v>
          </cell>
          <cell r="C20197" t="str">
            <v>005 Hospital Peumo</v>
          </cell>
          <cell r="D20197">
            <v>0</v>
          </cell>
          <cell r="E20197">
            <v>3617.6500000000005</v>
          </cell>
          <cell r="F20197">
            <v>0</v>
          </cell>
          <cell r="G20197">
            <v>0</v>
          </cell>
          <cell r="H20197">
            <v>0</v>
          </cell>
          <cell r="I20197">
            <v>0</v>
          </cell>
          <cell r="J20197">
            <v>0</v>
          </cell>
          <cell r="K20197">
            <v>0</v>
          </cell>
          <cell r="L20197">
            <v>0</v>
          </cell>
          <cell r="M20197">
            <v>3617.6500000000005</v>
          </cell>
          <cell r="N20197">
            <v>3617.6500000000005</v>
          </cell>
          <cell r="O20197">
            <v>4757.7780000000002</v>
          </cell>
          <cell r="P20197">
            <v>-8715.2009999999718</v>
          </cell>
          <cell r="Q20197">
            <v>0</v>
          </cell>
          <cell r="R20197">
            <v>3957.4229999999716</v>
          </cell>
        </row>
        <row r="20198">
          <cell r="A20198">
            <v>907</v>
          </cell>
          <cell r="B20198" t="str">
            <v>S. SALUD LIBERTADOR</v>
          </cell>
          <cell r="C20198" t="str">
            <v>006 Hospital de Rengo</v>
          </cell>
          <cell r="D20198">
            <v>0</v>
          </cell>
          <cell r="E20198">
            <v>123006.13</v>
          </cell>
          <cell r="F20198">
            <v>0</v>
          </cell>
          <cell r="G20198">
            <v>0</v>
          </cell>
          <cell r="H20198">
            <v>0</v>
          </cell>
          <cell r="I20198">
            <v>0</v>
          </cell>
          <cell r="J20198">
            <v>0</v>
          </cell>
          <cell r="K20198">
            <v>0</v>
          </cell>
          <cell r="L20198">
            <v>0</v>
          </cell>
          <cell r="M20198">
            <v>123006.13</v>
          </cell>
          <cell r="N20198">
            <v>123006.13</v>
          </cell>
          <cell r="O20198">
            <v>124001.755</v>
          </cell>
          <cell r="P20198">
            <v>-68685.717999999993</v>
          </cell>
          <cell r="Q20198">
            <v>55316.037000000011</v>
          </cell>
          <cell r="R20198">
            <v>0</v>
          </cell>
        </row>
        <row r="20199">
          <cell r="A20199">
            <v>908</v>
          </cell>
          <cell r="B20199" t="str">
            <v>S. SALUD LIBERTADOR</v>
          </cell>
          <cell r="C20199" t="str">
            <v>007 Hospital San Vicente</v>
          </cell>
          <cell r="D20199">
            <v>0</v>
          </cell>
          <cell r="E20199">
            <v>26913.713</v>
          </cell>
          <cell r="F20199">
            <v>0</v>
          </cell>
          <cell r="G20199">
            <v>0</v>
          </cell>
          <cell r="H20199">
            <v>0</v>
          </cell>
          <cell r="I20199">
            <v>0</v>
          </cell>
          <cell r="J20199">
            <v>0</v>
          </cell>
          <cell r="K20199">
            <v>0</v>
          </cell>
          <cell r="L20199">
            <v>0</v>
          </cell>
          <cell r="M20199">
            <v>26913.713</v>
          </cell>
          <cell r="N20199">
            <v>26913.713</v>
          </cell>
          <cell r="O20199">
            <v>31238.903999999999</v>
          </cell>
          <cell r="P20199">
            <v>-42665.554000000004</v>
          </cell>
          <cell r="Q20199">
            <v>0</v>
          </cell>
          <cell r="R20199">
            <v>11426.650000000005</v>
          </cell>
        </row>
        <row r="20200">
          <cell r="A20200">
            <v>909</v>
          </cell>
          <cell r="B20200" t="str">
            <v>S. SALUD LIBERTADOR</v>
          </cell>
          <cell r="C20200" t="str">
            <v>008 Hospital Pichidegua</v>
          </cell>
          <cell r="D20200">
            <v>0</v>
          </cell>
          <cell r="E20200">
            <v>7878.415</v>
          </cell>
          <cell r="F20200">
            <v>0</v>
          </cell>
          <cell r="G20200">
            <v>0</v>
          </cell>
          <cell r="H20200">
            <v>0</v>
          </cell>
          <cell r="I20200">
            <v>0</v>
          </cell>
          <cell r="J20200">
            <v>0</v>
          </cell>
          <cell r="K20200">
            <v>0</v>
          </cell>
          <cell r="L20200">
            <v>0</v>
          </cell>
          <cell r="M20200">
            <v>7878.415</v>
          </cell>
          <cell r="N20200">
            <v>7878.415</v>
          </cell>
          <cell r="O20200">
            <v>7878.415</v>
          </cell>
          <cell r="P20200">
            <v>-12762.320999999967</v>
          </cell>
          <cell r="Q20200">
            <v>0</v>
          </cell>
          <cell r="R20200">
            <v>4883.9059999999672</v>
          </cell>
        </row>
        <row r="20201">
          <cell r="A20201">
            <v>9010</v>
          </cell>
          <cell r="B20201" t="str">
            <v>S. SALUD LIBERTADOR</v>
          </cell>
          <cell r="C20201" t="str">
            <v>009 Hospital San Fernando</v>
          </cell>
          <cell r="D20201">
            <v>0</v>
          </cell>
          <cell r="E20201">
            <v>43642.914000000004</v>
          </cell>
          <cell r="F20201">
            <v>0</v>
          </cell>
          <cell r="G20201">
            <v>0</v>
          </cell>
          <cell r="H20201">
            <v>0</v>
          </cell>
          <cell r="I20201">
            <v>0</v>
          </cell>
          <cell r="J20201">
            <v>0</v>
          </cell>
          <cell r="K20201">
            <v>0</v>
          </cell>
          <cell r="L20201">
            <v>-49040.082999999999</v>
          </cell>
          <cell r="M20201">
            <v>-5397.1689999999944</v>
          </cell>
          <cell r="N20201">
            <v>-5397.1689999999944</v>
          </cell>
          <cell r="O20201">
            <v>210731.04399999999</v>
          </cell>
          <cell r="P20201">
            <v>-324500.09000000032</v>
          </cell>
          <cell r="Q20201">
            <v>0</v>
          </cell>
          <cell r="R20201">
            <v>113769.04600000032</v>
          </cell>
        </row>
        <row r="20202">
          <cell r="A20202">
            <v>9011</v>
          </cell>
          <cell r="B20202" t="str">
            <v>S. SALUD LIBERTADOR</v>
          </cell>
          <cell r="C20202" t="str">
            <v>010 Hospital Chimbarongo</v>
          </cell>
          <cell r="D20202">
            <v>0</v>
          </cell>
          <cell r="E20202">
            <v>10387.11</v>
          </cell>
          <cell r="F20202">
            <v>0</v>
          </cell>
          <cell r="G20202">
            <v>0</v>
          </cell>
          <cell r="H20202">
            <v>0</v>
          </cell>
          <cell r="I20202">
            <v>0</v>
          </cell>
          <cell r="J20202">
            <v>0</v>
          </cell>
          <cell r="K20202">
            <v>0</v>
          </cell>
          <cell r="L20202">
            <v>0</v>
          </cell>
          <cell r="M20202">
            <v>10387.11</v>
          </cell>
          <cell r="N20202">
            <v>10387.11</v>
          </cell>
          <cell r="O20202">
            <v>10648.125</v>
          </cell>
          <cell r="P20202">
            <v>-9587.1019999999698</v>
          </cell>
          <cell r="Q20202">
            <v>1061.0230000000302</v>
          </cell>
          <cell r="R20202">
            <v>0</v>
          </cell>
        </row>
        <row r="20203">
          <cell r="A20203">
            <v>9012</v>
          </cell>
          <cell r="B20203" t="str">
            <v>S. SALUD LIBERTADOR</v>
          </cell>
          <cell r="C20203" t="str">
            <v>011 Hospital Nancagua</v>
          </cell>
          <cell r="D20203">
            <v>0</v>
          </cell>
          <cell r="E20203">
            <v>0</v>
          </cell>
          <cell r="F20203">
            <v>0</v>
          </cell>
          <cell r="G20203">
            <v>0</v>
          </cell>
          <cell r="H20203">
            <v>0</v>
          </cell>
          <cell r="I20203">
            <v>0</v>
          </cell>
          <cell r="J20203">
            <v>0</v>
          </cell>
          <cell r="K20203">
            <v>0</v>
          </cell>
          <cell r="L20203">
            <v>0</v>
          </cell>
          <cell r="M20203">
            <v>0</v>
          </cell>
          <cell r="N20203">
            <v>0</v>
          </cell>
          <cell r="O20203">
            <v>90.820999999999998</v>
          </cell>
          <cell r="P20203">
            <v>4032.8080000000191</v>
          </cell>
          <cell r="Q20203">
            <v>90.820999999999998</v>
          </cell>
          <cell r="R20203">
            <v>0</v>
          </cell>
        </row>
        <row r="20204">
          <cell r="A20204">
            <v>9013</v>
          </cell>
          <cell r="B20204" t="str">
            <v>S. SALUD LIBERTADOR</v>
          </cell>
          <cell r="C20204" t="str">
            <v>012 Hospital Santa Cruz</v>
          </cell>
          <cell r="D20204">
            <v>0</v>
          </cell>
          <cell r="E20204">
            <v>19074.257000000001</v>
          </cell>
          <cell r="F20204">
            <v>0</v>
          </cell>
          <cell r="G20204">
            <v>0</v>
          </cell>
          <cell r="H20204">
            <v>0</v>
          </cell>
          <cell r="I20204">
            <v>0</v>
          </cell>
          <cell r="J20204">
            <v>0</v>
          </cell>
          <cell r="K20204">
            <v>0</v>
          </cell>
          <cell r="L20204">
            <v>-609.41500000000008</v>
          </cell>
          <cell r="M20204">
            <v>18464.842000000001</v>
          </cell>
          <cell r="N20204">
            <v>18464.842000000001</v>
          </cell>
          <cell r="O20204">
            <v>21137.956000000002</v>
          </cell>
          <cell r="P20204">
            <v>-15257.206000000122</v>
          </cell>
          <cell r="Q20204">
            <v>5880.7499999998799</v>
          </cell>
          <cell r="R20204">
            <v>0</v>
          </cell>
        </row>
        <row r="20205">
          <cell r="A20205">
            <v>9014</v>
          </cell>
          <cell r="B20205" t="str">
            <v>S. SALUD LIBERTADOR</v>
          </cell>
          <cell r="C20205" t="str">
            <v>013 Hospital Marchigue</v>
          </cell>
          <cell r="D20205">
            <v>0</v>
          </cell>
          <cell r="E20205">
            <v>8747.2799999999988</v>
          </cell>
          <cell r="F20205">
            <v>0</v>
          </cell>
          <cell r="G20205">
            <v>0</v>
          </cell>
          <cell r="H20205">
            <v>0</v>
          </cell>
          <cell r="I20205">
            <v>0</v>
          </cell>
          <cell r="J20205">
            <v>0</v>
          </cell>
          <cell r="K20205">
            <v>0</v>
          </cell>
          <cell r="L20205">
            <v>0</v>
          </cell>
          <cell r="M20205">
            <v>8747.2799999999988</v>
          </cell>
          <cell r="N20205">
            <v>8747.2799999999988</v>
          </cell>
          <cell r="O20205">
            <v>8797.735999999999</v>
          </cell>
          <cell r="P20205">
            <v>-13346.643000000004</v>
          </cell>
          <cell r="Q20205">
            <v>0</v>
          </cell>
          <cell r="R20205">
            <v>4548.9070000000047</v>
          </cell>
        </row>
        <row r="20206">
          <cell r="A20206">
            <v>9015</v>
          </cell>
          <cell r="B20206" t="str">
            <v>S. SALUD LIBERTADOR</v>
          </cell>
          <cell r="C20206" t="str">
            <v>014 Hospital Pichilemu</v>
          </cell>
          <cell r="D20206">
            <v>0</v>
          </cell>
          <cell r="E20206">
            <v>18542.191000000003</v>
          </cell>
          <cell r="F20206">
            <v>0</v>
          </cell>
          <cell r="G20206">
            <v>0</v>
          </cell>
          <cell r="H20206">
            <v>0</v>
          </cell>
          <cell r="I20206">
            <v>0</v>
          </cell>
          <cell r="J20206">
            <v>0</v>
          </cell>
          <cell r="K20206">
            <v>0</v>
          </cell>
          <cell r="L20206">
            <v>0</v>
          </cell>
          <cell r="M20206">
            <v>18542.191000000003</v>
          </cell>
          <cell r="N20206">
            <v>18542.191000000003</v>
          </cell>
          <cell r="O20206">
            <v>34572.94</v>
          </cell>
          <cell r="P20206">
            <v>-32393.211000000054</v>
          </cell>
          <cell r="Q20206">
            <v>2179.7289999999484</v>
          </cell>
          <cell r="R20206">
            <v>0</v>
          </cell>
        </row>
        <row r="20207">
          <cell r="A20207">
            <v>9016</v>
          </cell>
          <cell r="B20207" t="str">
            <v>S. SALUD LIBERTADOR</v>
          </cell>
          <cell r="C20207" t="str">
            <v>015 Hospital de Lolol</v>
          </cell>
          <cell r="D20207">
            <v>0</v>
          </cell>
          <cell r="E20207">
            <v>0</v>
          </cell>
          <cell r="F20207">
            <v>0</v>
          </cell>
          <cell r="G20207">
            <v>0</v>
          </cell>
          <cell r="H20207">
            <v>0</v>
          </cell>
          <cell r="I20207">
            <v>0</v>
          </cell>
          <cell r="J20207">
            <v>0</v>
          </cell>
          <cell r="K20207">
            <v>0</v>
          </cell>
          <cell r="L20207">
            <v>0</v>
          </cell>
          <cell r="M20207">
            <v>0</v>
          </cell>
          <cell r="N20207">
            <v>0</v>
          </cell>
          <cell r="O20207">
            <v>70.638000000000005</v>
          </cell>
          <cell r="P20207">
            <v>-4186.6180000000168</v>
          </cell>
          <cell r="Q20207">
            <v>0</v>
          </cell>
          <cell r="R20207">
            <v>4115.9800000000168</v>
          </cell>
        </row>
        <row r="20208">
          <cell r="A20208">
            <v>9017</v>
          </cell>
          <cell r="B20208" t="str">
            <v>S. SALUD LIBERTADOR</v>
          </cell>
          <cell r="C20208" t="str">
            <v>016 Hospital de Litueche</v>
          </cell>
          <cell r="D20208">
            <v>0</v>
          </cell>
          <cell r="E20208">
            <v>11888.109000000002</v>
          </cell>
          <cell r="F20208">
            <v>0</v>
          </cell>
          <cell r="G20208">
            <v>0</v>
          </cell>
          <cell r="H20208">
            <v>0</v>
          </cell>
          <cell r="I20208">
            <v>0</v>
          </cell>
          <cell r="J20208">
            <v>0</v>
          </cell>
          <cell r="K20208">
            <v>0</v>
          </cell>
          <cell r="L20208">
            <v>0</v>
          </cell>
          <cell r="M20208">
            <v>11888.109000000002</v>
          </cell>
          <cell r="N20208">
            <v>11888.109000000002</v>
          </cell>
          <cell r="O20208">
            <v>13145.353000000003</v>
          </cell>
          <cell r="P20208">
            <v>-18416.977999999996</v>
          </cell>
          <cell r="Q20208">
            <v>0</v>
          </cell>
          <cell r="R20208">
            <v>5271.6249999999927</v>
          </cell>
        </row>
        <row r="20209">
          <cell r="A20209">
            <v>1001</v>
          </cell>
          <cell r="B20209" t="str">
            <v>S. SALUD MAULE</v>
          </cell>
          <cell r="C20209">
            <v>0</v>
          </cell>
          <cell r="D20209">
            <v>-68619.098000000013</v>
          </cell>
          <cell r="E20209">
            <v>3212917.0350000011</v>
          </cell>
          <cell r="F20209">
            <v>-35042.800000000003</v>
          </cell>
          <cell r="G20209">
            <v>0</v>
          </cell>
          <cell r="H20209">
            <v>0</v>
          </cell>
          <cell r="I20209">
            <v>0</v>
          </cell>
          <cell r="J20209">
            <v>2553.52</v>
          </cell>
          <cell r="K20209">
            <v>0</v>
          </cell>
          <cell r="L20209">
            <v>-1183043.787</v>
          </cell>
          <cell r="M20209">
            <v>1928764.870000001</v>
          </cell>
          <cell r="N20209">
            <v>1928764.870000001</v>
          </cell>
          <cell r="O20209">
            <v>9787861.9140000008</v>
          </cell>
          <cell r="P20209">
            <v>-7806008.6879999992</v>
          </cell>
          <cell r="Q20209">
            <v>1981853.2260000017</v>
          </cell>
          <cell r="R20209">
            <v>0</v>
          </cell>
        </row>
        <row r="20210">
          <cell r="A20210">
            <v>1002</v>
          </cell>
          <cell r="B20210" t="str">
            <v>S. SALUD MAULE</v>
          </cell>
          <cell r="C20210" t="str">
            <v>001 Dirección del Servicio</v>
          </cell>
          <cell r="D20210">
            <v>0</v>
          </cell>
          <cell r="E20210">
            <v>547038.96100000013</v>
          </cell>
          <cell r="F20210">
            <v>0</v>
          </cell>
          <cell r="G20210">
            <v>0</v>
          </cell>
          <cell r="H20210">
            <v>0</v>
          </cell>
          <cell r="I20210">
            <v>0</v>
          </cell>
          <cell r="J20210">
            <v>922.03700000000003</v>
          </cell>
          <cell r="K20210">
            <v>0</v>
          </cell>
          <cell r="L20210">
            <v>-64910.198000000004</v>
          </cell>
          <cell r="M20210">
            <v>483050.80000000016</v>
          </cell>
          <cell r="N20210">
            <v>483050.80000000016</v>
          </cell>
          <cell r="O20210">
            <v>897192.21400000015</v>
          </cell>
          <cell r="P20210">
            <v>3186653.3500000006</v>
          </cell>
          <cell r="Q20210">
            <v>897192.21400000015</v>
          </cell>
          <cell r="R20210">
            <v>0</v>
          </cell>
        </row>
        <row r="20211">
          <cell r="A20211">
            <v>1003</v>
          </cell>
          <cell r="B20211" t="str">
            <v>S. SALUD MAULE</v>
          </cell>
          <cell r="C20211" t="str">
            <v>002 Hospital Curicó</v>
          </cell>
          <cell r="D20211">
            <v>1033.1559999999999</v>
          </cell>
          <cell r="E20211">
            <v>843602.67400000012</v>
          </cell>
          <cell r="F20211">
            <v>0</v>
          </cell>
          <cell r="G20211">
            <v>0</v>
          </cell>
          <cell r="H20211">
            <v>0</v>
          </cell>
          <cell r="I20211">
            <v>0</v>
          </cell>
          <cell r="J20211">
            <v>1332.3030000000001</v>
          </cell>
          <cell r="K20211">
            <v>0</v>
          </cell>
          <cell r="L20211">
            <v>-242604.21400000001</v>
          </cell>
          <cell r="M20211">
            <v>603363.91899999999</v>
          </cell>
          <cell r="N20211">
            <v>603363.91899999999</v>
          </cell>
          <cell r="O20211">
            <v>2083816.1130000001</v>
          </cell>
          <cell r="P20211">
            <v>-3360036.9630000005</v>
          </cell>
          <cell r="Q20211">
            <v>0</v>
          </cell>
          <cell r="R20211">
            <v>1276220.8500000003</v>
          </cell>
        </row>
        <row r="20212">
          <cell r="A20212">
            <v>1004</v>
          </cell>
          <cell r="B20212" t="str">
            <v>S. SALUD MAULE</v>
          </cell>
          <cell r="C20212" t="str">
            <v>003 Hospital de Teno</v>
          </cell>
          <cell r="D20212">
            <v>0</v>
          </cell>
          <cell r="E20212">
            <v>3390.1939999999995</v>
          </cell>
          <cell r="F20212">
            <v>0</v>
          </cell>
          <cell r="G20212">
            <v>0</v>
          </cell>
          <cell r="H20212">
            <v>0</v>
          </cell>
          <cell r="I20212">
            <v>0</v>
          </cell>
          <cell r="J20212">
            <v>0</v>
          </cell>
          <cell r="K20212">
            <v>0</v>
          </cell>
          <cell r="L20212">
            <v>0</v>
          </cell>
          <cell r="M20212">
            <v>3390.1939999999995</v>
          </cell>
          <cell r="N20212">
            <v>3390.1939999999995</v>
          </cell>
          <cell r="O20212">
            <v>12943.129000000001</v>
          </cell>
          <cell r="P20212">
            <v>-14569.681000000011</v>
          </cell>
          <cell r="Q20212">
            <v>0</v>
          </cell>
          <cell r="R20212">
            <v>1626.5520000000106</v>
          </cell>
        </row>
        <row r="20213">
          <cell r="A20213">
            <v>1005</v>
          </cell>
          <cell r="B20213" t="str">
            <v>S. SALUD MAULE</v>
          </cell>
          <cell r="C20213" t="str">
            <v>004 Hospital Molina</v>
          </cell>
          <cell r="D20213">
            <v>0</v>
          </cell>
          <cell r="E20213">
            <v>3063.6229999999991</v>
          </cell>
          <cell r="F20213">
            <v>0</v>
          </cell>
          <cell r="G20213">
            <v>0</v>
          </cell>
          <cell r="H20213">
            <v>0</v>
          </cell>
          <cell r="I20213">
            <v>0</v>
          </cell>
          <cell r="J20213">
            <v>0</v>
          </cell>
          <cell r="K20213">
            <v>0</v>
          </cell>
          <cell r="L20213">
            <v>-6586.4790000000003</v>
          </cell>
          <cell r="M20213">
            <v>-3522.8560000000011</v>
          </cell>
          <cell r="N20213">
            <v>-3522.8560000000011</v>
          </cell>
          <cell r="O20213">
            <v>8367.4669999999987</v>
          </cell>
          <cell r="P20213">
            <v>-18500.195000000036</v>
          </cell>
          <cell r="Q20213">
            <v>0</v>
          </cell>
          <cell r="R20213">
            <v>10132.728000000037</v>
          </cell>
        </row>
        <row r="20214">
          <cell r="A20214">
            <v>1006</v>
          </cell>
          <cell r="B20214" t="str">
            <v>S. SALUD MAULE</v>
          </cell>
          <cell r="C20214" t="str">
            <v>005 Hospital Hualane</v>
          </cell>
          <cell r="D20214">
            <v>-34.716999999999999</v>
          </cell>
          <cell r="E20214">
            <v>678.38499999999999</v>
          </cell>
          <cell r="F20214">
            <v>0</v>
          </cell>
          <cell r="G20214">
            <v>0</v>
          </cell>
          <cell r="H20214">
            <v>0</v>
          </cell>
          <cell r="I20214">
            <v>0</v>
          </cell>
          <cell r="J20214">
            <v>0</v>
          </cell>
          <cell r="K20214">
            <v>0</v>
          </cell>
          <cell r="L20214">
            <v>0</v>
          </cell>
          <cell r="M20214">
            <v>643.66800000000001</v>
          </cell>
          <cell r="N20214">
            <v>643.66800000000001</v>
          </cell>
          <cell r="O20214">
            <v>693.42899999999997</v>
          </cell>
          <cell r="P20214">
            <v>-7424.9250000000029</v>
          </cell>
          <cell r="Q20214">
            <v>0</v>
          </cell>
          <cell r="R20214">
            <v>6731.4960000000028</v>
          </cell>
        </row>
        <row r="20215">
          <cell r="A20215">
            <v>1007</v>
          </cell>
          <cell r="B20215" t="str">
            <v>S. SALUD MAULE</v>
          </cell>
          <cell r="C20215" t="str">
            <v>006 Hospital Licantén</v>
          </cell>
          <cell r="D20215">
            <v>-162.77500000000001</v>
          </cell>
          <cell r="E20215">
            <v>-386.8129999999997</v>
          </cell>
          <cell r="F20215">
            <v>0</v>
          </cell>
          <cell r="G20215">
            <v>0</v>
          </cell>
          <cell r="H20215">
            <v>0</v>
          </cell>
          <cell r="I20215">
            <v>0</v>
          </cell>
          <cell r="J20215">
            <v>0</v>
          </cell>
          <cell r="K20215">
            <v>0</v>
          </cell>
          <cell r="L20215">
            <v>0</v>
          </cell>
          <cell r="M20215">
            <v>-549.58799999999974</v>
          </cell>
          <cell r="N20215">
            <v>-549.58799999999974</v>
          </cell>
          <cell r="O20215">
            <v>4660.4779999999992</v>
          </cell>
          <cell r="P20215">
            <v>-8544.7240000000165</v>
          </cell>
          <cell r="Q20215">
            <v>0</v>
          </cell>
          <cell r="R20215">
            <v>3884.2460000000174</v>
          </cell>
        </row>
        <row r="20216">
          <cell r="A20216">
            <v>1008</v>
          </cell>
          <cell r="B20216" t="str">
            <v>S. SALUD MAULE</v>
          </cell>
          <cell r="C20216" t="str">
            <v>007 Hospital Talca</v>
          </cell>
          <cell r="D20216">
            <v>0</v>
          </cell>
          <cell r="E20216">
            <v>1460091.1790000002</v>
          </cell>
          <cell r="F20216">
            <v>0</v>
          </cell>
          <cell r="G20216">
            <v>0</v>
          </cell>
          <cell r="H20216">
            <v>0</v>
          </cell>
          <cell r="I20216">
            <v>0</v>
          </cell>
          <cell r="J20216">
            <v>0</v>
          </cell>
          <cell r="K20216">
            <v>0</v>
          </cell>
          <cell r="L20216">
            <v>-575614.46699999995</v>
          </cell>
          <cell r="M20216">
            <v>884476.71200000029</v>
          </cell>
          <cell r="N20216">
            <v>884476.71200000029</v>
          </cell>
          <cell r="O20216">
            <v>5456913.7250000006</v>
          </cell>
          <cell r="P20216">
            <v>-5722514.3409999991</v>
          </cell>
          <cell r="Q20216">
            <v>0</v>
          </cell>
          <cell r="R20216">
            <v>265600.61599999852</v>
          </cell>
        </row>
        <row r="20217">
          <cell r="A20217">
            <v>1009</v>
          </cell>
          <cell r="B20217" t="str">
            <v>S. SALUD MAULE</v>
          </cell>
          <cell r="C20217" t="str">
            <v>008 Hospital Curepto</v>
          </cell>
          <cell r="D20217">
            <v>0</v>
          </cell>
          <cell r="E20217">
            <v>-1950.2630000000004</v>
          </cell>
          <cell r="F20217">
            <v>0</v>
          </cell>
          <cell r="G20217">
            <v>0</v>
          </cell>
          <cell r="H20217">
            <v>0</v>
          </cell>
          <cell r="I20217">
            <v>0</v>
          </cell>
          <cell r="J20217">
            <v>0</v>
          </cell>
          <cell r="K20217">
            <v>0</v>
          </cell>
          <cell r="L20217">
            <v>0</v>
          </cell>
          <cell r="M20217">
            <v>-1950.2630000000004</v>
          </cell>
          <cell r="N20217">
            <v>-1950.2630000000004</v>
          </cell>
          <cell r="O20217">
            <v>948.30499999999984</v>
          </cell>
          <cell r="P20217">
            <v>2050.0610000000015</v>
          </cell>
          <cell r="Q20217">
            <v>948.30499999999984</v>
          </cell>
          <cell r="R20217">
            <v>0</v>
          </cell>
        </row>
        <row r="20218">
          <cell r="A20218">
            <v>10010</v>
          </cell>
          <cell r="B20218" t="str">
            <v>S. SALUD MAULE</v>
          </cell>
          <cell r="C20218" t="str">
            <v>009 Hospital Constitución</v>
          </cell>
          <cell r="D20218">
            <v>0</v>
          </cell>
          <cell r="E20218">
            <v>54674.828000000009</v>
          </cell>
          <cell r="F20218">
            <v>-35042.800000000003</v>
          </cell>
          <cell r="G20218">
            <v>0</v>
          </cell>
          <cell r="H20218">
            <v>0</v>
          </cell>
          <cell r="I20218">
            <v>0</v>
          </cell>
          <cell r="J20218">
            <v>299.18</v>
          </cell>
          <cell r="K20218">
            <v>0</v>
          </cell>
          <cell r="L20218">
            <v>-52856.302000000003</v>
          </cell>
          <cell r="M20218">
            <v>-32925.093999999997</v>
          </cell>
          <cell r="N20218">
            <v>-32925.093999999997</v>
          </cell>
          <cell r="O20218">
            <v>119223.80700000002</v>
          </cell>
          <cell r="P20218">
            <v>-192017.73200000013</v>
          </cell>
          <cell r="Q20218">
            <v>0</v>
          </cell>
          <cell r="R20218">
            <v>72793.925000000119</v>
          </cell>
        </row>
        <row r="20219">
          <cell r="A20219">
            <v>10011</v>
          </cell>
          <cell r="B20219" t="str">
            <v>S. SALUD MAULE</v>
          </cell>
          <cell r="C20219" t="str">
            <v>010 Hospital Linares</v>
          </cell>
          <cell r="D20219">
            <v>0</v>
          </cell>
          <cell r="E20219">
            <v>164293.78100000002</v>
          </cell>
          <cell r="F20219">
            <v>0</v>
          </cell>
          <cell r="G20219">
            <v>0</v>
          </cell>
          <cell r="H20219">
            <v>0</v>
          </cell>
          <cell r="I20219">
            <v>0</v>
          </cell>
          <cell r="J20219">
            <v>0</v>
          </cell>
          <cell r="K20219">
            <v>0</v>
          </cell>
          <cell r="L20219">
            <v>-220750.51199999999</v>
          </cell>
          <cell r="M20219">
            <v>-56456.730999999971</v>
          </cell>
          <cell r="N20219">
            <v>-56456.730999999971</v>
          </cell>
          <cell r="O20219">
            <v>931594.61199999996</v>
          </cell>
          <cell r="P20219">
            <v>-1328457.4980000004</v>
          </cell>
          <cell r="Q20219">
            <v>0</v>
          </cell>
          <cell r="R20219">
            <v>396862.88600000041</v>
          </cell>
        </row>
        <row r="20220">
          <cell r="A20220">
            <v>10012</v>
          </cell>
          <cell r="B20220" t="str">
            <v>S. SALUD MAULE</v>
          </cell>
          <cell r="C20220" t="str">
            <v>011 Hospital San Javier</v>
          </cell>
          <cell r="D20220">
            <v>0</v>
          </cell>
          <cell r="E20220">
            <v>41913.633999999991</v>
          </cell>
          <cell r="F20220">
            <v>0</v>
          </cell>
          <cell r="G20220">
            <v>0</v>
          </cell>
          <cell r="H20220">
            <v>0</v>
          </cell>
          <cell r="I20220">
            <v>0</v>
          </cell>
          <cell r="J20220">
            <v>0</v>
          </cell>
          <cell r="K20220">
            <v>0</v>
          </cell>
          <cell r="L20220">
            <v>-19721.614999999998</v>
          </cell>
          <cell r="M20220">
            <v>22192.018999999993</v>
          </cell>
          <cell r="N20220">
            <v>22192.018999999993</v>
          </cell>
          <cell r="O20220">
            <v>105610.19099999999</v>
          </cell>
          <cell r="P20220">
            <v>-112990.14600000004</v>
          </cell>
          <cell r="Q20220">
            <v>0</v>
          </cell>
          <cell r="R20220">
            <v>7379.9550000000454</v>
          </cell>
        </row>
        <row r="20221">
          <cell r="A20221">
            <v>10013</v>
          </cell>
          <cell r="B20221" t="str">
            <v>S. SALUD MAULE</v>
          </cell>
          <cell r="C20221" t="str">
            <v>012 Hospital Parral</v>
          </cell>
          <cell r="D20221">
            <v>-70587.192000000025</v>
          </cell>
          <cell r="E20221">
            <v>48251.136999999995</v>
          </cell>
          <cell r="F20221">
            <v>0</v>
          </cell>
          <cell r="G20221">
            <v>0</v>
          </cell>
          <cell r="H20221">
            <v>0</v>
          </cell>
          <cell r="I20221">
            <v>0</v>
          </cell>
          <cell r="J20221">
            <v>0</v>
          </cell>
          <cell r="K20221">
            <v>0</v>
          </cell>
          <cell r="L20221">
            <v>0</v>
          </cell>
          <cell r="M20221">
            <v>-22336.055000000029</v>
          </cell>
          <cell r="N20221">
            <v>-22336.055000000029</v>
          </cell>
          <cell r="O20221">
            <v>50948.529999999977</v>
          </cell>
          <cell r="P20221">
            <v>-92905.545999999973</v>
          </cell>
          <cell r="Q20221">
            <v>0</v>
          </cell>
          <cell r="R20221">
            <v>41957.015999999996</v>
          </cell>
        </row>
        <row r="20222">
          <cell r="A20222">
            <v>10014</v>
          </cell>
          <cell r="B20222" t="str">
            <v>S. SALUD MAULE</v>
          </cell>
          <cell r="C20222" t="str">
            <v>013 Hospital Cauquenes</v>
          </cell>
          <cell r="D20222">
            <v>1132.430000000001</v>
          </cell>
          <cell r="E20222">
            <v>44341.386999999995</v>
          </cell>
          <cell r="F20222">
            <v>0</v>
          </cell>
          <cell r="G20222">
            <v>0</v>
          </cell>
          <cell r="H20222">
            <v>0</v>
          </cell>
          <cell r="I20222">
            <v>0</v>
          </cell>
          <cell r="J20222">
            <v>0</v>
          </cell>
          <cell r="K20222">
            <v>0</v>
          </cell>
          <cell r="L20222">
            <v>0</v>
          </cell>
          <cell r="M20222">
            <v>45473.816999999995</v>
          </cell>
          <cell r="N20222">
            <v>45473.816999999995</v>
          </cell>
          <cell r="O20222">
            <v>101926.874</v>
          </cell>
          <cell r="P20222">
            <v>-120707.97700000007</v>
          </cell>
          <cell r="Q20222">
            <v>0</v>
          </cell>
          <cell r="R20222">
            <v>18781.103000000076</v>
          </cell>
        </row>
        <row r="20223">
          <cell r="A20223">
            <v>10015</v>
          </cell>
          <cell r="B20223" t="str">
            <v>S. SALUD MAULE</v>
          </cell>
          <cell r="C20223" t="str">
            <v>014 Hospital Chanco</v>
          </cell>
          <cell r="D20223">
            <v>0</v>
          </cell>
          <cell r="E20223">
            <v>3914.3280000000013</v>
          </cell>
          <cell r="F20223">
            <v>0</v>
          </cell>
          <cell r="G20223">
            <v>0</v>
          </cell>
          <cell r="H20223">
            <v>0</v>
          </cell>
          <cell r="I20223">
            <v>0</v>
          </cell>
          <cell r="J20223">
            <v>0</v>
          </cell>
          <cell r="K20223">
            <v>0</v>
          </cell>
          <cell r="L20223">
            <v>0</v>
          </cell>
          <cell r="M20223">
            <v>3914.3280000000013</v>
          </cell>
          <cell r="N20223">
            <v>3914.3280000000013</v>
          </cell>
          <cell r="O20223">
            <v>13023.04</v>
          </cell>
          <cell r="P20223">
            <v>-16041.855000000025</v>
          </cell>
          <cell r="Q20223">
            <v>0</v>
          </cell>
          <cell r="R20223">
            <v>3018.8150000000242</v>
          </cell>
        </row>
        <row r="20224">
          <cell r="A20224">
            <v>1101</v>
          </cell>
          <cell r="B20224" t="str">
            <v>S. SALUD ÑUBLE</v>
          </cell>
          <cell r="C20224">
            <v>0</v>
          </cell>
          <cell r="D20224">
            <v>0</v>
          </cell>
          <cell r="E20224">
            <v>1282076.2510000002</v>
          </cell>
          <cell r="F20224">
            <v>0</v>
          </cell>
          <cell r="G20224">
            <v>0</v>
          </cell>
          <cell r="H20224">
            <v>0</v>
          </cell>
          <cell r="I20224">
            <v>0</v>
          </cell>
          <cell r="J20224">
            <v>9383.1369999999988</v>
          </cell>
          <cell r="K20224">
            <v>0</v>
          </cell>
          <cell r="L20224">
            <v>-478743.11199999996</v>
          </cell>
          <cell r="M20224">
            <v>812716.2760000003</v>
          </cell>
          <cell r="N20224">
            <v>812716.2760000003</v>
          </cell>
          <cell r="O20224">
            <v>3646371.7740000011</v>
          </cell>
          <cell r="P20224">
            <v>-3702619.8820000011</v>
          </cell>
          <cell r="Q20224">
            <v>0</v>
          </cell>
          <cell r="R20224">
            <v>56248.108000000007</v>
          </cell>
        </row>
        <row r="20225">
          <cell r="A20225">
            <v>1102</v>
          </cell>
          <cell r="B20225" t="str">
            <v>S. SALUD ÑUBLE</v>
          </cell>
          <cell r="C20225" t="str">
            <v>001 Dirección del Servicio</v>
          </cell>
          <cell r="D20225">
            <v>0</v>
          </cell>
          <cell r="E20225">
            <v>105868.07799999998</v>
          </cell>
          <cell r="F20225">
            <v>0</v>
          </cell>
          <cell r="G20225">
            <v>0</v>
          </cell>
          <cell r="H20225">
            <v>0</v>
          </cell>
          <cell r="I20225">
            <v>0</v>
          </cell>
          <cell r="J20225">
            <v>226.24200000000002</v>
          </cell>
          <cell r="K20225">
            <v>0</v>
          </cell>
          <cell r="L20225">
            <v>-282005.55099999998</v>
          </cell>
          <cell r="M20225">
            <v>-175911.231</v>
          </cell>
          <cell r="N20225">
            <v>-175911.231</v>
          </cell>
          <cell r="O20225">
            <v>394117.924</v>
          </cell>
          <cell r="P20225">
            <v>-693526.37199999997</v>
          </cell>
          <cell r="Q20225">
            <v>0</v>
          </cell>
          <cell r="R20225">
            <v>299408.44799999997</v>
          </cell>
        </row>
        <row r="20226">
          <cell r="A20226">
            <v>1103</v>
          </cell>
          <cell r="B20226" t="str">
            <v>S. SALUD ÑUBLE</v>
          </cell>
          <cell r="C20226" t="str">
            <v>002 Hospital de Chillán</v>
          </cell>
          <cell r="D20226">
            <v>0</v>
          </cell>
          <cell r="E20226">
            <v>857036.91300000029</v>
          </cell>
          <cell r="F20226">
            <v>0</v>
          </cell>
          <cell r="G20226">
            <v>0</v>
          </cell>
          <cell r="H20226">
            <v>0</v>
          </cell>
          <cell r="I20226">
            <v>0</v>
          </cell>
          <cell r="J20226">
            <v>8032.7470000000003</v>
          </cell>
          <cell r="K20226">
            <v>0</v>
          </cell>
          <cell r="L20226">
            <v>-155276.935</v>
          </cell>
          <cell r="M20226">
            <v>709792.72500000033</v>
          </cell>
          <cell r="N20226">
            <v>709792.72500000033</v>
          </cell>
          <cell r="O20226">
            <v>2641108.9500000002</v>
          </cell>
          <cell r="P20226">
            <v>-2448382.92</v>
          </cell>
          <cell r="Q20226">
            <v>192726.03000000026</v>
          </cell>
          <cell r="R20226">
            <v>0</v>
          </cell>
        </row>
        <row r="20227">
          <cell r="A20227">
            <v>1104</v>
          </cell>
          <cell r="B20227" t="str">
            <v>S. SALUD ÑUBLE</v>
          </cell>
          <cell r="C20227" t="str">
            <v>003 Hospital de San Carlos</v>
          </cell>
          <cell r="D20227">
            <v>0</v>
          </cell>
          <cell r="E20227">
            <v>199612.47500000001</v>
          </cell>
          <cell r="F20227">
            <v>0</v>
          </cell>
          <cell r="G20227">
            <v>0</v>
          </cell>
          <cell r="H20227">
            <v>0</v>
          </cell>
          <cell r="I20227">
            <v>0</v>
          </cell>
          <cell r="J20227">
            <v>0</v>
          </cell>
          <cell r="K20227">
            <v>0</v>
          </cell>
          <cell r="L20227">
            <v>-28851.493999999999</v>
          </cell>
          <cell r="M20227">
            <v>170760.981</v>
          </cell>
          <cell r="N20227">
            <v>170760.981</v>
          </cell>
          <cell r="O20227">
            <v>352136.74300000002</v>
          </cell>
          <cell r="P20227">
            <v>-356609.56000000017</v>
          </cell>
          <cell r="Q20227">
            <v>0</v>
          </cell>
          <cell r="R20227">
            <v>4472.8170000001555</v>
          </cell>
        </row>
        <row r="20228">
          <cell r="A20228">
            <v>1105</v>
          </cell>
          <cell r="B20228" t="str">
            <v>S. SALUD ÑUBLE</v>
          </cell>
          <cell r="C20228" t="str">
            <v>004 Hospital de Bulnes</v>
          </cell>
          <cell r="D20228">
            <v>0</v>
          </cell>
          <cell r="E20228">
            <v>-1650.6749999999993</v>
          </cell>
          <cell r="F20228">
            <v>0</v>
          </cell>
          <cell r="G20228">
            <v>0</v>
          </cell>
          <cell r="H20228">
            <v>0</v>
          </cell>
          <cell r="I20228">
            <v>0</v>
          </cell>
          <cell r="J20228">
            <v>0</v>
          </cell>
          <cell r="K20228">
            <v>0</v>
          </cell>
          <cell r="L20228">
            <v>0</v>
          </cell>
          <cell r="M20228">
            <v>-1650.6749999999993</v>
          </cell>
          <cell r="N20228">
            <v>-1650.6749999999993</v>
          </cell>
          <cell r="O20228">
            <v>23787.494000000002</v>
          </cell>
          <cell r="P20228">
            <v>-19106.946999999927</v>
          </cell>
          <cell r="Q20228">
            <v>4680.5470000000751</v>
          </cell>
          <cell r="R20228">
            <v>0</v>
          </cell>
        </row>
        <row r="20229">
          <cell r="A20229">
            <v>1106</v>
          </cell>
          <cell r="B20229" t="str">
            <v>S. SALUD ÑUBLE</v>
          </cell>
          <cell r="C20229" t="str">
            <v>005 Hospital de Yungay</v>
          </cell>
          <cell r="D20229">
            <v>0</v>
          </cell>
          <cell r="E20229">
            <v>6687.8600000000006</v>
          </cell>
          <cell r="F20229">
            <v>0</v>
          </cell>
          <cell r="G20229">
            <v>0</v>
          </cell>
          <cell r="H20229">
            <v>0</v>
          </cell>
          <cell r="I20229">
            <v>0</v>
          </cell>
          <cell r="J20229">
            <v>0</v>
          </cell>
          <cell r="K20229">
            <v>0</v>
          </cell>
          <cell r="L20229">
            <v>0</v>
          </cell>
          <cell r="M20229">
            <v>6687.8600000000006</v>
          </cell>
          <cell r="N20229">
            <v>6687.8600000000006</v>
          </cell>
          <cell r="O20229">
            <v>32129.791000000005</v>
          </cell>
          <cell r="P20229">
            <v>-25315.066000000021</v>
          </cell>
          <cell r="Q20229">
            <v>6814.724999999984</v>
          </cell>
          <cell r="R20229">
            <v>0</v>
          </cell>
        </row>
        <row r="20230">
          <cell r="A20230">
            <v>1107</v>
          </cell>
          <cell r="B20230" t="str">
            <v>S. SALUD ÑUBLE</v>
          </cell>
          <cell r="C20230" t="str">
            <v>006 Hospital de Quirihue</v>
          </cell>
          <cell r="D20230">
            <v>0</v>
          </cell>
          <cell r="E20230">
            <v>20536.014000000003</v>
          </cell>
          <cell r="F20230">
            <v>0</v>
          </cell>
          <cell r="G20230">
            <v>0</v>
          </cell>
          <cell r="H20230">
            <v>0</v>
          </cell>
          <cell r="I20230">
            <v>0</v>
          </cell>
          <cell r="J20230">
            <v>928.74</v>
          </cell>
          <cell r="K20230">
            <v>0</v>
          </cell>
          <cell r="L20230">
            <v>-4302.1320000000005</v>
          </cell>
          <cell r="M20230">
            <v>17162.622000000003</v>
          </cell>
          <cell r="N20230">
            <v>17162.622000000003</v>
          </cell>
          <cell r="O20230">
            <v>42402.962000000007</v>
          </cell>
          <cell r="P20230">
            <v>-28176.040999999997</v>
          </cell>
          <cell r="Q20230">
            <v>14226.921000000009</v>
          </cell>
          <cell r="R20230">
            <v>0</v>
          </cell>
        </row>
        <row r="20231">
          <cell r="A20231">
            <v>1108</v>
          </cell>
          <cell r="B20231" t="str">
            <v>S. SALUD ÑUBLE</v>
          </cell>
          <cell r="C20231" t="str">
            <v>007 Hospital de Coelemu</v>
          </cell>
          <cell r="D20231">
            <v>0</v>
          </cell>
          <cell r="E20231">
            <v>7959.6760000000013</v>
          </cell>
          <cell r="F20231">
            <v>0</v>
          </cell>
          <cell r="G20231">
            <v>0</v>
          </cell>
          <cell r="H20231">
            <v>0</v>
          </cell>
          <cell r="I20231">
            <v>0</v>
          </cell>
          <cell r="J20231">
            <v>195.40800000000002</v>
          </cell>
          <cell r="K20231">
            <v>0</v>
          </cell>
          <cell r="L20231">
            <v>0</v>
          </cell>
          <cell r="M20231">
            <v>8155.0840000000017</v>
          </cell>
          <cell r="N20231">
            <v>8155.0840000000017</v>
          </cell>
          <cell r="O20231">
            <v>16913.806000000004</v>
          </cell>
          <cell r="P20231">
            <v>-8028.7770000000019</v>
          </cell>
          <cell r="Q20231">
            <v>8885.0290000000023</v>
          </cell>
          <cell r="R20231">
            <v>0</v>
          </cell>
        </row>
        <row r="20232">
          <cell r="A20232">
            <v>1109</v>
          </cell>
          <cell r="B20232" t="str">
            <v>S. SALUD ÑUBLE</v>
          </cell>
          <cell r="C20232" t="str">
            <v>008 Hospital El Carmen</v>
          </cell>
          <cell r="D20232">
            <v>0</v>
          </cell>
          <cell r="E20232">
            <v>34598.017</v>
          </cell>
          <cell r="F20232">
            <v>0</v>
          </cell>
          <cell r="G20232">
            <v>0</v>
          </cell>
          <cell r="H20232">
            <v>0</v>
          </cell>
          <cell r="I20232">
            <v>0</v>
          </cell>
          <cell r="J20232">
            <v>0</v>
          </cell>
          <cell r="K20232">
            <v>0</v>
          </cell>
          <cell r="L20232">
            <v>-8307</v>
          </cell>
          <cell r="M20232">
            <v>26291.017</v>
          </cell>
          <cell r="N20232">
            <v>26291.017</v>
          </cell>
          <cell r="O20232">
            <v>39219.334000000003</v>
          </cell>
          <cell r="P20232">
            <v>-25414.150000000052</v>
          </cell>
          <cell r="Q20232">
            <v>13805.18399999995</v>
          </cell>
          <cell r="R20232">
            <v>0</v>
          </cell>
        </row>
        <row r="20233">
          <cell r="A20233">
            <v>11010</v>
          </cell>
          <cell r="B20233" t="str">
            <v>S. SALUD ÑUBLE</v>
          </cell>
          <cell r="C20233" t="str">
            <v>009 Consultorio Violeta Parra</v>
          </cell>
          <cell r="D20233">
            <v>0</v>
          </cell>
          <cell r="E20233">
            <v>51427.893000000004</v>
          </cell>
          <cell r="F20233">
            <v>0</v>
          </cell>
          <cell r="G20233">
            <v>0</v>
          </cell>
          <cell r="H20233">
            <v>0</v>
          </cell>
          <cell r="I20233">
            <v>0</v>
          </cell>
          <cell r="J20233">
            <v>0</v>
          </cell>
          <cell r="K20233">
            <v>0</v>
          </cell>
          <cell r="L20233">
            <v>0</v>
          </cell>
          <cell r="M20233">
            <v>51427.893000000004</v>
          </cell>
          <cell r="N20233">
            <v>51427.893000000004</v>
          </cell>
          <cell r="O20233">
            <v>104554.77</v>
          </cell>
          <cell r="P20233">
            <v>-98060.049000000057</v>
          </cell>
          <cell r="Q20233">
            <v>6494.7209999999468</v>
          </cell>
          <cell r="R20233">
            <v>0</v>
          </cell>
        </row>
        <row r="20234">
          <cell r="A20234">
            <v>11011</v>
          </cell>
          <cell r="B20234" t="str">
            <v>S. SALUD ÑUBLE</v>
          </cell>
          <cell r="C20234" t="str">
            <v>013 Centro Comunitario Salud Mental</v>
          </cell>
          <cell r="D20234">
            <v>0</v>
          </cell>
          <cell r="E20234">
            <v>0</v>
          </cell>
          <cell r="F20234">
            <v>0</v>
          </cell>
          <cell r="G20234">
            <v>0</v>
          </cell>
          <cell r="H20234">
            <v>0</v>
          </cell>
          <cell r="I20234">
            <v>0</v>
          </cell>
          <cell r="J20234">
            <v>0</v>
          </cell>
          <cell r="K20234">
            <v>0</v>
          </cell>
          <cell r="L20234">
            <v>0</v>
          </cell>
          <cell r="M20234">
            <v>0</v>
          </cell>
          <cell r="N20234">
            <v>0</v>
          </cell>
          <cell r="O20234">
            <v>0</v>
          </cell>
          <cell r="P20234">
            <v>0</v>
          </cell>
          <cell r="Q20234">
            <v>0</v>
          </cell>
          <cell r="R20234">
            <v>0</v>
          </cell>
        </row>
        <row r="20235">
          <cell r="A20235">
            <v>1201</v>
          </cell>
          <cell r="B20235" t="str">
            <v>S. SALUD CONCEPCIÓN</v>
          </cell>
          <cell r="C20235">
            <v>0</v>
          </cell>
          <cell r="D20235">
            <v>0</v>
          </cell>
          <cell r="E20235">
            <v>3340813.0979999998</v>
          </cell>
          <cell r="F20235">
            <v>630.24</v>
          </cell>
          <cell r="G20235">
            <v>0</v>
          </cell>
          <cell r="H20235">
            <v>0</v>
          </cell>
          <cell r="I20235">
            <v>0</v>
          </cell>
          <cell r="J20235">
            <v>1758.0160000000003</v>
          </cell>
          <cell r="K20235">
            <v>0</v>
          </cell>
          <cell r="L20235">
            <v>-1242226.5429999998</v>
          </cell>
          <cell r="M20235">
            <v>2100974.8109999998</v>
          </cell>
          <cell r="N20235">
            <v>2100974.8109999998</v>
          </cell>
          <cell r="O20235">
            <v>10005346.397</v>
          </cell>
          <cell r="P20235">
            <v>-9152702.4909999985</v>
          </cell>
          <cell r="Q20235">
            <v>852643.90600000136</v>
          </cell>
          <cell r="R20235">
            <v>0</v>
          </cell>
        </row>
        <row r="20236">
          <cell r="A20236">
            <v>1202</v>
          </cell>
          <cell r="B20236" t="str">
            <v>S. SALUD CONCEPCIÓN</v>
          </cell>
          <cell r="C20236" t="str">
            <v>001 Dirección del Servicio</v>
          </cell>
          <cell r="D20236">
            <v>0</v>
          </cell>
          <cell r="E20236">
            <v>484947.61400000006</v>
          </cell>
          <cell r="F20236">
            <v>630.24</v>
          </cell>
          <cell r="G20236">
            <v>0</v>
          </cell>
          <cell r="H20236">
            <v>0</v>
          </cell>
          <cell r="I20236">
            <v>0</v>
          </cell>
          <cell r="J20236">
            <v>1428.8330000000001</v>
          </cell>
          <cell r="K20236">
            <v>0</v>
          </cell>
          <cell r="L20236">
            <v>-46523.478999999999</v>
          </cell>
          <cell r="M20236">
            <v>440483.20800000004</v>
          </cell>
          <cell r="N20236">
            <v>440483.20800000004</v>
          </cell>
          <cell r="O20236">
            <v>774868.91200000001</v>
          </cell>
          <cell r="P20236">
            <v>-165931.75500000012</v>
          </cell>
          <cell r="Q20236">
            <v>608937.15699999989</v>
          </cell>
          <cell r="R20236">
            <v>0</v>
          </cell>
        </row>
        <row r="20237">
          <cell r="A20237">
            <v>1203</v>
          </cell>
          <cell r="B20237" t="str">
            <v>S. SALUD CONCEPCIÓN</v>
          </cell>
          <cell r="C20237" t="str">
            <v>002 Hospital Guillermo  Grant Benavente</v>
          </cell>
          <cell r="D20237">
            <v>0</v>
          </cell>
          <cell r="E20237">
            <v>2867878.335</v>
          </cell>
          <cell r="F20237">
            <v>0</v>
          </cell>
          <cell r="G20237">
            <v>0</v>
          </cell>
          <cell r="H20237">
            <v>0</v>
          </cell>
          <cell r="I20237">
            <v>0</v>
          </cell>
          <cell r="J20237">
            <v>690.2</v>
          </cell>
          <cell r="K20237">
            <v>0</v>
          </cell>
          <cell r="L20237">
            <v>-1081093.821</v>
          </cell>
          <cell r="M20237">
            <v>1787474.7140000002</v>
          </cell>
          <cell r="N20237">
            <v>1787474.7140000002</v>
          </cell>
          <cell r="O20237">
            <v>8579175.5189999994</v>
          </cell>
          <cell r="P20237">
            <v>-8499300.9149999991</v>
          </cell>
          <cell r="Q20237">
            <v>79874.604000000283</v>
          </cell>
          <cell r="R20237">
            <v>0</v>
          </cell>
        </row>
        <row r="20238">
          <cell r="A20238">
            <v>1204</v>
          </cell>
          <cell r="B20238" t="str">
            <v>S. SALUD CONCEPCIÓN</v>
          </cell>
          <cell r="C20238" t="str">
            <v>003 Hospital Traumatológico</v>
          </cell>
          <cell r="D20238">
            <v>0</v>
          </cell>
          <cell r="E20238">
            <v>73377.843000000008</v>
          </cell>
          <cell r="F20238">
            <v>0</v>
          </cell>
          <cell r="G20238">
            <v>0</v>
          </cell>
          <cell r="H20238">
            <v>0</v>
          </cell>
          <cell r="I20238">
            <v>0</v>
          </cell>
          <cell r="J20238">
            <v>-775.28700000000003</v>
          </cell>
          <cell r="K20238">
            <v>0</v>
          </cell>
          <cell r="L20238">
            <v>0</v>
          </cell>
          <cell r="M20238">
            <v>72602.556000000011</v>
          </cell>
          <cell r="N20238">
            <v>72602.556000000011</v>
          </cell>
          <cell r="O20238">
            <v>338554.4</v>
          </cell>
          <cell r="P20238">
            <v>-331932.24899999984</v>
          </cell>
          <cell r="Q20238">
            <v>6622.1510000001872</v>
          </cell>
          <cell r="R20238">
            <v>0</v>
          </cell>
        </row>
        <row r="20239">
          <cell r="A20239">
            <v>1205</v>
          </cell>
          <cell r="B20239" t="str">
            <v>S. SALUD CONCEPCIÓN</v>
          </cell>
          <cell r="C20239" t="str">
            <v>004 Hospital de Coronel</v>
          </cell>
          <cell r="D20239">
            <v>0</v>
          </cell>
          <cell r="E20239">
            <v>-79866.577000000005</v>
          </cell>
          <cell r="F20239">
            <v>0</v>
          </cell>
          <cell r="G20239">
            <v>0</v>
          </cell>
          <cell r="H20239">
            <v>0</v>
          </cell>
          <cell r="I20239">
            <v>0</v>
          </cell>
          <cell r="J20239">
            <v>0</v>
          </cell>
          <cell r="K20239">
            <v>0</v>
          </cell>
          <cell r="L20239">
            <v>0</v>
          </cell>
          <cell r="M20239">
            <v>-79866.577000000005</v>
          </cell>
          <cell r="N20239">
            <v>-79866.577000000005</v>
          </cell>
          <cell r="O20239">
            <v>21027.326000000001</v>
          </cell>
          <cell r="P20239">
            <v>-38462.720999999903</v>
          </cell>
          <cell r="Q20239">
            <v>0</v>
          </cell>
          <cell r="R20239">
            <v>17435.394999999902</v>
          </cell>
        </row>
        <row r="20240">
          <cell r="A20240">
            <v>1206</v>
          </cell>
          <cell r="B20240" t="str">
            <v>S. SALUD CONCEPCIÓN</v>
          </cell>
          <cell r="C20240" t="str">
            <v>005 Hospital Lota</v>
          </cell>
          <cell r="D20240">
            <v>0</v>
          </cell>
          <cell r="E20240">
            <v>-11249.864000000001</v>
          </cell>
          <cell r="F20240">
            <v>0</v>
          </cell>
          <cell r="G20240">
            <v>0</v>
          </cell>
          <cell r="H20240">
            <v>0</v>
          </cell>
          <cell r="I20240">
            <v>0</v>
          </cell>
          <cell r="J20240">
            <v>0</v>
          </cell>
          <cell r="K20240">
            <v>0</v>
          </cell>
          <cell r="L20240">
            <v>-45390.798999999999</v>
          </cell>
          <cell r="M20240">
            <v>-56640.663</v>
          </cell>
          <cell r="N20240">
            <v>-56640.663</v>
          </cell>
          <cell r="O20240">
            <v>125769.55800000002</v>
          </cell>
          <cell r="P20240">
            <v>-69162.915999999968</v>
          </cell>
          <cell r="Q20240">
            <v>56606.642000000051</v>
          </cell>
          <cell r="R20240">
            <v>0</v>
          </cell>
        </row>
        <row r="20241">
          <cell r="A20241">
            <v>1207</v>
          </cell>
          <cell r="B20241" t="str">
            <v>S. SALUD CONCEPCIÓN</v>
          </cell>
          <cell r="C20241" t="str">
            <v>006 Hospital Santa Juana</v>
          </cell>
          <cell r="D20241">
            <v>0</v>
          </cell>
          <cell r="E20241">
            <v>-1067.855</v>
          </cell>
          <cell r="F20241">
            <v>0</v>
          </cell>
          <cell r="G20241">
            <v>0</v>
          </cell>
          <cell r="H20241">
            <v>0</v>
          </cell>
          <cell r="I20241">
            <v>0</v>
          </cell>
          <cell r="J20241">
            <v>0</v>
          </cell>
          <cell r="K20241">
            <v>0</v>
          </cell>
          <cell r="L20241">
            <v>-1516.5720000000001</v>
          </cell>
          <cell r="M20241">
            <v>-2584.4270000000001</v>
          </cell>
          <cell r="N20241">
            <v>-2584.4270000000001</v>
          </cell>
          <cell r="O20241">
            <v>0</v>
          </cell>
          <cell r="P20241">
            <v>18627.228000000032</v>
          </cell>
          <cell r="Q20241">
            <v>0</v>
          </cell>
          <cell r="R20241">
            <v>0</v>
          </cell>
        </row>
        <row r="20242">
          <cell r="A20242">
            <v>1208</v>
          </cell>
          <cell r="B20242" t="str">
            <v>S. SALUD CONCEPCIÓN</v>
          </cell>
          <cell r="C20242" t="str">
            <v>007 Hospital Florida</v>
          </cell>
          <cell r="D20242">
            <v>0</v>
          </cell>
          <cell r="E20242">
            <v>-4187.2740000000003</v>
          </cell>
          <cell r="F20242">
            <v>0</v>
          </cell>
          <cell r="G20242">
            <v>0</v>
          </cell>
          <cell r="H20242">
            <v>0</v>
          </cell>
          <cell r="I20242">
            <v>0</v>
          </cell>
          <cell r="J20242">
            <v>274.38</v>
          </cell>
          <cell r="K20242">
            <v>0</v>
          </cell>
          <cell r="L20242">
            <v>-3255.23</v>
          </cell>
          <cell r="M20242">
            <v>-7168.1239999999998</v>
          </cell>
          <cell r="N20242">
            <v>-7168.1239999999998</v>
          </cell>
          <cell r="O20242">
            <v>5298.1309999999994</v>
          </cell>
          <cell r="P20242">
            <v>6400.377999999997</v>
          </cell>
          <cell r="Q20242">
            <v>5298.1309999999994</v>
          </cell>
          <cell r="R20242">
            <v>0</v>
          </cell>
        </row>
        <row r="20243">
          <cell r="A20243">
            <v>1209</v>
          </cell>
          <cell r="B20243" t="str">
            <v>S. SALUD CONCEPCIÓN</v>
          </cell>
          <cell r="C20243" t="str">
            <v>008 Consultorio Víctor Manuel Fernández</v>
          </cell>
          <cell r="D20243">
            <v>0</v>
          </cell>
          <cell r="E20243">
            <v>-29646.226000000002</v>
          </cell>
          <cell r="F20243">
            <v>0</v>
          </cell>
          <cell r="G20243">
            <v>0</v>
          </cell>
          <cell r="H20243">
            <v>0</v>
          </cell>
          <cell r="I20243">
            <v>0</v>
          </cell>
          <cell r="J20243">
            <v>0</v>
          </cell>
          <cell r="K20243">
            <v>0</v>
          </cell>
          <cell r="L20243">
            <v>-60289.303</v>
          </cell>
          <cell r="M20243">
            <v>-89935.52900000001</v>
          </cell>
          <cell r="N20243">
            <v>-89935.52900000001</v>
          </cell>
          <cell r="O20243">
            <v>10398.462999999989</v>
          </cell>
          <cell r="P20243">
            <v>38324.905000000086</v>
          </cell>
          <cell r="Q20243">
            <v>10398.462999999989</v>
          </cell>
          <cell r="R20243">
            <v>0</v>
          </cell>
        </row>
        <row r="20244">
          <cell r="A20244">
            <v>12010</v>
          </cell>
          <cell r="B20244" t="str">
            <v>S. SALUD CONCEPCIÓN</v>
          </cell>
          <cell r="C20244" t="str">
            <v>010 Centro de Sangre y Tejidos</v>
          </cell>
          <cell r="D20244">
            <v>0</v>
          </cell>
          <cell r="E20244">
            <v>40627.102000000021</v>
          </cell>
          <cell r="F20244">
            <v>0</v>
          </cell>
          <cell r="G20244">
            <v>0</v>
          </cell>
          <cell r="H20244">
            <v>0</v>
          </cell>
          <cell r="I20244">
            <v>0</v>
          </cell>
          <cell r="J20244">
            <v>139.89000000000001</v>
          </cell>
          <cell r="K20244">
            <v>0</v>
          </cell>
          <cell r="L20244">
            <v>-4157.3389999999999</v>
          </cell>
          <cell r="M20244">
            <v>36609.65300000002</v>
          </cell>
          <cell r="N20244">
            <v>36609.65300000002</v>
          </cell>
          <cell r="O20244">
            <v>150254.08800000002</v>
          </cell>
          <cell r="P20244">
            <v>-111264.446</v>
          </cell>
          <cell r="Q20244">
            <v>38989.642000000022</v>
          </cell>
          <cell r="R20244">
            <v>0</v>
          </cell>
        </row>
        <row r="20245">
          <cell r="A20245">
            <v>1301</v>
          </cell>
          <cell r="B20245" t="str">
            <v>S. SALUD TALCAHUANO</v>
          </cell>
          <cell r="C20245">
            <v>0</v>
          </cell>
          <cell r="D20245">
            <v>0</v>
          </cell>
          <cell r="E20245">
            <v>1242839.7860000003</v>
          </cell>
          <cell r="F20245">
            <v>0</v>
          </cell>
          <cell r="G20245">
            <v>0</v>
          </cell>
          <cell r="H20245">
            <v>0</v>
          </cell>
          <cell r="I20245">
            <v>0</v>
          </cell>
          <cell r="J20245">
            <v>2281.6010000000001</v>
          </cell>
          <cell r="K20245">
            <v>0</v>
          </cell>
          <cell r="L20245">
            <v>-751117.78899999999</v>
          </cell>
          <cell r="M20245">
            <v>494003.59800000035</v>
          </cell>
          <cell r="N20245">
            <v>494003.59800000035</v>
          </cell>
          <cell r="O20245">
            <v>3992229.9210000006</v>
          </cell>
          <cell r="P20245">
            <v>-3941852.3610000014</v>
          </cell>
          <cell r="Q20245">
            <v>50377.559999999125</v>
          </cell>
          <cell r="R20245">
            <v>0</v>
          </cell>
        </row>
        <row r="20246">
          <cell r="A20246">
            <v>1302</v>
          </cell>
          <cell r="B20246" t="str">
            <v>S. SALUD TALCAHUANO</v>
          </cell>
          <cell r="C20246" t="str">
            <v>001 Dirección del Servicio</v>
          </cell>
          <cell r="D20246">
            <v>0</v>
          </cell>
          <cell r="E20246">
            <v>-27028.738999999998</v>
          </cell>
          <cell r="F20246">
            <v>0</v>
          </cell>
          <cell r="G20246">
            <v>0</v>
          </cell>
          <cell r="H20246">
            <v>0</v>
          </cell>
          <cell r="I20246">
            <v>0</v>
          </cell>
          <cell r="J20246">
            <v>0</v>
          </cell>
          <cell r="K20246">
            <v>0</v>
          </cell>
          <cell r="L20246">
            <v>0</v>
          </cell>
          <cell r="M20246">
            <v>-27028.738999999998</v>
          </cell>
          <cell r="N20246">
            <v>-27028.738999999998</v>
          </cell>
          <cell r="O20246">
            <v>0</v>
          </cell>
          <cell r="P20246">
            <v>185911.44000000006</v>
          </cell>
          <cell r="Q20246">
            <v>0</v>
          </cell>
          <cell r="R20246">
            <v>0</v>
          </cell>
        </row>
        <row r="20247">
          <cell r="A20247">
            <v>1303</v>
          </cell>
          <cell r="B20247" t="str">
            <v>S. SALUD TALCAHUANO</v>
          </cell>
          <cell r="C20247" t="str">
            <v>002 Hospital Higueras</v>
          </cell>
          <cell r="D20247">
            <v>0</v>
          </cell>
          <cell r="E20247">
            <v>1288789.1740000003</v>
          </cell>
          <cell r="F20247">
            <v>0</v>
          </cell>
          <cell r="G20247">
            <v>0</v>
          </cell>
          <cell r="H20247">
            <v>0</v>
          </cell>
          <cell r="I20247">
            <v>0</v>
          </cell>
          <cell r="J20247">
            <v>2281.6010000000001</v>
          </cell>
          <cell r="K20247">
            <v>0</v>
          </cell>
          <cell r="L20247">
            <v>-751117.78899999999</v>
          </cell>
          <cell r="M20247">
            <v>539952.98600000038</v>
          </cell>
          <cell r="N20247">
            <v>539952.98600000038</v>
          </cell>
          <cell r="O20247">
            <v>3980441.2020000005</v>
          </cell>
          <cell r="P20247">
            <v>-4115611.1130000032</v>
          </cell>
          <cell r="Q20247">
            <v>0</v>
          </cell>
          <cell r="R20247">
            <v>135169.91100000264</v>
          </cell>
        </row>
        <row r="20248">
          <cell r="A20248">
            <v>1304</v>
          </cell>
          <cell r="B20248" t="str">
            <v>S. SALUD TALCAHUANO</v>
          </cell>
          <cell r="C20248" t="str">
            <v>003 Hospital Tome</v>
          </cell>
          <cell r="D20248">
            <v>0</v>
          </cell>
          <cell r="E20248">
            <v>-22182.535999999996</v>
          </cell>
          <cell r="F20248">
            <v>0</v>
          </cell>
          <cell r="G20248">
            <v>0</v>
          </cell>
          <cell r="H20248">
            <v>0</v>
          </cell>
          <cell r="I20248">
            <v>0</v>
          </cell>
          <cell r="J20248">
            <v>0</v>
          </cell>
          <cell r="K20248">
            <v>0</v>
          </cell>
          <cell r="L20248">
            <v>0</v>
          </cell>
          <cell r="M20248">
            <v>-22182.535999999996</v>
          </cell>
          <cell r="N20248">
            <v>-22182.535999999996</v>
          </cell>
          <cell r="O20248">
            <v>0</v>
          </cell>
          <cell r="P20248">
            <v>14088.254999999772</v>
          </cell>
          <cell r="Q20248">
            <v>0</v>
          </cell>
          <cell r="R20248">
            <v>0</v>
          </cell>
        </row>
        <row r="20249">
          <cell r="A20249">
            <v>1305</v>
          </cell>
          <cell r="B20249" t="str">
            <v>S. SALUD TALCAHUANO</v>
          </cell>
          <cell r="C20249" t="str">
            <v>004 Hospital Penco Lirquén</v>
          </cell>
          <cell r="D20249">
            <v>0</v>
          </cell>
          <cell r="E20249">
            <v>11788.719000000001</v>
          </cell>
          <cell r="F20249">
            <v>0</v>
          </cell>
          <cell r="G20249">
            <v>0</v>
          </cell>
          <cell r="H20249">
            <v>0</v>
          </cell>
          <cell r="I20249">
            <v>0</v>
          </cell>
          <cell r="J20249">
            <v>0</v>
          </cell>
          <cell r="K20249">
            <v>0</v>
          </cell>
          <cell r="L20249">
            <v>0</v>
          </cell>
          <cell r="M20249">
            <v>11788.719000000001</v>
          </cell>
          <cell r="N20249">
            <v>11788.719000000001</v>
          </cell>
          <cell r="O20249">
            <v>11788.719000000001</v>
          </cell>
          <cell r="P20249">
            <v>-25783.556000000099</v>
          </cell>
          <cell r="Q20249">
            <v>0</v>
          </cell>
          <cell r="R20249">
            <v>13994.837000000098</v>
          </cell>
        </row>
        <row r="20250">
          <cell r="A20250">
            <v>1306</v>
          </cell>
          <cell r="B20250" t="str">
            <v>S. SALUD TALCAHUANO</v>
          </cell>
          <cell r="C20250" t="str">
            <v>005 CESFAM LIRQUEN</v>
          </cell>
          <cell r="D20250">
            <v>0</v>
          </cell>
          <cell r="E20250">
            <v>-8526.8320000000003</v>
          </cell>
          <cell r="F20250">
            <v>0</v>
          </cell>
          <cell r="G20250">
            <v>0</v>
          </cell>
          <cell r="H20250">
            <v>0</v>
          </cell>
          <cell r="I20250">
            <v>0</v>
          </cell>
          <cell r="J20250">
            <v>0</v>
          </cell>
          <cell r="K20250">
            <v>0</v>
          </cell>
          <cell r="L20250">
            <v>0</v>
          </cell>
          <cell r="M20250">
            <v>-8526.8320000000003</v>
          </cell>
          <cell r="N20250">
            <v>-8526.8320000000003</v>
          </cell>
          <cell r="O20250">
            <v>0</v>
          </cell>
          <cell r="P20250">
            <v>0</v>
          </cell>
          <cell r="Q20250">
            <v>0</v>
          </cell>
          <cell r="R20250">
            <v>0</v>
          </cell>
        </row>
        <row r="20251">
          <cell r="A20251">
            <v>1401</v>
          </cell>
          <cell r="B20251" t="str">
            <v>S. SALUD BIOBIO</v>
          </cell>
          <cell r="C20251">
            <v>0</v>
          </cell>
          <cell r="D20251">
            <v>0</v>
          </cell>
          <cell r="E20251">
            <v>623142.55700000015</v>
          </cell>
          <cell r="F20251">
            <v>0</v>
          </cell>
          <cell r="G20251">
            <v>0</v>
          </cell>
          <cell r="H20251">
            <v>0</v>
          </cell>
          <cell r="I20251">
            <v>0</v>
          </cell>
          <cell r="J20251">
            <v>0</v>
          </cell>
          <cell r="K20251">
            <v>0</v>
          </cell>
          <cell r="L20251">
            <v>0</v>
          </cell>
          <cell r="M20251">
            <v>623142.55700000015</v>
          </cell>
          <cell r="N20251">
            <v>623142.55700000015</v>
          </cell>
          <cell r="O20251">
            <v>1973810.551</v>
          </cell>
          <cell r="P20251">
            <v>-1977795.7609999981</v>
          </cell>
          <cell r="Q20251">
            <v>0</v>
          </cell>
          <cell r="R20251">
            <v>3985.2099999981001</v>
          </cell>
        </row>
        <row r="20252">
          <cell r="A20252">
            <v>1402</v>
          </cell>
          <cell r="B20252" t="str">
            <v>S. SALUD BIOBIO</v>
          </cell>
          <cell r="C20252" t="str">
            <v>001 Dirección del Servicio</v>
          </cell>
          <cell r="D20252">
            <v>0</v>
          </cell>
          <cell r="E20252">
            <v>0</v>
          </cell>
          <cell r="F20252">
            <v>0</v>
          </cell>
          <cell r="G20252">
            <v>0</v>
          </cell>
          <cell r="H20252">
            <v>0</v>
          </cell>
          <cell r="I20252">
            <v>0</v>
          </cell>
          <cell r="J20252">
            <v>0</v>
          </cell>
          <cell r="K20252">
            <v>0</v>
          </cell>
          <cell r="L20252">
            <v>0</v>
          </cell>
          <cell r="M20252">
            <v>0</v>
          </cell>
          <cell r="N20252">
            <v>0</v>
          </cell>
          <cell r="O20252">
            <v>0</v>
          </cell>
          <cell r="P20252">
            <v>620481.92799999996</v>
          </cell>
          <cell r="Q20252">
            <v>0</v>
          </cell>
          <cell r="R20252">
            <v>0</v>
          </cell>
        </row>
        <row r="20253">
          <cell r="A20253">
            <v>1403</v>
          </cell>
          <cell r="B20253" t="str">
            <v>S. SALUD BIOBIO</v>
          </cell>
          <cell r="C20253" t="str">
            <v>003 Hospital Huepil</v>
          </cell>
          <cell r="D20253">
            <v>0</v>
          </cell>
          <cell r="E20253">
            <v>6137.8810000000003</v>
          </cell>
          <cell r="F20253">
            <v>0</v>
          </cell>
          <cell r="G20253">
            <v>0</v>
          </cell>
          <cell r="H20253">
            <v>0</v>
          </cell>
          <cell r="I20253">
            <v>0</v>
          </cell>
          <cell r="J20253">
            <v>0</v>
          </cell>
          <cell r="K20253">
            <v>0</v>
          </cell>
          <cell r="L20253">
            <v>0</v>
          </cell>
          <cell r="M20253">
            <v>6137.8810000000003</v>
          </cell>
          <cell r="N20253">
            <v>6137.8810000000003</v>
          </cell>
          <cell r="O20253">
            <v>6137.8810000000003</v>
          </cell>
          <cell r="P20253">
            <v>-28478.96900000007</v>
          </cell>
          <cell r="Q20253">
            <v>0</v>
          </cell>
          <cell r="R20253">
            <v>22341.088000000069</v>
          </cell>
        </row>
        <row r="20254">
          <cell r="A20254">
            <v>1404</v>
          </cell>
          <cell r="B20254" t="str">
            <v>S. SALUD BIOBIO</v>
          </cell>
          <cell r="C20254" t="str">
            <v>004 Hospital de Laja</v>
          </cell>
          <cell r="D20254">
            <v>0</v>
          </cell>
          <cell r="E20254">
            <v>0</v>
          </cell>
          <cell r="F20254">
            <v>0</v>
          </cell>
          <cell r="G20254">
            <v>0</v>
          </cell>
          <cell r="H20254">
            <v>0</v>
          </cell>
          <cell r="I20254">
            <v>0</v>
          </cell>
          <cell r="J20254">
            <v>0</v>
          </cell>
          <cell r="K20254">
            <v>0</v>
          </cell>
          <cell r="L20254">
            <v>0</v>
          </cell>
          <cell r="M20254">
            <v>0</v>
          </cell>
          <cell r="N20254">
            <v>0</v>
          </cell>
          <cell r="O20254">
            <v>0</v>
          </cell>
          <cell r="P20254">
            <v>-26640.649000000034</v>
          </cell>
          <cell r="Q20254">
            <v>0</v>
          </cell>
          <cell r="R20254">
            <v>26640.649000000034</v>
          </cell>
        </row>
        <row r="20255">
          <cell r="A20255">
            <v>1405</v>
          </cell>
          <cell r="B20255" t="str">
            <v>S. SALUD BIOBIO</v>
          </cell>
          <cell r="C20255" t="str">
            <v>005 Hospital de Los Ángeles</v>
          </cell>
          <cell r="D20255">
            <v>0</v>
          </cell>
          <cell r="E20255">
            <v>544403.91</v>
          </cell>
          <cell r="F20255">
            <v>0</v>
          </cell>
          <cell r="G20255">
            <v>0</v>
          </cell>
          <cell r="H20255">
            <v>0</v>
          </cell>
          <cell r="I20255">
            <v>0</v>
          </cell>
          <cell r="J20255">
            <v>0</v>
          </cell>
          <cell r="K20255">
            <v>0</v>
          </cell>
          <cell r="L20255">
            <v>0</v>
          </cell>
          <cell r="M20255">
            <v>544403.91</v>
          </cell>
          <cell r="N20255">
            <v>544403.91</v>
          </cell>
          <cell r="O20255">
            <v>1865129.2919999999</v>
          </cell>
          <cell r="P20255">
            <v>-2358199.8460000027</v>
          </cell>
          <cell r="Q20255">
            <v>0</v>
          </cell>
          <cell r="R20255">
            <v>493070.5540000028</v>
          </cell>
        </row>
        <row r="20256">
          <cell r="A20256">
            <v>1406</v>
          </cell>
          <cell r="B20256" t="str">
            <v>S. SALUD BIOBIO</v>
          </cell>
          <cell r="C20256" t="str">
            <v>006 Hospital de Mulchén</v>
          </cell>
          <cell r="D20256">
            <v>0</v>
          </cell>
          <cell r="E20256">
            <v>33297.832000000002</v>
          </cell>
          <cell r="F20256">
            <v>0</v>
          </cell>
          <cell r="G20256">
            <v>0</v>
          </cell>
          <cell r="H20256">
            <v>0</v>
          </cell>
          <cell r="I20256">
            <v>0</v>
          </cell>
          <cell r="J20256">
            <v>0</v>
          </cell>
          <cell r="K20256">
            <v>0</v>
          </cell>
          <cell r="L20256">
            <v>0</v>
          </cell>
          <cell r="M20256">
            <v>33297.832000000002</v>
          </cell>
          <cell r="N20256">
            <v>33297.832000000002</v>
          </cell>
          <cell r="O20256">
            <v>44757.889000000003</v>
          </cell>
          <cell r="P20256">
            <v>-61841.145000000048</v>
          </cell>
          <cell r="Q20256">
            <v>0</v>
          </cell>
          <cell r="R20256">
            <v>17083.256000000045</v>
          </cell>
        </row>
        <row r="20257">
          <cell r="A20257">
            <v>1407</v>
          </cell>
          <cell r="B20257" t="str">
            <v>S. SALUD BIOBIO</v>
          </cell>
          <cell r="C20257" t="str">
            <v>007 Hospital de Nacimiento</v>
          </cell>
          <cell r="D20257">
            <v>0</v>
          </cell>
          <cell r="E20257">
            <v>16834.582999999999</v>
          </cell>
          <cell r="F20257">
            <v>0</v>
          </cell>
          <cell r="G20257">
            <v>0</v>
          </cell>
          <cell r="H20257">
            <v>0</v>
          </cell>
          <cell r="I20257">
            <v>0</v>
          </cell>
          <cell r="J20257">
            <v>0</v>
          </cell>
          <cell r="K20257">
            <v>0</v>
          </cell>
          <cell r="L20257">
            <v>0</v>
          </cell>
          <cell r="M20257">
            <v>16834.582999999999</v>
          </cell>
          <cell r="N20257">
            <v>16834.582999999999</v>
          </cell>
          <cell r="O20257">
            <v>16834.582999999999</v>
          </cell>
          <cell r="P20257">
            <v>-36198.272000000026</v>
          </cell>
          <cell r="Q20257">
            <v>0</v>
          </cell>
          <cell r="R20257">
            <v>19363.689000000028</v>
          </cell>
        </row>
        <row r="20258">
          <cell r="A20258">
            <v>1408</v>
          </cell>
          <cell r="B20258" t="str">
            <v>S. SALUD BIOBIO</v>
          </cell>
          <cell r="C20258" t="str">
            <v>008 Hospital de Yumbel</v>
          </cell>
          <cell r="D20258">
            <v>0</v>
          </cell>
          <cell r="E20258">
            <v>11899.115000000002</v>
          </cell>
          <cell r="F20258">
            <v>0</v>
          </cell>
          <cell r="G20258">
            <v>0</v>
          </cell>
          <cell r="H20258">
            <v>0</v>
          </cell>
          <cell r="I20258">
            <v>0</v>
          </cell>
          <cell r="J20258">
            <v>0</v>
          </cell>
          <cell r="K20258">
            <v>0</v>
          </cell>
          <cell r="L20258">
            <v>0</v>
          </cell>
          <cell r="M20258">
            <v>11899.115000000002</v>
          </cell>
          <cell r="N20258">
            <v>11899.115000000002</v>
          </cell>
          <cell r="O20258">
            <v>11899.115000000002</v>
          </cell>
          <cell r="P20258">
            <v>-32390.646999999997</v>
          </cell>
          <cell r="Q20258">
            <v>0</v>
          </cell>
          <cell r="R20258">
            <v>20491.531999999996</v>
          </cell>
        </row>
        <row r="20259">
          <cell r="A20259">
            <v>1409</v>
          </cell>
          <cell r="B20259" t="str">
            <v>S. SALUD BIOBIO</v>
          </cell>
          <cell r="C20259" t="str">
            <v>009 Hospital Santa Bárbara</v>
          </cell>
          <cell r="D20259">
            <v>0</v>
          </cell>
          <cell r="E20259">
            <v>10569.236000000001</v>
          </cell>
          <cell r="F20259">
            <v>0</v>
          </cell>
          <cell r="G20259">
            <v>0</v>
          </cell>
          <cell r="H20259">
            <v>0</v>
          </cell>
          <cell r="I20259">
            <v>0</v>
          </cell>
          <cell r="J20259">
            <v>0</v>
          </cell>
          <cell r="K20259">
            <v>0</v>
          </cell>
          <cell r="L20259">
            <v>0</v>
          </cell>
          <cell r="M20259">
            <v>10569.236000000001</v>
          </cell>
          <cell r="N20259">
            <v>10569.236000000001</v>
          </cell>
          <cell r="O20259">
            <v>29051.791000000001</v>
          </cell>
          <cell r="P20259">
            <v>-54528.160999999993</v>
          </cell>
          <cell r="Q20259">
            <v>0</v>
          </cell>
          <cell r="R20259">
            <v>25476.369999999992</v>
          </cell>
        </row>
        <row r="20260">
          <cell r="A20260">
            <v>1501</v>
          </cell>
          <cell r="B20260" t="str">
            <v>S. SALUD ARAUCO</v>
          </cell>
          <cell r="C20260">
            <v>0</v>
          </cell>
          <cell r="D20260">
            <v>-482.69900000000007</v>
          </cell>
          <cell r="E20260">
            <v>340015.10700000002</v>
          </cell>
          <cell r="F20260">
            <v>0</v>
          </cell>
          <cell r="G20260">
            <v>0</v>
          </cell>
          <cell r="H20260">
            <v>0</v>
          </cell>
          <cell r="I20260">
            <v>0</v>
          </cell>
          <cell r="J20260">
            <v>0</v>
          </cell>
          <cell r="K20260">
            <v>0</v>
          </cell>
          <cell r="L20260">
            <v>-655419.19600000011</v>
          </cell>
          <cell r="M20260">
            <v>-315886.78800000012</v>
          </cell>
          <cell r="N20260">
            <v>-315886.78800000012</v>
          </cell>
          <cell r="O20260">
            <v>1521167.632</v>
          </cell>
          <cell r="P20260">
            <v>-1206226.1589999995</v>
          </cell>
          <cell r="Q20260">
            <v>314941.47300000046</v>
          </cell>
          <cell r="R20260">
            <v>0</v>
          </cell>
        </row>
        <row r="20261">
          <cell r="A20261">
            <v>1502</v>
          </cell>
          <cell r="B20261" t="str">
            <v>S. SALUD ARAUCO</v>
          </cell>
          <cell r="C20261" t="str">
            <v>001 Dirección del Servicio</v>
          </cell>
          <cell r="D20261">
            <v>-31.467000000000002</v>
          </cell>
          <cell r="E20261">
            <v>34632.737000000008</v>
          </cell>
          <cell r="F20261">
            <v>0</v>
          </cell>
          <cell r="G20261">
            <v>0</v>
          </cell>
          <cell r="H20261">
            <v>0</v>
          </cell>
          <cell r="I20261">
            <v>0</v>
          </cell>
          <cell r="J20261">
            <v>0</v>
          </cell>
          <cell r="K20261">
            <v>0</v>
          </cell>
          <cell r="L20261">
            <v>-267708.58</v>
          </cell>
          <cell r="M20261">
            <v>-233107.31</v>
          </cell>
          <cell r="N20261">
            <v>-233107.31</v>
          </cell>
          <cell r="O20261">
            <v>372156.18900000007</v>
          </cell>
          <cell r="P20261">
            <v>30146.242000000086</v>
          </cell>
          <cell r="Q20261">
            <v>372156.18900000007</v>
          </cell>
          <cell r="R20261">
            <v>0</v>
          </cell>
        </row>
        <row r="20262">
          <cell r="A20262">
            <v>1503</v>
          </cell>
          <cell r="B20262" t="str">
            <v>S. SALUD ARAUCO</v>
          </cell>
          <cell r="C20262" t="str">
            <v>002 Hospital Arauco</v>
          </cell>
          <cell r="D20262">
            <v>-451.23200000000008</v>
          </cell>
          <cell r="E20262">
            <v>28481.888000000003</v>
          </cell>
          <cell r="F20262">
            <v>0</v>
          </cell>
          <cell r="G20262">
            <v>0</v>
          </cell>
          <cell r="H20262">
            <v>0</v>
          </cell>
          <cell r="I20262">
            <v>0</v>
          </cell>
          <cell r="J20262">
            <v>0</v>
          </cell>
          <cell r="K20262">
            <v>0</v>
          </cell>
          <cell r="L20262">
            <v>-102391.25</v>
          </cell>
          <cell r="M20262">
            <v>-74360.593999999997</v>
          </cell>
          <cell r="N20262">
            <v>-74360.593999999997</v>
          </cell>
          <cell r="O20262">
            <v>232630.99099999998</v>
          </cell>
          <cell r="P20262">
            <v>-263756.78700000001</v>
          </cell>
          <cell r="Q20262">
            <v>0</v>
          </cell>
          <cell r="R20262">
            <v>31125.796000000031</v>
          </cell>
        </row>
        <row r="20263">
          <cell r="A20263">
            <v>1504</v>
          </cell>
          <cell r="B20263" t="str">
            <v>S. SALUD ARAUCO</v>
          </cell>
          <cell r="C20263" t="str">
            <v>003 Hospital de Cañete</v>
          </cell>
          <cell r="D20263">
            <v>0</v>
          </cell>
          <cell r="E20263">
            <v>139591.34899999999</v>
          </cell>
          <cell r="F20263">
            <v>0</v>
          </cell>
          <cell r="G20263">
            <v>0</v>
          </cell>
          <cell r="H20263">
            <v>0</v>
          </cell>
          <cell r="I20263">
            <v>0</v>
          </cell>
          <cell r="J20263">
            <v>0</v>
          </cell>
          <cell r="K20263">
            <v>0</v>
          </cell>
          <cell r="L20263">
            <v>-94548.608999999997</v>
          </cell>
          <cell r="M20263">
            <v>45042.739999999991</v>
          </cell>
          <cell r="N20263">
            <v>45042.739999999991</v>
          </cell>
          <cell r="O20263">
            <v>312734.48499999999</v>
          </cell>
          <cell r="P20263">
            <v>-302666.15600000008</v>
          </cell>
          <cell r="Q20263">
            <v>10068.328999999911</v>
          </cell>
          <cell r="R20263">
            <v>0</v>
          </cell>
        </row>
        <row r="20264">
          <cell r="A20264">
            <v>1505</v>
          </cell>
          <cell r="B20264" t="str">
            <v>S. SALUD ARAUCO</v>
          </cell>
          <cell r="C20264" t="str">
            <v>004 Hospital Contulmo</v>
          </cell>
          <cell r="D20264">
            <v>0</v>
          </cell>
          <cell r="E20264">
            <v>19768.812999999998</v>
          </cell>
          <cell r="F20264">
            <v>0</v>
          </cell>
          <cell r="G20264">
            <v>0</v>
          </cell>
          <cell r="H20264">
            <v>0</v>
          </cell>
          <cell r="I20264">
            <v>0</v>
          </cell>
          <cell r="J20264">
            <v>0</v>
          </cell>
          <cell r="K20264">
            <v>0</v>
          </cell>
          <cell r="L20264">
            <v>-9300.4490000000005</v>
          </cell>
          <cell r="M20264">
            <v>10468.363999999998</v>
          </cell>
          <cell r="N20264">
            <v>10468.363999999998</v>
          </cell>
          <cell r="O20264">
            <v>64557.464999999997</v>
          </cell>
          <cell r="P20264">
            <v>-62978.000999999975</v>
          </cell>
          <cell r="Q20264">
            <v>1579.4640000000218</v>
          </cell>
          <cell r="R20264">
            <v>0</v>
          </cell>
        </row>
        <row r="20265">
          <cell r="A20265">
            <v>1506</v>
          </cell>
          <cell r="B20265" t="str">
            <v>S. SALUD ARAUCO</v>
          </cell>
          <cell r="C20265" t="str">
            <v>005 Hospital Curanilahue</v>
          </cell>
          <cell r="D20265">
            <v>0</v>
          </cell>
          <cell r="E20265">
            <v>81059.132000000012</v>
          </cell>
          <cell r="F20265">
            <v>0</v>
          </cell>
          <cell r="G20265">
            <v>0</v>
          </cell>
          <cell r="H20265">
            <v>0</v>
          </cell>
          <cell r="I20265">
            <v>0</v>
          </cell>
          <cell r="J20265">
            <v>0</v>
          </cell>
          <cell r="K20265">
            <v>0</v>
          </cell>
          <cell r="L20265">
            <v>-117471.40300000001</v>
          </cell>
          <cell r="M20265">
            <v>-36412.270999999993</v>
          </cell>
          <cell r="N20265">
            <v>-36412.270999999993</v>
          </cell>
          <cell r="O20265">
            <v>392008.43800000002</v>
          </cell>
          <cell r="P20265">
            <v>-439810.8189999999</v>
          </cell>
          <cell r="Q20265">
            <v>0</v>
          </cell>
          <cell r="R20265">
            <v>47802.380999999878</v>
          </cell>
        </row>
        <row r="20266">
          <cell r="A20266">
            <v>1507</v>
          </cell>
          <cell r="B20266" t="str">
            <v>S. SALUD ARAUCO</v>
          </cell>
          <cell r="C20266" t="str">
            <v>006 Hospital Lebu</v>
          </cell>
          <cell r="D20266">
            <v>0</v>
          </cell>
          <cell r="E20266">
            <v>36481.188000000002</v>
          </cell>
          <cell r="F20266">
            <v>0</v>
          </cell>
          <cell r="G20266">
            <v>0</v>
          </cell>
          <cell r="H20266">
            <v>0</v>
          </cell>
          <cell r="I20266">
            <v>0</v>
          </cell>
          <cell r="J20266">
            <v>0</v>
          </cell>
          <cell r="K20266">
            <v>0</v>
          </cell>
          <cell r="L20266">
            <v>-63998.904999999999</v>
          </cell>
          <cell r="M20266">
            <v>-27517.716999999997</v>
          </cell>
          <cell r="N20266">
            <v>-27517.716999999997</v>
          </cell>
          <cell r="O20266">
            <v>147080.06400000001</v>
          </cell>
          <cell r="P20266">
            <v>-167161.31100000005</v>
          </cell>
          <cell r="Q20266">
            <v>0</v>
          </cell>
          <cell r="R20266">
            <v>20081.247000000032</v>
          </cell>
        </row>
        <row r="20267">
          <cell r="A20267">
            <v>1601</v>
          </cell>
          <cell r="B20267" t="str">
            <v>S. SALUD ARAUCANÍA-NORTE</v>
          </cell>
          <cell r="C20267">
            <v>0</v>
          </cell>
          <cell r="D20267">
            <v>-401029.01700000011</v>
          </cell>
          <cell r="E20267">
            <v>755658.15899999987</v>
          </cell>
          <cell r="F20267">
            <v>0</v>
          </cell>
          <cell r="G20267">
            <v>0</v>
          </cell>
          <cell r="H20267">
            <v>0</v>
          </cell>
          <cell r="I20267">
            <v>0</v>
          </cell>
          <cell r="J20267">
            <v>21238.868999999999</v>
          </cell>
          <cell r="K20267">
            <v>0</v>
          </cell>
          <cell r="L20267">
            <v>-654696.79500000004</v>
          </cell>
          <cell r="M20267">
            <v>-278828.78400000028</v>
          </cell>
          <cell r="N20267">
            <v>-278828.78400000028</v>
          </cell>
          <cell r="O20267">
            <v>1708559.987</v>
          </cell>
          <cell r="P20267">
            <v>-1735086.8230000003</v>
          </cell>
          <cell r="Q20267">
            <v>0</v>
          </cell>
          <cell r="R20267">
            <v>26526.836000000359</v>
          </cell>
        </row>
        <row r="20268">
          <cell r="A20268">
            <v>1602</v>
          </cell>
          <cell r="B20268" t="str">
            <v>S. SALUD ARAUCANÍA-NORTE</v>
          </cell>
          <cell r="C20268" t="str">
            <v>001 Dirección del Servicio</v>
          </cell>
          <cell r="D20268">
            <v>-37541.339999999997</v>
          </cell>
          <cell r="E20268">
            <v>119091.02699999999</v>
          </cell>
          <cell r="F20268">
            <v>0</v>
          </cell>
          <cell r="G20268">
            <v>0</v>
          </cell>
          <cell r="H20268">
            <v>0</v>
          </cell>
          <cell r="I20268">
            <v>0</v>
          </cell>
          <cell r="J20268">
            <v>0</v>
          </cell>
          <cell r="K20268">
            <v>0</v>
          </cell>
          <cell r="L20268">
            <v>-241097.53099999999</v>
          </cell>
          <cell r="M20268">
            <v>-159547.84399999998</v>
          </cell>
          <cell r="N20268">
            <v>-159547.84399999998</v>
          </cell>
          <cell r="O20268">
            <v>227302.08000000002</v>
          </cell>
          <cell r="P20268">
            <v>-30728.200999999885</v>
          </cell>
          <cell r="Q20268">
            <v>196573.87900000013</v>
          </cell>
          <cell r="R20268">
            <v>0</v>
          </cell>
        </row>
        <row r="20269">
          <cell r="A20269">
            <v>1603</v>
          </cell>
          <cell r="B20269" t="str">
            <v>S. SALUD ARAUCANÍA-NORTE</v>
          </cell>
          <cell r="C20269" t="str">
            <v>002 Hospital Angol</v>
          </cell>
          <cell r="D20269">
            <v>-91928.965000000055</v>
          </cell>
          <cell r="E20269">
            <v>229580.52499999997</v>
          </cell>
          <cell r="F20269">
            <v>0</v>
          </cell>
          <cell r="G20269">
            <v>0</v>
          </cell>
          <cell r="H20269">
            <v>0</v>
          </cell>
          <cell r="I20269">
            <v>0</v>
          </cell>
          <cell r="J20269">
            <v>11579.946</v>
          </cell>
          <cell r="K20269">
            <v>0</v>
          </cell>
          <cell r="L20269">
            <v>-181687.2</v>
          </cell>
          <cell r="M20269">
            <v>-32455.694000000105</v>
          </cell>
          <cell r="N20269">
            <v>-32455.694000000105</v>
          </cell>
          <cell r="O20269">
            <v>451888.82499999995</v>
          </cell>
          <cell r="P20269">
            <v>-621230.1669999999</v>
          </cell>
          <cell r="Q20269">
            <v>0</v>
          </cell>
          <cell r="R20269">
            <v>169341.34199999995</v>
          </cell>
        </row>
        <row r="20270">
          <cell r="A20270">
            <v>1604</v>
          </cell>
          <cell r="B20270" t="str">
            <v>S. SALUD ARAUCANÍA-NORTE</v>
          </cell>
          <cell r="C20270" t="str">
            <v>003 Hospital Victoria</v>
          </cell>
          <cell r="D20270">
            <v>-204056.67199999996</v>
          </cell>
          <cell r="E20270">
            <v>331816.67999999988</v>
          </cell>
          <cell r="F20270">
            <v>0</v>
          </cell>
          <cell r="G20270">
            <v>0</v>
          </cell>
          <cell r="H20270">
            <v>0</v>
          </cell>
          <cell r="I20270">
            <v>0</v>
          </cell>
          <cell r="J20270">
            <v>9658.9230000000007</v>
          </cell>
          <cell r="K20270">
            <v>0</v>
          </cell>
          <cell r="L20270">
            <v>-72258.320000000007</v>
          </cell>
          <cell r="M20270">
            <v>65160.610999999917</v>
          </cell>
          <cell r="N20270">
            <v>65160.610999999917</v>
          </cell>
          <cell r="O20270">
            <v>795387.9219999999</v>
          </cell>
          <cell r="P20270">
            <v>-822725.16799999983</v>
          </cell>
          <cell r="Q20270">
            <v>0</v>
          </cell>
          <cell r="R20270">
            <v>27337.245999999926</v>
          </cell>
        </row>
        <row r="20271">
          <cell r="A20271">
            <v>1605</v>
          </cell>
          <cell r="B20271" t="str">
            <v>S. SALUD ARAUCANÍA-NORTE</v>
          </cell>
          <cell r="C20271" t="str">
            <v>004 Hospital Traiguén</v>
          </cell>
          <cell r="D20271">
            <v>-63424.48000000001</v>
          </cell>
          <cell r="E20271">
            <v>-12306.913</v>
          </cell>
          <cell r="F20271">
            <v>0</v>
          </cell>
          <cell r="G20271">
            <v>0</v>
          </cell>
          <cell r="H20271">
            <v>0</v>
          </cell>
          <cell r="I20271">
            <v>0</v>
          </cell>
          <cell r="J20271">
            <v>0</v>
          </cell>
          <cell r="K20271">
            <v>0</v>
          </cell>
          <cell r="L20271">
            <v>-17633.780999999999</v>
          </cell>
          <cell r="M20271">
            <v>-93365.174000000014</v>
          </cell>
          <cell r="N20271">
            <v>-93365.174000000014</v>
          </cell>
          <cell r="O20271">
            <v>30926.405000000013</v>
          </cell>
          <cell r="P20271">
            <v>-42987.510000000068</v>
          </cell>
          <cell r="Q20271">
            <v>0</v>
          </cell>
          <cell r="R20271">
            <v>12061.105000000054</v>
          </cell>
        </row>
        <row r="20272">
          <cell r="A20272">
            <v>1606</v>
          </cell>
          <cell r="B20272" t="str">
            <v>S. SALUD ARAUCANÍA-NORTE</v>
          </cell>
          <cell r="C20272" t="str">
            <v>005 Hospital de Collipulli</v>
          </cell>
          <cell r="D20272">
            <v>-1025.7540000000001</v>
          </cell>
          <cell r="E20272">
            <v>4824.7450000000017</v>
          </cell>
          <cell r="F20272">
            <v>0</v>
          </cell>
          <cell r="G20272">
            <v>0</v>
          </cell>
          <cell r="H20272">
            <v>0</v>
          </cell>
          <cell r="I20272">
            <v>0</v>
          </cell>
          <cell r="J20272">
            <v>0</v>
          </cell>
          <cell r="K20272">
            <v>0</v>
          </cell>
          <cell r="L20272">
            <v>-17944.957999999999</v>
          </cell>
          <cell r="M20272">
            <v>-14145.966999999997</v>
          </cell>
          <cell r="N20272">
            <v>-14145.966999999997</v>
          </cell>
          <cell r="O20272">
            <v>60848.423000000003</v>
          </cell>
          <cell r="P20272">
            <v>-75921.046999999933</v>
          </cell>
          <cell r="Q20272">
            <v>0</v>
          </cell>
          <cell r="R20272">
            <v>15072.623999999931</v>
          </cell>
        </row>
        <row r="20273">
          <cell r="A20273">
            <v>1607</v>
          </cell>
          <cell r="B20273" t="str">
            <v>S. SALUD ARAUCANÍA-NORTE</v>
          </cell>
          <cell r="C20273" t="str">
            <v>006 Hospital Purén</v>
          </cell>
          <cell r="D20273">
            <v>-1807.8460000000002</v>
          </cell>
          <cell r="E20273">
            <v>20157.121999999999</v>
          </cell>
          <cell r="F20273">
            <v>0</v>
          </cell>
          <cell r="G20273">
            <v>0</v>
          </cell>
          <cell r="H20273">
            <v>0</v>
          </cell>
          <cell r="I20273">
            <v>0</v>
          </cell>
          <cell r="J20273">
            <v>0</v>
          </cell>
          <cell r="K20273">
            <v>0</v>
          </cell>
          <cell r="L20273">
            <v>-76116.297000000006</v>
          </cell>
          <cell r="M20273">
            <v>-57767.021000000008</v>
          </cell>
          <cell r="N20273">
            <v>-57767.021000000008</v>
          </cell>
          <cell r="O20273">
            <v>25637.312999999995</v>
          </cell>
          <cell r="P20273">
            <v>-16845.46199999997</v>
          </cell>
          <cell r="Q20273">
            <v>8791.8510000000242</v>
          </cell>
          <cell r="R20273">
            <v>0</v>
          </cell>
        </row>
        <row r="20274">
          <cell r="A20274">
            <v>1608</v>
          </cell>
          <cell r="B20274" t="str">
            <v>S. SALUD ARAUCANÍA-NORTE</v>
          </cell>
          <cell r="C20274" t="str">
            <v>007 Hospital Curacautín</v>
          </cell>
          <cell r="D20274">
            <v>-745.19500000000005</v>
          </cell>
          <cell r="E20274">
            <v>59886.928999999996</v>
          </cell>
          <cell r="F20274">
            <v>0</v>
          </cell>
          <cell r="G20274">
            <v>0</v>
          </cell>
          <cell r="H20274">
            <v>0</v>
          </cell>
          <cell r="I20274">
            <v>0</v>
          </cell>
          <cell r="J20274">
            <v>0</v>
          </cell>
          <cell r="K20274">
            <v>0</v>
          </cell>
          <cell r="L20274">
            <v>-33556.073000000004</v>
          </cell>
          <cell r="M20274">
            <v>25585.660999999993</v>
          </cell>
          <cell r="N20274">
            <v>25585.660999999993</v>
          </cell>
          <cell r="O20274">
            <v>106700.89</v>
          </cell>
          <cell r="P20274">
            <v>-113050.98899999997</v>
          </cell>
          <cell r="Q20274">
            <v>0</v>
          </cell>
          <cell r="R20274">
            <v>6350.0989999999729</v>
          </cell>
        </row>
        <row r="20275">
          <cell r="A20275">
            <v>1609</v>
          </cell>
          <cell r="B20275" t="str">
            <v>S. SALUD ARAUCANÍA-NORTE</v>
          </cell>
          <cell r="C20275" t="str">
            <v>008 Hospital de Lonquimay</v>
          </cell>
          <cell r="D20275">
            <v>-498.76499999999999</v>
          </cell>
          <cell r="E20275">
            <v>2608.0439999999999</v>
          </cell>
          <cell r="F20275">
            <v>0</v>
          </cell>
          <cell r="G20275">
            <v>0</v>
          </cell>
          <cell r="H20275">
            <v>0</v>
          </cell>
          <cell r="I20275">
            <v>0</v>
          </cell>
          <cell r="J20275">
            <v>0</v>
          </cell>
          <cell r="K20275">
            <v>0</v>
          </cell>
          <cell r="L20275">
            <v>-14402.635</v>
          </cell>
          <cell r="M20275">
            <v>-12293.356</v>
          </cell>
          <cell r="N20275">
            <v>-12293.356</v>
          </cell>
          <cell r="O20275">
            <v>9868.1290000000045</v>
          </cell>
          <cell r="P20275">
            <v>-11598.279000000039</v>
          </cell>
          <cell r="Q20275">
            <v>0</v>
          </cell>
          <cell r="R20275">
            <v>1730.1500000000342</v>
          </cell>
        </row>
        <row r="20276">
          <cell r="A20276">
            <v>1701</v>
          </cell>
          <cell r="B20276" t="str">
            <v>S. SALUD ARAUCANÍA-SUR</v>
          </cell>
          <cell r="C20276">
            <v>0</v>
          </cell>
          <cell r="D20276">
            <v>0</v>
          </cell>
          <cell r="E20276">
            <v>1333542.2660000001</v>
          </cell>
          <cell r="F20276">
            <v>0</v>
          </cell>
          <cell r="G20276">
            <v>0</v>
          </cell>
          <cell r="H20276">
            <v>0</v>
          </cell>
          <cell r="I20276">
            <v>0</v>
          </cell>
          <cell r="J20276">
            <v>0</v>
          </cell>
          <cell r="K20276">
            <v>0</v>
          </cell>
          <cell r="L20276">
            <v>-1394037.4790000001</v>
          </cell>
          <cell r="M20276">
            <v>-60495.212999999989</v>
          </cell>
          <cell r="N20276">
            <v>-60495.212999999989</v>
          </cell>
          <cell r="O20276">
            <v>7042789.8890000004</v>
          </cell>
          <cell r="P20276">
            <v>-5756652.9579999987</v>
          </cell>
          <cell r="Q20276">
            <v>1286136.9310000017</v>
          </cell>
          <cell r="R20276">
            <v>0</v>
          </cell>
        </row>
        <row r="20277">
          <cell r="A20277">
            <v>1702</v>
          </cell>
          <cell r="B20277" t="str">
            <v>S. SALUD ARAUCANÍA-SUR</v>
          </cell>
          <cell r="C20277" t="str">
            <v>001 Dirección del Servicio</v>
          </cell>
          <cell r="D20277">
            <v>0</v>
          </cell>
          <cell r="E20277">
            <v>114633.959</v>
          </cell>
          <cell r="F20277">
            <v>0</v>
          </cell>
          <cell r="G20277">
            <v>0</v>
          </cell>
          <cell r="H20277">
            <v>0</v>
          </cell>
          <cell r="I20277">
            <v>0</v>
          </cell>
          <cell r="J20277">
            <v>0</v>
          </cell>
          <cell r="K20277">
            <v>0</v>
          </cell>
          <cell r="L20277">
            <v>0</v>
          </cell>
          <cell r="M20277">
            <v>114633.959</v>
          </cell>
          <cell r="N20277">
            <v>114633.959</v>
          </cell>
          <cell r="O20277">
            <v>114633.959</v>
          </cell>
          <cell r="P20277">
            <v>-29937.653999999864</v>
          </cell>
          <cell r="Q20277">
            <v>84696.305000000139</v>
          </cell>
          <cell r="R20277">
            <v>0</v>
          </cell>
        </row>
        <row r="20278">
          <cell r="A20278">
            <v>1703</v>
          </cell>
          <cell r="B20278" t="str">
            <v>S. SALUD ARAUCANÍA-SUR</v>
          </cell>
          <cell r="C20278" t="str">
            <v>002 Consultorio de Miraflores</v>
          </cell>
          <cell r="D20278">
            <v>0</v>
          </cell>
          <cell r="E20278">
            <v>27032.252000000004</v>
          </cell>
          <cell r="F20278">
            <v>0</v>
          </cell>
          <cell r="G20278">
            <v>0</v>
          </cell>
          <cell r="H20278">
            <v>0</v>
          </cell>
          <cell r="I20278">
            <v>0</v>
          </cell>
          <cell r="J20278">
            <v>0</v>
          </cell>
          <cell r="K20278">
            <v>0</v>
          </cell>
          <cell r="L20278">
            <v>0</v>
          </cell>
          <cell r="M20278">
            <v>27032.252000000004</v>
          </cell>
          <cell r="N20278">
            <v>27032.252000000004</v>
          </cell>
          <cell r="O20278">
            <v>73327.988000000012</v>
          </cell>
          <cell r="P20278">
            <v>49754.003999999899</v>
          </cell>
          <cell r="Q20278">
            <v>73327.988000000012</v>
          </cell>
          <cell r="R20278">
            <v>0</v>
          </cell>
        </row>
        <row r="20279">
          <cell r="A20279">
            <v>1704</v>
          </cell>
          <cell r="B20279" t="str">
            <v>S. SALUD ARAUCANÍA-SUR</v>
          </cell>
          <cell r="C20279" t="str">
            <v>003 Hospital de Cunco</v>
          </cell>
          <cell r="D20279">
            <v>0</v>
          </cell>
          <cell r="E20279">
            <v>0</v>
          </cell>
          <cell r="F20279">
            <v>0</v>
          </cell>
          <cell r="G20279">
            <v>0</v>
          </cell>
          <cell r="H20279">
            <v>0</v>
          </cell>
          <cell r="I20279">
            <v>0</v>
          </cell>
          <cell r="J20279">
            <v>0</v>
          </cell>
          <cell r="K20279">
            <v>0</v>
          </cell>
          <cell r="L20279">
            <v>0</v>
          </cell>
          <cell r="M20279">
            <v>0</v>
          </cell>
          <cell r="N20279">
            <v>0</v>
          </cell>
          <cell r="O20279">
            <v>0</v>
          </cell>
          <cell r="P20279">
            <v>-1198.1520000000019</v>
          </cell>
          <cell r="Q20279">
            <v>0</v>
          </cell>
          <cell r="R20279">
            <v>1198.1520000000019</v>
          </cell>
        </row>
        <row r="20280">
          <cell r="A20280">
            <v>1705</v>
          </cell>
          <cell r="B20280" t="str">
            <v>S. SALUD ARAUCANÍA-SUR</v>
          </cell>
          <cell r="C20280" t="str">
            <v>004 Hospital Nueva Imperial</v>
          </cell>
          <cell r="D20280">
            <v>0</v>
          </cell>
          <cell r="E20280">
            <v>16643.460000000003</v>
          </cell>
          <cell r="F20280">
            <v>0</v>
          </cell>
          <cell r="G20280">
            <v>0</v>
          </cell>
          <cell r="H20280">
            <v>0</v>
          </cell>
          <cell r="I20280">
            <v>0</v>
          </cell>
          <cell r="J20280">
            <v>0</v>
          </cell>
          <cell r="K20280">
            <v>0</v>
          </cell>
          <cell r="L20280">
            <v>0</v>
          </cell>
          <cell r="M20280">
            <v>16643.460000000003</v>
          </cell>
          <cell r="N20280">
            <v>16643.460000000003</v>
          </cell>
          <cell r="O20280">
            <v>83954.895000000019</v>
          </cell>
          <cell r="P20280">
            <v>-80790.895000000135</v>
          </cell>
          <cell r="Q20280">
            <v>3163.9999999998836</v>
          </cell>
          <cell r="R20280">
            <v>0</v>
          </cell>
        </row>
        <row r="20281">
          <cell r="A20281">
            <v>1706</v>
          </cell>
          <cell r="B20281" t="str">
            <v>S. SALUD ARAUCANÍA-SUR</v>
          </cell>
          <cell r="C20281" t="str">
            <v>005 Hospital Villarica</v>
          </cell>
          <cell r="D20281">
            <v>0</v>
          </cell>
          <cell r="E20281">
            <v>7961.2790000000005</v>
          </cell>
          <cell r="F20281">
            <v>0</v>
          </cell>
          <cell r="G20281">
            <v>0</v>
          </cell>
          <cell r="H20281">
            <v>0</v>
          </cell>
          <cell r="I20281">
            <v>0</v>
          </cell>
          <cell r="J20281">
            <v>0</v>
          </cell>
          <cell r="K20281">
            <v>0</v>
          </cell>
          <cell r="L20281">
            <v>0</v>
          </cell>
          <cell r="M20281">
            <v>7961.2790000000005</v>
          </cell>
          <cell r="N20281">
            <v>7961.2790000000005</v>
          </cell>
          <cell r="O20281">
            <v>83110.613999999987</v>
          </cell>
          <cell r="P20281">
            <v>-71560.10699999996</v>
          </cell>
          <cell r="Q20281">
            <v>11550.507000000027</v>
          </cell>
          <cell r="R20281">
            <v>0</v>
          </cell>
        </row>
        <row r="20282">
          <cell r="A20282">
            <v>1707</v>
          </cell>
          <cell r="B20282" t="str">
            <v>S. SALUD ARAUCANÍA-SUR</v>
          </cell>
          <cell r="C20282" t="str">
            <v>006 Hospital Carahue</v>
          </cell>
          <cell r="D20282">
            <v>0</v>
          </cell>
          <cell r="E20282">
            <v>0</v>
          </cell>
          <cell r="F20282">
            <v>0</v>
          </cell>
          <cell r="G20282">
            <v>0</v>
          </cell>
          <cell r="H20282">
            <v>0</v>
          </cell>
          <cell r="I20282">
            <v>0</v>
          </cell>
          <cell r="J20282">
            <v>0</v>
          </cell>
          <cell r="K20282">
            <v>0</v>
          </cell>
          <cell r="L20282">
            <v>0</v>
          </cell>
          <cell r="M20282">
            <v>0</v>
          </cell>
          <cell r="N20282">
            <v>0</v>
          </cell>
          <cell r="O20282">
            <v>0</v>
          </cell>
          <cell r="P20282">
            <v>-633.58199999999488</v>
          </cell>
          <cell r="Q20282">
            <v>0</v>
          </cell>
          <cell r="R20282">
            <v>633.58199999999488</v>
          </cell>
        </row>
        <row r="20283">
          <cell r="A20283">
            <v>1708</v>
          </cell>
          <cell r="B20283" t="str">
            <v>S. SALUD ARAUCANÍA-SUR</v>
          </cell>
          <cell r="C20283" t="str">
            <v>007 Hospital Gorbea</v>
          </cell>
          <cell r="D20283">
            <v>0</v>
          </cell>
          <cell r="E20283">
            <v>0</v>
          </cell>
          <cell r="F20283">
            <v>0</v>
          </cell>
          <cell r="G20283">
            <v>0</v>
          </cell>
          <cell r="H20283">
            <v>0</v>
          </cell>
          <cell r="I20283">
            <v>0</v>
          </cell>
          <cell r="J20283">
            <v>0</v>
          </cell>
          <cell r="K20283">
            <v>0</v>
          </cell>
          <cell r="L20283">
            <v>0</v>
          </cell>
          <cell r="M20283">
            <v>0</v>
          </cell>
          <cell r="N20283">
            <v>0</v>
          </cell>
          <cell r="O20283">
            <v>0</v>
          </cell>
          <cell r="P20283">
            <v>310.14000000001397</v>
          </cell>
          <cell r="Q20283">
            <v>0</v>
          </cell>
          <cell r="R20283">
            <v>0</v>
          </cell>
        </row>
        <row r="20284">
          <cell r="A20284">
            <v>1709</v>
          </cell>
          <cell r="B20284" t="str">
            <v>S. SALUD ARAUCANÍA-SUR</v>
          </cell>
          <cell r="C20284" t="str">
            <v>008 Hospital Pitrufquén</v>
          </cell>
          <cell r="D20284">
            <v>0</v>
          </cell>
          <cell r="E20284">
            <v>31360.350000000006</v>
          </cell>
          <cell r="F20284">
            <v>0</v>
          </cell>
          <cell r="G20284">
            <v>0</v>
          </cell>
          <cell r="H20284">
            <v>0</v>
          </cell>
          <cell r="I20284">
            <v>0</v>
          </cell>
          <cell r="J20284">
            <v>0</v>
          </cell>
          <cell r="K20284">
            <v>0</v>
          </cell>
          <cell r="L20284">
            <v>-6415.8370000000004</v>
          </cell>
          <cell r="M20284">
            <v>24944.513000000006</v>
          </cell>
          <cell r="N20284">
            <v>24944.513000000006</v>
          </cell>
          <cell r="O20284">
            <v>65963.507000000012</v>
          </cell>
          <cell r="P20284">
            <v>-66625.469999999856</v>
          </cell>
          <cell r="Q20284">
            <v>0</v>
          </cell>
          <cell r="R20284">
            <v>661.9629999998433</v>
          </cell>
        </row>
        <row r="20285">
          <cell r="A20285">
            <v>17010</v>
          </cell>
          <cell r="B20285" t="str">
            <v>S. SALUD ARAUCANÍA-SUR</v>
          </cell>
          <cell r="C20285" t="str">
            <v>009 Hospital Puerto Saavedra</v>
          </cell>
          <cell r="D20285">
            <v>0</v>
          </cell>
          <cell r="E20285">
            <v>0</v>
          </cell>
          <cell r="F20285">
            <v>0</v>
          </cell>
          <cell r="G20285">
            <v>0</v>
          </cell>
          <cell r="H20285">
            <v>0</v>
          </cell>
          <cell r="I20285">
            <v>0</v>
          </cell>
          <cell r="J20285">
            <v>0</v>
          </cell>
          <cell r="K20285">
            <v>0</v>
          </cell>
          <cell r="L20285">
            <v>0</v>
          </cell>
          <cell r="M20285">
            <v>0</v>
          </cell>
          <cell r="N20285">
            <v>0</v>
          </cell>
          <cell r="O20285">
            <v>0</v>
          </cell>
          <cell r="P20285">
            <v>504.07799999997951</v>
          </cell>
          <cell r="Q20285">
            <v>0</v>
          </cell>
          <cell r="R20285">
            <v>0</v>
          </cell>
        </row>
        <row r="20286">
          <cell r="A20286">
            <v>17011</v>
          </cell>
          <cell r="B20286" t="str">
            <v>S. SALUD ARAUCANÍA-SUR</v>
          </cell>
          <cell r="C20286" t="str">
            <v>010 Hospital Toltén</v>
          </cell>
          <cell r="D20286">
            <v>0</v>
          </cell>
          <cell r="E20286">
            <v>0</v>
          </cell>
          <cell r="F20286">
            <v>0</v>
          </cell>
          <cell r="G20286">
            <v>0</v>
          </cell>
          <cell r="H20286">
            <v>0</v>
          </cell>
          <cell r="I20286">
            <v>0</v>
          </cell>
          <cell r="J20286">
            <v>0</v>
          </cell>
          <cell r="K20286">
            <v>0</v>
          </cell>
          <cell r="L20286">
            <v>0</v>
          </cell>
          <cell r="M20286">
            <v>0</v>
          </cell>
          <cell r="N20286">
            <v>0</v>
          </cell>
          <cell r="O20286">
            <v>0</v>
          </cell>
          <cell r="P20286">
            <v>231.79099999999744</v>
          </cell>
          <cell r="Q20286">
            <v>0</v>
          </cell>
          <cell r="R20286">
            <v>0</v>
          </cell>
        </row>
        <row r="20287">
          <cell r="A20287">
            <v>17012</v>
          </cell>
          <cell r="B20287" t="str">
            <v>S. SALUD ARAUCANÍA-SUR</v>
          </cell>
          <cell r="C20287" t="str">
            <v>011 Hospital Galvarino</v>
          </cell>
          <cell r="D20287">
            <v>0</v>
          </cell>
          <cell r="E20287">
            <v>0</v>
          </cell>
          <cell r="F20287">
            <v>0</v>
          </cell>
          <cell r="G20287">
            <v>0</v>
          </cell>
          <cell r="H20287">
            <v>0</v>
          </cell>
          <cell r="I20287">
            <v>0</v>
          </cell>
          <cell r="J20287">
            <v>0</v>
          </cell>
          <cell r="K20287">
            <v>0</v>
          </cell>
          <cell r="L20287">
            <v>0</v>
          </cell>
          <cell r="M20287">
            <v>0</v>
          </cell>
          <cell r="N20287">
            <v>0</v>
          </cell>
          <cell r="O20287">
            <v>0</v>
          </cell>
          <cell r="P20287">
            <v>1418.0089999999618</v>
          </cell>
          <cell r="Q20287">
            <v>0</v>
          </cell>
          <cell r="R20287">
            <v>0</v>
          </cell>
        </row>
        <row r="20288">
          <cell r="A20288">
            <v>17013</v>
          </cell>
          <cell r="B20288" t="str">
            <v>S. SALUD ARAUCANÍA-SUR</v>
          </cell>
          <cell r="C20288" t="str">
            <v>012 Hospital Lautaro</v>
          </cell>
          <cell r="D20288">
            <v>0</v>
          </cell>
          <cell r="E20288">
            <v>31874.045000000002</v>
          </cell>
          <cell r="F20288">
            <v>0</v>
          </cell>
          <cell r="G20288">
            <v>0</v>
          </cell>
          <cell r="H20288">
            <v>0</v>
          </cell>
          <cell r="I20288">
            <v>0</v>
          </cell>
          <cell r="J20288">
            <v>0</v>
          </cell>
          <cell r="K20288">
            <v>0</v>
          </cell>
          <cell r="L20288">
            <v>-13003.977999999999</v>
          </cell>
          <cell r="M20288">
            <v>18870.067000000003</v>
          </cell>
          <cell r="N20288">
            <v>18870.067000000003</v>
          </cell>
          <cell r="O20288">
            <v>71374.192999999999</v>
          </cell>
          <cell r="P20288">
            <v>-70088.930000000051</v>
          </cell>
          <cell r="Q20288">
            <v>1285.2629999999481</v>
          </cell>
          <cell r="R20288">
            <v>0</v>
          </cell>
        </row>
        <row r="20289">
          <cell r="A20289">
            <v>17014</v>
          </cell>
          <cell r="B20289" t="str">
            <v>S. SALUD ARAUCANÍA-SUR</v>
          </cell>
          <cell r="C20289" t="str">
            <v>013 Hospital Loncoche</v>
          </cell>
          <cell r="D20289">
            <v>0</v>
          </cell>
          <cell r="E20289">
            <v>0</v>
          </cell>
          <cell r="F20289">
            <v>0</v>
          </cell>
          <cell r="G20289">
            <v>0</v>
          </cell>
          <cell r="H20289">
            <v>0</v>
          </cell>
          <cell r="I20289">
            <v>0</v>
          </cell>
          <cell r="J20289">
            <v>0</v>
          </cell>
          <cell r="K20289">
            <v>0</v>
          </cell>
          <cell r="L20289">
            <v>0</v>
          </cell>
          <cell r="M20289">
            <v>0</v>
          </cell>
          <cell r="N20289">
            <v>0</v>
          </cell>
          <cell r="O20289">
            <v>0</v>
          </cell>
          <cell r="P20289">
            <v>2954.3820000000123</v>
          </cell>
          <cell r="Q20289">
            <v>0</v>
          </cell>
          <cell r="R20289">
            <v>0</v>
          </cell>
        </row>
        <row r="20290">
          <cell r="A20290">
            <v>17015</v>
          </cell>
          <cell r="B20290" t="str">
            <v>S. SALUD ARAUCANÍA-SUR</v>
          </cell>
          <cell r="C20290" t="str">
            <v>014 Hospital Vilcún</v>
          </cell>
          <cell r="D20290">
            <v>0</v>
          </cell>
          <cell r="E20290">
            <v>0</v>
          </cell>
          <cell r="F20290">
            <v>0</v>
          </cell>
          <cell r="G20290">
            <v>0</v>
          </cell>
          <cell r="H20290">
            <v>0</v>
          </cell>
          <cell r="I20290">
            <v>0</v>
          </cell>
          <cell r="J20290">
            <v>0</v>
          </cell>
          <cell r="K20290">
            <v>0</v>
          </cell>
          <cell r="L20290">
            <v>0</v>
          </cell>
          <cell r="M20290">
            <v>0</v>
          </cell>
          <cell r="N20290">
            <v>0</v>
          </cell>
          <cell r="O20290">
            <v>0</v>
          </cell>
          <cell r="P20290">
            <v>7473.5349999999889</v>
          </cell>
          <cell r="Q20290">
            <v>0</v>
          </cell>
          <cell r="R20290">
            <v>0</v>
          </cell>
        </row>
        <row r="20291">
          <cell r="A20291">
            <v>17016</v>
          </cell>
          <cell r="B20291" t="str">
            <v>S. SALUD ARAUCANÍA-SUR</v>
          </cell>
          <cell r="C20291" t="str">
            <v>015 Hospital Temuco</v>
          </cell>
          <cell r="D20291">
            <v>0</v>
          </cell>
          <cell r="E20291">
            <v>1104036.9210000001</v>
          </cell>
          <cell r="F20291">
            <v>0</v>
          </cell>
          <cell r="G20291">
            <v>0</v>
          </cell>
          <cell r="H20291">
            <v>0</v>
          </cell>
          <cell r="I20291">
            <v>0</v>
          </cell>
          <cell r="J20291">
            <v>0</v>
          </cell>
          <cell r="K20291">
            <v>0</v>
          </cell>
          <cell r="L20291">
            <v>-1374617.6640000001</v>
          </cell>
          <cell r="M20291">
            <v>-270580.74300000002</v>
          </cell>
          <cell r="N20291">
            <v>-270580.74300000002</v>
          </cell>
          <cell r="O20291">
            <v>6550424.733</v>
          </cell>
          <cell r="P20291">
            <v>-5498464.1069999998</v>
          </cell>
          <cell r="Q20291">
            <v>1051960.6260000002</v>
          </cell>
          <cell r="R20291">
            <v>0</v>
          </cell>
        </row>
        <row r="20292">
          <cell r="A20292">
            <v>1801</v>
          </cell>
          <cell r="B20292" t="str">
            <v>S. SALUD VALDIVIA</v>
          </cell>
          <cell r="C20292">
            <v>0</v>
          </cell>
          <cell r="D20292">
            <v>0</v>
          </cell>
          <cell r="E20292">
            <v>1183046.9549999996</v>
          </cell>
          <cell r="F20292">
            <v>0</v>
          </cell>
          <cell r="G20292">
            <v>0</v>
          </cell>
          <cell r="H20292">
            <v>0</v>
          </cell>
          <cell r="I20292">
            <v>0</v>
          </cell>
          <cell r="J20292">
            <v>136.559</v>
          </cell>
          <cell r="K20292">
            <v>0</v>
          </cell>
          <cell r="L20292">
            <v>-391282.46399999998</v>
          </cell>
          <cell r="M20292">
            <v>791901.04999999958</v>
          </cell>
          <cell r="N20292">
            <v>791901.04999999958</v>
          </cell>
          <cell r="O20292">
            <v>3151251.6210000003</v>
          </cell>
          <cell r="P20292">
            <v>-1500524.1349999998</v>
          </cell>
          <cell r="Q20292">
            <v>1650727.4860000005</v>
          </cell>
          <cell r="R20292">
            <v>0</v>
          </cell>
        </row>
        <row r="20293">
          <cell r="A20293">
            <v>1802</v>
          </cell>
          <cell r="B20293" t="str">
            <v>S. SALUD VALDIVIA</v>
          </cell>
          <cell r="C20293" t="str">
            <v>001 Dirección del Servicio</v>
          </cell>
          <cell r="D20293">
            <v>0</v>
          </cell>
          <cell r="E20293">
            <v>0</v>
          </cell>
          <cell r="F20293">
            <v>0</v>
          </cell>
          <cell r="G20293">
            <v>0</v>
          </cell>
          <cell r="H20293">
            <v>0</v>
          </cell>
          <cell r="I20293">
            <v>0</v>
          </cell>
          <cell r="J20293">
            <v>0</v>
          </cell>
          <cell r="K20293">
            <v>0</v>
          </cell>
          <cell r="L20293">
            <v>0</v>
          </cell>
          <cell r="M20293">
            <v>0</v>
          </cell>
          <cell r="N20293">
            <v>0</v>
          </cell>
          <cell r="O20293">
            <v>0</v>
          </cell>
          <cell r="P20293">
            <v>1653037.0950000002</v>
          </cell>
          <cell r="Q20293">
            <v>0</v>
          </cell>
          <cell r="R20293">
            <v>0</v>
          </cell>
        </row>
        <row r="20294">
          <cell r="A20294">
            <v>1803</v>
          </cell>
          <cell r="B20294" t="str">
            <v>S. SALUD VALDIVIA</v>
          </cell>
          <cell r="C20294" t="str">
            <v>002 Hospital de Valdivia</v>
          </cell>
          <cell r="D20294">
            <v>0</v>
          </cell>
          <cell r="E20294">
            <v>1112316.8359999997</v>
          </cell>
          <cell r="F20294">
            <v>0</v>
          </cell>
          <cell r="G20294">
            <v>0</v>
          </cell>
          <cell r="H20294">
            <v>0</v>
          </cell>
          <cell r="I20294">
            <v>0</v>
          </cell>
          <cell r="J20294">
            <v>136.559</v>
          </cell>
          <cell r="K20294">
            <v>0</v>
          </cell>
          <cell r="L20294">
            <v>-391282.46399999998</v>
          </cell>
          <cell r="M20294">
            <v>721170.93099999963</v>
          </cell>
          <cell r="N20294">
            <v>721170.93099999963</v>
          </cell>
          <cell r="O20294">
            <v>3025732.8109999998</v>
          </cell>
          <cell r="P20294">
            <v>-3023978.4510000004</v>
          </cell>
          <cell r="Q20294">
            <v>1754.359999999404</v>
          </cell>
          <cell r="R20294">
            <v>0</v>
          </cell>
        </row>
        <row r="20295">
          <cell r="A20295">
            <v>1804</v>
          </cell>
          <cell r="B20295" t="str">
            <v>S. SALUD VALDIVIA</v>
          </cell>
          <cell r="C20295" t="str">
            <v>003 Hospital de Corral</v>
          </cell>
          <cell r="D20295">
            <v>0</v>
          </cell>
          <cell r="E20295">
            <v>11190.630999999999</v>
          </cell>
          <cell r="F20295">
            <v>0</v>
          </cell>
          <cell r="G20295">
            <v>0</v>
          </cell>
          <cell r="H20295">
            <v>0</v>
          </cell>
          <cell r="I20295">
            <v>0</v>
          </cell>
          <cell r="J20295">
            <v>0</v>
          </cell>
          <cell r="K20295">
            <v>0</v>
          </cell>
          <cell r="L20295">
            <v>0</v>
          </cell>
          <cell r="M20295">
            <v>11190.630999999999</v>
          </cell>
          <cell r="N20295">
            <v>11190.630999999999</v>
          </cell>
          <cell r="O20295">
            <v>11190.630999999999</v>
          </cell>
          <cell r="P20295">
            <v>-12759.109999999971</v>
          </cell>
          <cell r="Q20295">
            <v>0</v>
          </cell>
          <cell r="R20295">
            <v>1568.4789999999721</v>
          </cell>
        </row>
        <row r="20296">
          <cell r="A20296">
            <v>1805</v>
          </cell>
          <cell r="B20296" t="str">
            <v>S. SALUD VALDIVIA</v>
          </cell>
          <cell r="C20296" t="str">
            <v>004 Hospital de Los Lagos</v>
          </cell>
          <cell r="D20296">
            <v>0</v>
          </cell>
          <cell r="E20296">
            <v>1590.5100000000002</v>
          </cell>
          <cell r="F20296">
            <v>0</v>
          </cell>
          <cell r="G20296">
            <v>0</v>
          </cell>
          <cell r="H20296">
            <v>0</v>
          </cell>
          <cell r="I20296">
            <v>0</v>
          </cell>
          <cell r="J20296">
            <v>0</v>
          </cell>
          <cell r="K20296">
            <v>0</v>
          </cell>
          <cell r="L20296">
            <v>0</v>
          </cell>
          <cell r="M20296">
            <v>1590.5100000000002</v>
          </cell>
          <cell r="N20296">
            <v>1590.5100000000002</v>
          </cell>
          <cell r="O20296">
            <v>1590.5100000000002</v>
          </cell>
          <cell r="P20296">
            <v>-2143.8809999999939</v>
          </cell>
          <cell r="Q20296">
            <v>0</v>
          </cell>
          <cell r="R20296">
            <v>553.37099999999373</v>
          </cell>
        </row>
        <row r="20297">
          <cell r="A20297">
            <v>1806</v>
          </cell>
          <cell r="B20297" t="str">
            <v>S. SALUD VALDIVIA</v>
          </cell>
          <cell r="C20297" t="str">
            <v>005 Hospital de Lanco</v>
          </cell>
          <cell r="D20297">
            <v>0</v>
          </cell>
          <cell r="E20297">
            <v>12479.44</v>
          </cell>
          <cell r="F20297">
            <v>0</v>
          </cell>
          <cell r="G20297">
            <v>0</v>
          </cell>
          <cell r="H20297">
            <v>0</v>
          </cell>
          <cell r="I20297">
            <v>0</v>
          </cell>
          <cell r="J20297">
            <v>0</v>
          </cell>
          <cell r="K20297">
            <v>0</v>
          </cell>
          <cell r="L20297">
            <v>0</v>
          </cell>
          <cell r="M20297">
            <v>12479.44</v>
          </cell>
          <cell r="N20297">
            <v>12479.44</v>
          </cell>
          <cell r="O20297">
            <v>13309.513000000001</v>
          </cell>
          <cell r="P20297">
            <v>-13074.463000000003</v>
          </cell>
          <cell r="Q20297">
            <v>235.04999999999745</v>
          </cell>
          <cell r="R20297">
            <v>0</v>
          </cell>
        </row>
        <row r="20298">
          <cell r="A20298">
            <v>1807</v>
          </cell>
          <cell r="B20298" t="str">
            <v>S. SALUD VALDIVIA</v>
          </cell>
          <cell r="C20298" t="str">
            <v>006 Hospital de La Unión</v>
          </cell>
          <cell r="D20298">
            <v>0</v>
          </cell>
          <cell r="E20298">
            <v>19005.243999999999</v>
          </cell>
          <cell r="F20298">
            <v>0</v>
          </cell>
          <cell r="G20298">
            <v>0</v>
          </cell>
          <cell r="H20298">
            <v>0</v>
          </cell>
          <cell r="I20298">
            <v>0</v>
          </cell>
          <cell r="J20298">
            <v>0</v>
          </cell>
          <cell r="K20298">
            <v>0</v>
          </cell>
          <cell r="L20298">
            <v>0</v>
          </cell>
          <cell r="M20298">
            <v>19005.243999999999</v>
          </cell>
          <cell r="N20298">
            <v>19005.243999999999</v>
          </cell>
          <cell r="O20298">
            <v>57404.004000000001</v>
          </cell>
          <cell r="P20298">
            <v>-60271.574000000081</v>
          </cell>
          <cell r="Q20298">
            <v>0</v>
          </cell>
          <cell r="R20298">
            <v>2867.5700000000797</v>
          </cell>
        </row>
        <row r="20299">
          <cell r="A20299">
            <v>1808</v>
          </cell>
          <cell r="B20299" t="str">
            <v>S. SALUD VALDIVIA</v>
          </cell>
          <cell r="C20299" t="str">
            <v>007 Hospital de Río Bueno</v>
          </cell>
          <cell r="D20299">
            <v>0</v>
          </cell>
          <cell r="E20299">
            <v>21437.873000000003</v>
          </cell>
          <cell r="F20299">
            <v>0</v>
          </cell>
          <cell r="G20299">
            <v>0</v>
          </cell>
          <cell r="H20299">
            <v>0</v>
          </cell>
          <cell r="I20299">
            <v>0</v>
          </cell>
          <cell r="J20299">
            <v>0</v>
          </cell>
          <cell r="K20299">
            <v>0</v>
          </cell>
          <cell r="L20299">
            <v>0</v>
          </cell>
          <cell r="M20299">
            <v>21437.873000000003</v>
          </cell>
          <cell r="N20299">
            <v>21437.873000000003</v>
          </cell>
          <cell r="O20299">
            <v>36997.731000000007</v>
          </cell>
          <cell r="P20299">
            <v>-36872.175999999978</v>
          </cell>
          <cell r="Q20299">
            <v>125.55500000002939</v>
          </cell>
          <cell r="R20299">
            <v>0</v>
          </cell>
        </row>
        <row r="20300">
          <cell r="A20300">
            <v>1809</v>
          </cell>
          <cell r="B20300" t="str">
            <v>S. SALUD VALDIVIA</v>
          </cell>
          <cell r="C20300" t="str">
            <v>008 Hospital de Paillaco</v>
          </cell>
          <cell r="D20300">
            <v>0</v>
          </cell>
          <cell r="E20300">
            <v>5026.4210000000003</v>
          </cell>
          <cell r="F20300">
            <v>0</v>
          </cell>
          <cell r="G20300">
            <v>0</v>
          </cell>
          <cell r="H20300">
            <v>0</v>
          </cell>
          <cell r="I20300">
            <v>0</v>
          </cell>
          <cell r="J20300">
            <v>0</v>
          </cell>
          <cell r="K20300">
            <v>0</v>
          </cell>
          <cell r="L20300">
            <v>0</v>
          </cell>
          <cell r="M20300">
            <v>5026.4210000000003</v>
          </cell>
          <cell r="N20300">
            <v>5026.4210000000003</v>
          </cell>
          <cell r="O20300">
            <v>5026.4210000000003</v>
          </cell>
          <cell r="P20300">
            <v>-5033.1780000000144</v>
          </cell>
          <cell r="Q20300">
            <v>0</v>
          </cell>
          <cell r="R20300">
            <v>6.757000000014159</v>
          </cell>
        </row>
        <row r="20301">
          <cell r="A20301">
            <v>18010</v>
          </cell>
          <cell r="B20301" t="str">
            <v>S. SALUD VALDIVIA</v>
          </cell>
          <cell r="C20301" t="str">
            <v>009 Consultorio Externo</v>
          </cell>
          <cell r="D20301">
            <v>0</v>
          </cell>
          <cell r="E20301">
            <v>0</v>
          </cell>
          <cell r="F20301">
            <v>0</v>
          </cell>
          <cell r="G20301">
            <v>0</v>
          </cell>
          <cell r="H20301">
            <v>0</v>
          </cell>
          <cell r="I20301">
            <v>0</v>
          </cell>
          <cell r="J20301">
            <v>0</v>
          </cell>
          <cell r="K20301">
            <v>0</v>
          </cell>
          <cell r="L20301">
            <v>0</v>
          </cell>
          <cell r="M20301">
            <v>0</v>
          </cell>
          <cell r="N20301">
            <v>0</v>
          </cell>
          <cell r="O20301">
            <v>0</v>
          </cell>
          <cell r="P20301">
            <v>571.6030000000319</v>
          </cell>
          <cell r="Q20301">
            <v>0</v>
          </cell>
          <cell r="R20301">
            <v>0</v>
          </cell>
        </row>
        <row r="20302">
          <cell r="A20302">
            <v>1901</v>
          </cell>
          <cell r="B20302" t="str">
            <v>S. SALUD OSORNO</v>
          </cell>
          <cell r="C20302">
            <v>0</v>
          </cell>
          <cell r="D20302">
            <v>0</v>
          </cell>
          <cell r="E20302">
            <v>528565.15600000019</v>
          </cell>
          <cell r="F20302">
            <v>0</v>
          </cell>
          <cell r="G20302">
            <v>0</v>
          </cell>
          <cell r="H20302">
            <v>0</v>
          </cell>
          <cell r="I20302">
            <v>0</v>
          </cell>
          <cell r="J20302">
            <v>7609.8780000000006</v>
          </cell>
          <cell r="K20302">
            <v>0</v>
          </cell>
          <cell r="L20302">
            <v>-274101.89399999997</v>
          </cell>
          <cell r="M20302">
            <v>262073.14000000025</v>
          </cell>
          <cell r="N20302">
            <v>262073.14000000025</v>
          </cell>
          <cell r="O20302">
            <v>1445799.8450000002</v>
          </cell>
          <cell r="P20302">
            <v>-1918188.5940000024</v>
          </cell>
          <cell r="Q20302">
            <v>0</v>
          </cell>
          <cell r="R20302">
            <v>472388.74900000216</v>
          </cell>
        </row>
        <row r="20303">
          <cell r="A20303">
            <v>1902</v>
          </cell>
          <cell r="B20303" t="str">
            <v>S. SALUD OSORNO</v>
          </cell>
          <cell r="C20303" t="str">
            <v>001 Dirección del Servicio</v>
          </cell>
          <cell r="D20303">
            <v>0</v>
          </cell>
          <cell r="E20303">
            <v>101365.86499999999</v>
          </cell>
          <cell r="F20303">
            <v>0</v>
          </cell>
          <cell r="G20303">
            <v>0</v>
          </cell>
          <cell r="H20303">
            <v>0</v>
          </cell>
          <cell r="I20303">
            <v>0</v>
          </cell>
          <cell r="J20303">
            <v>3375.8180000000002</v>
          </cell>
          <cell r="K20303">
            <v>0</v>
          </cell>
          <cell r="L20303">
            <v>0</v>
          </cell>
          <cell r="M20303">
            <v>104741.68299999999</v>
          </cell>
          <cell r="N20303">
            <v>104741.68299999999</v>
          </cell>
          <cell r="O20303">
            <v>138903.00899999999</v>
          </cell>
          <cell r="P20303">
            <v>-194583.47200000018</v>
          </cell>
          <cell r="Q20303">
            <v>0</v>
          </cell>
          <cell r="R20303">
            <v>55680.463000000193</v>
          </cell>
        </row>
        <row r="20304">
          <cell r="A20304">
            <v>1903</v>
          </cell>
          <cell r="B20304" t="str">
            <v>S. SALUD OSORNO</v>
          </cell>
          <cell r="C20304" t="str">
            <v>002 Hospital de Osorno</v>
          </cell>
          <cell r="D20304">
            <v>0</v>
          </cell>
          <cell r="E20304">
            <v>408509.03800000018</v>
          </cell>
          <cell r="F20304">
            <v>0</v>
          </cell>
          <cell r="G20304">
            <v>0</v>
          </cell>
          <cell r="H20304">
            <v>0</v>
          </cell>
          <cell r="I20304">
            <v>0</v>
          </cell>
          <cell r="J20304">
            <v>3711.5470000000005</v>
          </cell>
          <cell r="K20304">
            <v>0</v>
          </cell>
          <cell r="L20304">
            <v>-274043.92499999999</v>
          </cell>
          <cell r="M20304">
            <v>138176.66000000021</v>
          </cell>
          <cell r="N20304">
            <v>138176.66000000021</v>
          </cell>
          <cell r="O20304">
            <v>1255655.6640000001</v>
          </cell>
          <cell r="P20304">
            <v>-1683256.3439999996</v>
          </cell>
          <cell r="Q20304">
            <v>0</v>
          </cell>
          <cell r="R20304">
            <v>427600.67999999947</v>
          </cell>
        </row>
        <row r="20305">
          <cell r="A20305">
            <v>1904</v>
          </cell>
          <cell r="B20305" t="str">
            <v>S. SALUD OSORNO</v>
          </cell>
          <cell r="C20305" t="str">
            <v>003 Hospital Puerto Octay</v>
          </cell>
          <cell r="D20305">
            <v>0</v>
          </cell>
          <cell r="E20305">
            <v>0</v>
          </cell>
          <cell r="F20305">
            <v>0</v>
          </cell>
          <cell r="G20305">
            <v>0</v>
          </cell>
          <cell r="H20305">
            <v>0</v>
          </cell>
          <cell r="I20305">
            <v>0</v>
          </cell>
          <cell r="J20305">
            <v>0</v>
          </cell>
          <cell r="K20305">
            <v>0</v>
          </cell>
          <cell r="L20305">
            <v>0</v>
          </cell>
          <cell r="M20305">
            <v>0</v>
          </cell>
          <cell r="N20305">
            <v>0</v>
          </cell>
          <cell r="O20305">
            <v>0</v>
          </cell>
          <cell r="P20305">
            <v>3419.2630000000208</v>
          </cell>
          <cell r="Q20305">
            <v>0</v>
          </cell>
          <cell r="R20305">
            <v>0</v>
          </cell>
        </row>
        <row r="20306">
          <cell r="A20306">
            <v>1905</v>
          </cell>
          <cell r="B20306" t="str">
            <v>S. SALUD OSORNO</v>
          </cell>
          <cell r="C20306" t="str">
            <v>004 Hospital Purranque</v>
          </cell>
          <cell r="D20306">
            <v>0</v>
          </cell>
          <cell r="E20306">
            <v>28687.609000000004</v>
          </cell>
          <cell r="F20306">
            <v>0</v>
          </cell>
          <cell r="G20306">
            <v>0</v>
          </cell>
          <cell r="H20306">
            <v>0</v>
          </cell>
          <cell r="I20306">
            <v>0</v>
          </cell>
          <cell r="J20306">
            <v>522.51300000000003</v>
          </cell>
          <cell r="K20306">
            <v>0</v>
          </cell>
          <cell r="L20306">
            <v>-57.969000000000001</v>
          </cell>
          <cell r="M20306">
            <v>29152.153000000002</v>
          </cell>
          <cell r="N20306">
            <v>29152.153000000002</v>
          </cell>
          <cell r="O20306">
            <v>50425.749000000003</v>
          </cell>
          <cell r="P20306">
            <v>-49761.915999999997</v>
          </cell>
          <cell r="Q20306">
            <v>663.833000000006</v>
          </cell>
          <cell r="R20306">
            <v>0</v>
          </cell>
        </row>
        <row r="20307">
          <cell r="A20307">
            <v>1906</v>
          </cell>
          <cell r="B20307" t="str">
            <v>S. SALUD OSORNO</v>
          </cell>
          <cell r="C20307" t="str">
            <v>005 Hospital de Río Negro</v>
          </cell>
          <cell r="D20307">
            <v>0</v>
          </cell>
          <cell r="E20307">
            <v>-4803.1230000000005</v>
          </cell>
          <cell r="F20307">
            <v>0</v>
          </cell>
          <cell r="G20307">
            <v>0</v>
          </cell>
          <cell r="H20307">
            <v>0</v>
          </cell>
          <cell r="I20307">
            <v>0</v>
          </cell>
          <cell r="J20307">
            <v>0</v>
          </cell>
          <cell r="K20307">
            <v>0</v>
          </cell>
          <cell r="L20307">
            <v>0</v>
          </cell>
          <cell r="M20307">
            <v>-4803.1230000000005</v>
          </cell>
          <cell r="N20307">
            <v>-4803.1230000000005</v>
          </cell>
          <cell r="O20307">
            <v>0</v>
          </cell>
          <cell r="P20307">
            <v>6280.5070000000414</v>
          </cell>
          <cell r="Q20307">
            <v>0</v>
          </cell>
          <cell r="R20307">
            <v>0</v>
          </cell>
        </row>
        <row r="20308">
          <cell r="A20308">
            <v>1907</v>
          </cell>
          <cell r="B20308" t="str">
            <v>S. SALUD OSORNO</v>
          </cell>
          <cell r="C20308" t="str">
            <v>006 Hospital Misión San Juan de la Costa</v>
          </cell>
          <cell r="D20308">
            <v>0</v>
          </cell>
          <cell r="E20308">
            <v>-3175.8530000000001</v>
          </cell>
          <cell r="F20308">
            <v>0</v>
          </cell>
          <cell r="G20308">
            <v>0</v>
          </cell>
          <cell r="H20308">
            <v>0</v>
          </cell>
          <cell r="I20308">
            <v>0</v>
          </cell>
          <cell r="J20308">
            <v>0</v>
          </cell>
          <cell r="K20308">
            <v>0</v>
          </cell>
          <cell r="L20308">
            <v>0</v>
          </cell>
          <cell r="M20308">
            <v>-3175.8530000000001</v>
          </cell>
          <cell r="N20308">
            <v>-3175.8530000000001</v>
          </cell>
          <cell r="O20308">
            <v>0</v>
          </cell>
          <cell r="P20308">
            <v>376.1869999999908</v>
          </cell>
          <cell r="Q20308">
            <v>0</v>
          </cell>
          <cell r="R20308">
            <v>0</v>
          </cell>
        </row>
        <row r="20309">
          <cell r="A20309">
            <v>1908</v>
          </cell>
          <cell r="B20309" t="str">
            <v>S. SALUD OSORNO</v>
          </cell>
          <cell r="C20309" t="str">
            <v>007 Hospital del Perpetuo Socorro de Quilacahuín</v>
          </cell>
          <cell r="D20309">
            <v>0</v>
          </cell>
          <cell r="E20309">
            <v>-2018.38</v>
          </cell>
          <cell r="F20309">
            <v>0</v>
          </cell>
          <cell r="G20309">
            <v>0</v>
          </cell>
          <cell r="H20309">
            <v>0</v>
          </cell>
          <cell r="I20309">
            <v>0</v>
          </cell>
          <cell r="J20309">
            <v>0</v>
          </cell>
          <cell r="K20309">
            <v>0</v>
          </cell>
          <cell r="L20309">
            <v>0</v>
          </cell>
          <cell r="M20309">
            <v>-2018.38</v>
          </cell>
          <cell r="N20309">
            <v>-2018.38</v>
          </cell>
          <cell r="O20309">
            <v>815.42299999999977</v>
          </cell>
          <cell r="P20309">
            <v>-662.8190000000177</v>
          </cell>
          <cell r="Q20309">
            <v>152.60399999998208</v>
          </cell>
          <cell r="R20309">
            <v>0</v>
          </cell>
        </row>
        <row r="20310">
          <cell r="A20310">
            <v>2001</v>
          </cell>
          <cell r="B20310" t="str">
            <v>S. SALUD RELONCAVÍ</v>
          </cell>
          <cell r="C20310">
            <v>0</v>
          </cell>
          <cell r="D20310">
            <v>11924.743999999988</v>
          </cell>
          <cell r="E20310">
            <v>304298.52899999998</v>
          </cell>
          <cell r="F20310">
            <v>0</v>
          </cell>
          <cell r="G20310">
            <v>0</v>
          </cell>
          <cell r="H20310">
            <v>0</v>
          </cell>
          <cell r="I20310">
            <v>0</v>
          </cell>
          <cell r="J20310">
            <v>0</v>
          </cell>
          <cell r="K20310">
            <v>0</v>
          </cell>
          <cell r="L20310">
            <v>0</v>
          </cell>
          <cell r="M20310">
            <v>316223.27299999999</v>
          </cell>
          <cell r="N20310">
            <v>316223.27299999999</v>
          </cell>
          <cell r="O20310">
            <v>1488839.916</v>
          </cell>
          <cell r="P20310">
            <v>-1310750.2800000012</v>
          </cell>
          <cell r="Q20310">
            <v>178089.63599999878</v>
          </cell>
          <cell r="R20310">
            <v>0</v>
          </cell>
        </row>
        <row r="20311">
          <cell r="A20311">
            <v>2002</v>
          </cell>
          <cell r="B20311" t="str">
            <v>S. SALUD RELONCAVÍ</v>
          </cell>
          <cell r="C20311" t="str">
            <v>001 Dirección del Servicio</v>
          </cell>
          <cell r="D20311">
            <v>3569.0590000000011</v>
          </cell>
          <cell r="E20311">
            <v>-587.54</v>
          </cell>
          <cell r="F20311">
            <v>0</v>
          </cell>
          <cell r="G20311">
            <v>0</v>
          </cell>
          <cell r="H20311">
            <v>0</v>
          </cell>
          <cell r="I20311">
            <v>0</v>
          </cell>
          <cell r="J20311">
            <v>0</v>
          </cell>
          <cell r="K20311">
            <v>0</v>
          </cell>
          <cell r="L20311">
            <v>0</v>
          </cell>
          <cell r="M20311">
            <v>2981.5190000000011</v>
          </cell>
          <cell r="N20311">
            <v>2981.5190000000011</v>
          </cell>
          <cell r="O20311">
            <v>117300.886</v>
          </cell>
          <cell r="P20311">
            <v>-148385.81199999992</v>
          </cell>
          <cell r="Q20311">
            <v>0</v>
          </cell>
          <cell r="R20311">
            <v>31084.925999999919</v>
          </cell>
        </row>
        <row r="20312">
          <cell r="A20312">
            <v>2003</v>
          </cell>
          <cell r="B20312" t="str">
            <v>S. SALUD RELONCAVÍ</v>
          </cell>
          <cell r="C20312" t="str">
            <v>002 Hospital Calbuco</v>
          </cell>
          <cell r="D20312">
            <v>7755.6369999999988</v>
          </cell>
          <cell r="E20312">
            <v>821.4</v>
          </cell>
          <cell r="F20312">
            <v>0</v>
          </cell>
          <cell r="G20312">
            <v>0</v>
          </cell>
          <cell r="H20312">
            <v>0</v>
          </cell>
          <cell r="I20312">
            <v>0</v>
          </cell>
          <cell r="J20312">
            <v>0</v>
          </cell>
          <cell r="K20312">
            <v>0</v>
          </cell>
          <cell r="L20312">
            <v>0</v>
          </cell>
          <cell r="M20312">
            <v>8577.0369999999984</v>
          </cell>
          <cell r="N20312">
            <v>8577.0369999999984</v>
          </cell>
          <cell r="O20312">
            <v>44641.643000000004</v>
          </cell>
          <cell r="P20312">
            <v>-44617.542999999976</v>
          </cell>
          <cell r="Q20312">
            <v>24.100000000027649</v>
          </cell>
          <cell r="R20312">
            <v>0</v>
          </cell>
        </row>
        <row r="20313">
          <cell r="A20313">
            <v>2004</v>
          </cell>
          <cell r="B20313" t="str">
            <v>S. SALUD RELONCAVÍ</v>
          </cell>
          <cell r="C20313" t="str">
            <v>003 Hospital Chaitén</v>
          </cell>
          <cell r="D20313">
            <v>-7.3709999999996647</v>
          </cell>
          <cell r="E20313">
            <v>77.763000000000005</v>
          </cell>
          <cell r="F20313">
            <v>0</v>
          </cell>
          <cell r="G20313">
            <v>0</v>
          </cell>
          <cell r="H20313">
            <v>0</v>
          </cell>
          <cell r="I20313">
            <v>0</v>
          </cell>
          <cell r="J20313">
            <v>0</v>
          </cell>
          <cell r="K20313">
            <v>0</v>
          </cell>
          <cell r="L20313">
            <v>0</v>
          </cell>
          <cell r="M20313">
            <v>70.392000000000337</v>
          </cell>
          <cell r="N20313">
            <v>70.392000000000337</v>
          </cell>
          <cell r="O20313">
            <v>7172.8910000000005</v>
          </cell>
          <cell r="P20313">
            <v>-11940.240000000013</v>
          </cell>
          <cell r="Q20313">
            <v>0</v>
          </cell>
          <cell r="R20313">
            <v>4767.349000000012</v>
          </cell>
        </row>
        <row r="20314">
          <cell r="A20314">
            <v>2005</v>
          </cell>
          <cell r="B20314" t="str">
            <v>S. SALUD RELONCAVÍ</v>
          </cell>
          <cell r="C20314" t="str">
            <v>007 Hospital de Fresia</v>
          </cell>
          <cell r="D20314">
            <v>1111.0790000000002</v>
          </cell>
          <cell r="E20314">
            <v>1098.02</v>
          </cell>
          <cell r="F20314">
            <v>0</v>
          </cell>
          <cell r="G20314">
            <v>0</v>
          </cell>
          <cell r="H20314">
            <v>0</v>
          </cell>
          <cell r="I20314">
            <v>0</v>
          </cell>
          <cell r="J20314">
            <v>0</v>
          </cell>
          <cell r="K20314">
            <v>0</v>
          </cell>
          <cell r="L20314">
            <v>0</v>
          </cell>
          <cell r="M20314">
            <v>2209.0990000000002</v>
          </cell>
          <cell r="N20314">
            <v>2209.0990000000002</v>
          </cell>
          <cell r="O20314">
            <v>17541.178</v>
          </cell>
          <cell r="P20314">
            <v>-2355.1150000000198</v>
          </cell>
          <cell r="Q20314">
            <v>15186.06299999998</v>
          </cell>
          <cell r="R20314">
            <v>0</v>
          </cell>
        </row>
        <row r="20315">
          <cell r="A20315">
            <v>2006</v>
          </cell>
          <cell r="B20315" t="str">
            <v>S. SALUD RELONCAVÍ</v>
          </cell>
          <cell r="C20315" t="str">
            <v>008 Hospital de Frutillar</v>
          </cell>
          <cell r="D20315">
            <v>-646.83100000000013</v>
          </cell>
          <cell r="E20315">
            <v>2128.4929999999999</v>
          </cell>
          <cell r="F20315">
            <v>0</v>
          </cell>
          <cell r="G20315">
            <v>0</v>
          </cell>
          <cell r="H20315">
            <v>0</v>
          </cell>
          <cell r="I20315">
            <v>0</v>
          </cell>
          <cell r="J20315">
            <v>0</v>
          </cell>
          <cell r="K20315">
            <v>0</v>
          </cell>
          <cell r="L20315">
            <v>0</v>
          </cell>
          <cell r="M20315">
            <v>1481.6619999999998</v>
          </cell>
          <cell r="N20315">
            <v>1481.6619999999998</v>
          </cell>
          <cell r="O20315">
            <v>17902.155999999999</v>
          </cell>
          <cell r="P20315">
            <v>-10068.066000000021</v>
          </cell>
          <cell r="Q20315">
            <v>7834.0899999999783</v>
          </cell>
          <cell r="R20315">
            <v>0</v>
          </cell>
        </row>
        <row r="20316">
          <cell r="A20316">
            <v>2007</v>
          </cell>
          <cell r="B20316" t="str">
            <v>S. SALUD RELONCAVÍ</v>
          </cell>
          <cell r="C20316" t="str">
            <v>009 Hospital Futaleufú</v>
          </cell>
          <cell r="D20316">
            <v>-435.06899999999985</v>
          </cell>
          <cell r="E20316">
            <v>0</v>
          </cell>
          <cell r="F20316">
            <v>0</v>
          </cell>
          <cell r="G20316">
            <v>0</v>
          </cell>
          <cell r="H20316">
            <v>0</v>
          </cell>
          <cell r="I20316">
            <v>0</v>
          </cell>
          <cell r="J20316">
            <v>0</v>
          </cell>
          <cell r="K20316">
            <v>0</v>
          </cell>
          <cell r="L20316">
            <v>0</v>
          </cell>
          <cell r="M20316">
            <v>-435.06899999999985</v>
          </cell>
          <cell r="N20316">
            <v>-435.06899999999985</v>
          </cell>
          <cell r="O20316">
            <v>8122.5630000000019</v>
          </cell>
          <cell r="P20316">
            <v>22871.97099999999</v>
          </cell>
          <cell r="Q20316">
            <v>8122.5630000000019</v>
          </cell>
          <cell r="R20316">
            <v>0</v>
          </cell>
        </row>
        <row r="20317">
          <cell r="A20317">
            <v>2008</v>
          </cell>
          <cell r="B20317" t="str">
            <v>S. SALUD RELONCAVÍ</v>
          </cell>
          <cell r="C20317" t="str">
            <v>010 Hospital de Llanquihue</v>
          </cell>
          <cell r="D20317">
            <v>360.01100000000042</v>
          </cell>
          <cell r="E20317">
            <v>397.25099999999998</v>
          </cell>
          <cell r="F20317">
            <v>0</v>
          </cell>
          <cell r="G20317">
            <v>0</v>
          </cell>
          <cell r="H20317">
            <v>0</v>
          </cell>
          <cell r="I20317">
            <v>0</v>
          </cell>
          <cell r="J20317">
            <v>0</v>
          </cell>
          <cell r="K20317">
            <v>0</v>
          </cell>
          <cell r="L20317">
            <v>0</v>
          </cell>
          <cell r="M20317">
            <v>757.2620000000004</v>
          </cell>
          <cell r="N20317">
            <v>757.2620000000004</v>
          </cell>
          <cell r="O20317">
            <v>14379.308999999999</v>
          </cell>
          <cell r="P20317">
            <v>-6719.0120000000024</v>
          </cell>
          <cell r="Q20317">
            <v>7660.2969999999968</v>
          </cell>
          <cell r="R20317">
            <v>0</v>
          </cell>
        </row>
        <row r="20318">
          <cell r="A20318">
            <v>2009</v>
          </cell>
          <cell r="B20318" t="str">
            <v>S. SALUD RELONCAVÍ</v>
          </cell>
          <cell r="C20318" t="str">
            <v>011 Hospital de Maullín</v>
          </cell>
          <cell r="D20318">
            <v>643.7330000000004</v>
          </cell>
          <cell r="E20318">
            <v>-43.316000000000003</v>
          </cell>
          <cell r="F20318">
            <v>0</v>
          </cell>
          <cell r="G20318">
            <v>0</v>
          </cell>
          <cell r="H20318">
            <v>0</v>
          </cell>
          <cell r="I20318">
            <v>0</v>
          </cell>
          <cell r="J20318">
            <v>0</v>
          </cell>
          <cell r="K20318">
            <v>0</v>
          </cell>
          <cell r="L20318">
            <v>0</v>
          </cell>
          <cell r="M20318">
            <v>600.41700000000037</v>
          </cell>
          <cell r="N20318">
            <v>600.41700000000037</v>
          </cell>
          <cell r="O20318">
            <v>14287.999</v>
          </cell>
          <cell r="P20318">
            <v>-13027.816999999966</v>
          </cell>
          <cell r="Q20318">
            <v>1260.1820000000334</v>
          </cell>
          <cell r="R20318">
            <v>0</v>
          </cell>
        </row>
        <row r="20319">
          <cell r="A20319">
            <v>20010</v>
          </cell>
          <cell r="B20319" t="str">
            <v>S. SALUD RELONCAVÍ</v>
          </cell>
          <cell r="C20319" t="str">
            <v>012 Hospital de Palena</v>
          </cell>
          <cell r="D20319">
            <v>-86.985999999999706</v>
          </cell>
          <cell r="E20319">
            <v>0</v>
          </cell>
          <cell r="F20319">
            <v>0</v>
          </cell>
          <cell r="G20319">
            <v>0</v>
          </cell>
          <cell r="H20319">
            <v>0</v>
          </cell>
          <cell r="I20319">
            <v>0</v>
          </cell>
          <cell r="J20319">
            <v>0</v>
          </cell>
          <cell r="K20319">
            <v>0</v>
          </cell>
          <cell r="L20319">
            <v>0</v>
          </cell>
          <cell r="M20319">
            <v>-86.985999999999706</v>
          </cell>
          <cell r="N20319">
            <v>-86.985999999999706</v>
          </cell>
          <cell r="O20319">
            <v>7885.915</v>
          </cell>
          <cell r="P20319">
            <v>-8409.5359999999928</v>
          </cell>
          <cell r="Q20319">
            <v>0</v>
          </cell>
          <cell r="R20319">
            <v>523.62099999999282</v>
          </cell>
        </row>
        <row r="20320">
          <cell r="A20320">
            <v>20011</v>
          </cell>
          <cell r="B20320" t="str">
            <v>S. SALUD RELONCAVÍ</v>
          </cell>
          <cell r="C20320" t="str">
            <v>013 Hospital de Puerto Montt</v>
          </cell>
          <cell r="D20320">
            <v>-767.76500000001579</v>
          </cell>
          <cell r="E20320">
            <v>300406.45799999998</v>
          </cell>
          <cell r="F20320">
            <v>0</v>
          </cell>
          <cell r="G20320">
            <v>0</v>
          </cell>
          <cell r="H20320">
            <v>0</v>
          </cell>
          <cell r="I20320">
            <v>0</v>
          </cell>
          <cell r="J20320">
            <v>0</v>
          </cell>
          <cell r="K20320">
            <v>0</v>
          </cell>
          <cell r="L20320">
            <v>0</v>
          </cell>
          <cell r="M20320">
            <v>299638.69299999997</v>
          </cell>
          <cell r="N20320">
            <v>299638.69299999997</v>
          </cell>
          <cell r="O20320">
            <v>1229182.0630000001</v>
          </cell>
          <cell r="P20320">
            <v>-1071583.3569999998</v>
          </cell>
          <cell r="Q20320">
            <v>157598.70600000024</v>
          </cell>
          <cell r="R20320">
            <v>0</v>
          </cell>
        </row>
        <row r="20321">
          <cell r="A20321">
            <v>20012</v>
          </cell>
          <cell r="B20321" t="str">
            <v>S. SALUD RELONCAVÍ</v>
          </cell>
          <cell r="C20321" t="str">
            <v>016 Consultorio de Hualaihue</v>
          </cell>
          <cell r="D20321">
            <v>429.2470000000007</v>
          </cell>
          <cell r="E20321">
            <v>0</v>
          </cell>
          <cell r="F20321">
            <v>0</v>
          </cell>
          <cell r="G20321">
            <v>0</v>
          </cell>
          <cell r="H20321">
            <v>0</v>
          </cell>
          <cell r="I20321">
            <v>0</v>
          </cell>
          <cell r="J20321">
            <v>0</v>
          </cell>
          <cell r="K20321">
            <v>0</v>
          </cell>
          <cell r="L20321">
            <v>0</v>
          </cell>
          <cell r="M20321">
            <v>429.2470000000007</v>
          </cell>
          <cell r="N20321">
            <v>429.2470000000007</v>
          </cell>
          <cell r="O20321">
            <v>10423.313000000004</v>
          </cell>
          <cell r="P20321">
            <v>-16522.096999999987</v>
          </cell>
          <cell r="Q20321">
            <v>0</v>
          </cell>
          <cell r="R20321">
            <v>6098.7839999999833</v>
          </cell>
        </row>
        <row r="20322">
          <cell r="A20322">
            <v>2101</v>
          </cell>
          <cell r="B20322" t="str">
            <v>S. SALUD AYSÉN</v>
          </cell>
          <cell r="C20322">
            <v>0</v>
          </cell>
          <cell r="D20322">
            <v>0</v>
          </cell>
          <cell r="E20322">
            <v>4776.3810000000012</v>
          </cell>
          <cell r="F20322">
            <v>0</v>
          </cell>
          <cell r="G20322">
            <v>0</v>
          </cell>
          <cell r="H20322">
            <v>0</v>
          </cell>
          <cell r="I20322">
            <v>0</v>
          </cell>
          <cell r="J20322">
            <v>0</v>
          </cell>
          <cell r="K20322">
            <v>0</v>
          </cell>
          <cell r="L20322">
            <v>0</v>
          </cell>
          <cell r="M20322">
            <v>4776.3810000000012</v>
          </cell>
          <cell r="N20322">
            <v>4776.3810000000012</v>
          </cell>
          <cell r="O20322">
            <v>42464.274000000005</v>
          </cell>
          <cell r="P20322">
            <v>772713.16099999892</v>
          </cell>
          <cell r="Q20322">
            <v>42464.274000000005</v>
          </cell>
          <cell r="R20322">
            <v>0</v>
          </cell>
        </row>
        <row r="20323">
          <cell r="A20323">
            <v>2102</v>
          </cell>
          <cell r="B20323" t="str">
            <v>S. SALUD AYSÉN</v>
          </cell>
          <cell r="C20323" t="str">
            <v>001 Dirección del Servicio</v>
          </cell>
          <cell r="D20323">
            <v>0</v>
          </cell>
          <cell r="E20323">
            <v>-420.79</v>
          </cell>
          <cell r="F20323">
            <v>0</v>
          </cell>
          <cell r="G20323">
            <v>0</v>
          </cell>
          <cell r="H20323">
            <v>0</v>
          </cell>
          <cell r="I20323">
            <v>0</v>
          </cell>
          <cell r="J20323">
            <v>0</v>
          </cell>
          <cell r="K20323">
            <v>0</v>
          </cell>
          <cell r="L20323">
            <v>0</v>
          </cell>
          <cell r="M20323">
            <v>-420.79</v>
          </cell>
          <cell r="N20323">
            <v>-420.79</v>
          </cell>
          <cell r="O20323">
            <v>20122.234</v>
          </cell>
          <cell r="P20323">
            <v>1054742.7449999996</v>
          </cell>
          <cell r="Q20323">
            <v>20122.234</v>
          </cell>
          <cell r="R20323">
            <v>0</v>
          </cell>
        </row>
        <row r="20324">
          <cell r="A20324">
            <v>2103</v>
          </cell>
          <cell r="B20324" t="str">
            <v>S. SALUD AYSÉN</v>
          </cell>
          <cell r="C20324" t="str">
            <v>002 Dirección de Salud Rural</v>
          </cell>
          <cell r="D20324">
            <v>0</v>
          </cell>
          <cell r="E20324">
            <v>5372.8750000000009</v>
          </cell>
          <cell r="F20324">
            <v>0</v>
          </cell>
          <cell r="G20324">
            <v>0</v>
          </cell>
          <cell r="H20324">
            <v>0</v>
          </cell>
          <cell r="I20324">
            <v>0</v>
          </cell>
          <cell r="J20324">
            <v>0</v>
          </cell>
          <cell r="K20324">
            <v>0</v>
          </cell>
          <cell r="L20324">
            <v>0</v>
          </cell>
          <cell r="M20324">
            <v>5372.8750000000009</v>
          </cell>
          <cell r="N20324">
            <v>5372.8750000000009</v>
          </cell>
          <cell r="O20324">
            <v>5372.8750000000009</v>
          </cell>
          <cell r="P20324">
            <v>-22638.742000000057</v>
          </cell>
          <cell r="Q20324">
            <v>0</v>
          </cell>
          <cell r="R20324">
            <v>17265.867000000057</v>
          </cell>
        </row>
        <row r="20325">
          <cell r="A20325">
            <v>2104</v>
          </cell>
          <cell r="B20325" t="str">
            <v>S. SALUD AYSÉN</v>
          </cell>
          <cell r="C20325" t="str">
            <v>003 Hospital de Cisnes</v>
          </cell>
          <cell r="D20325">
            <v>0</v>
          </cell>
          <cell r="E20325">
            <v>0</v>
          </cell>
          <cell r="F20325">
            <v>0</v>
          </cell>
          <cell r="G20325">
            <v>0</v>
          </cell>
          <cell r="H20325">
            <v>0</v>
          </cell>
          <cell r="I20325">
            <v>0</v>
          </cell>
          <cell r="J20325">
            <v>0</v>
          </cell>
          <cell r="K20325">
            <v>0</v>
          </cell>
          <cell r="L20325">
            <v>0</v>
          </cell>
          <cell r="M20325">
            <v>0</v>
          </cell>
          <cell r="N20325">
            <v>0</v>
          </cell>
          <cell r="O20325">
            <v>0</v>
          </cell>
          <cell r="P20325">
            <v>-1024.4240000000282</v>
          </cell>
          <cell r="Q20325">
            <v>0</v>
          </cell>
          <cell r="R20325">
            <v>1024.4240000000282</v>
          </cell>
        </row>
        <row r="20326">
          <cell r="A20326">
            <v>2105</v>
          </cell>
          <cell r="B20326" t="str">
            <v>S. SALUD AYSÉN</v>
          </cell>
          <cell r="C20326" t="str">
            <v>004 Hospital de Chile Chico</v>
          </cell>
          <cell r="D20326">
            <v>0</v>
          </cell>
          <cell r="E20326">
            <v>0</v>
          </cell>
          <cell r="F20326">
            <v>0</v>
          </cell>
          <cell r="G20326">
            <v>0</v>
          </cell>
          <cell r="H20326">
            <v>0</v>
          </cell>
          <cell r="I20326">
            <v>0</v>
          </cell>
          <cell r="J20326">
            <v>0</v>
          </cell>
          <cell r="K20326">
            <v>0</v>
          </cell>
          <cell r="L20326">
            <v>0</v>
          </cell>
          <cell r="M20326">
            <v>0</v>
          </cell>
          <cell r="N20326">
            <v>0</v>
          </cell>
          <cell r="O20326">
            <v>0</v>
          </cell>
          <cell r="P20326">
            <v>10933.986999999979</v>
          </cell>
          <cell r="Q20326">
            <v>0</v>
          </cell>
          <cell r="R20326">
            <v>0</v>
          </cell>
        </row>
        <row r="20327">
          <cell r="A20327">
            <v>2106</v>
          </cell>
          <cell r="B20327" t="str">
            <v>S. SALUD AYSÉN</v>
          </cell>
          <cell r="C20327" t="str">
            <v>005 Hospital de Cochrane</v>
          </cell>
          <cell r="D20327">
            <v>0</v>
          </cell>
          <cell r="E20327">
            <v>-175.70400000000001</v>
          </cell>
          <cell r="F20327">
            <v>0</v>
          </cell>
          <cell r="G20327">
            <v>0</v>
          </cell>
          <cell r="H20327">
            <v>0</v>
          </cell>
          <cell r="I20327">
            <v>0</v>
          </cell>
          <cell r="J20327">
            <v>0</v>
          </cell>
          <cell r="K20327">
            <v>0</v>
          </cell>
          <cell r="L20327">
            <v>0</v>
          </cell>
          <cell r="M20327">
            <v>-175.70400000000001</v>
          </cell>
          <cell r="N20327">
            <v>-175.70400000000001</v>
          </cell>
          <cell r="O20327">
            <v>0</v>
          </cell>
          <cell r="P20327">
            <v>3273.2209999999905</v>
          </cell>
          <cell r="Q20327">
            <v>0</v>
          </cell>
          <cell r="R20327">
            <v>0</v>
          </cell>
        </row>
        <row r="20328">
          <cell r="A20328">
            <v>2107</v>
          </cell>
          <cell r="B20328" t="str">
            <v>S. SALUD AYSÉN</v>
          </cell>
          <cell r="C20328" t="str">
            <v>006 Hospital de Coyhaique</v>
          </cell>
          <cell r="D20328">
            <v>0</v>
          </cell>
          <cell r="E20328">
            <v>0</v>
          </cell>
          <cell r="F20328">
            <v>0</v>
          </cell>
          <cell r="G20328">
            <v>0</v>
          </cell>
          <cell r="H20328">
            <v>0</v>
          </cell>
          <cell r="I20328">
            <v>0</v>
          </cell>
          <cell r="J20328">
            <v>0</v>
          </cell>
          <cell r="K20328">
            <v>0</v>
          </cell>
          <cell r="L20328">
            <v>0</v>
          </cell>
          <cell r="M20328">
            <v>0</v>
          </cell>
          <cell r="N20328">
            <v>0</v>
          </cell>
          <cell r="O20328">
            <v>16969.165000000001</v>
          </cell>
          <cell r="P20328">
            <v>-255466.15700000059</v>
          </cell>
          <cell r="Q20328">
            <v>0</v>
          </cell>
          <cell r="R20328">
            <v>238496.99200000058</v>
          </cell>
        </row>
        <row r="20329">
          <cell r="A20329">
            <v>2108</v>
          </cell>
          <cell r="B20329" t="str">
            <v>S. SALUD AYSÉN</v>
          </cell>
          <cell r="C20329" t="str">
            <v>007 Hospital de Puerto Aysén</v>
          </cell>
          <cell r="D20329">
            <v>0</v>
          </cell>
          <cell r="E20329">
            <v>0</v>
          </cell>
          <cell r="F20329">
            <v>0</v>
          </cell>
          <cell r="G20329">
            <v>0</v>
          </cell>
          <cell r="H20329">
            <v>0</v>
          </cell>
          <cell r="I20329">
            <v>0</v>
          </cell>
          <cell r="J20329">
            <v>0</v>
          </cell>
          <cell r="K20329">
            <v>0</v>
          </cell>
          <cell r="L20329">
            <v>0</v>
          </cell>
          <cell r="M20329">
            <v>0</v>
          </cell>
          <cell r="N20329">
            <v>0</v>
          </cell>
          <cell r="O20329">
            <v>0</v>
          </cell>
          <cell r="P20329">
            <v>-36648.657000000123</v>
          </cell>
          <cell r="Q20329">
            <v>0</v>
          </cell>
          <cell r="R20329">
            <v>36648.657000000123</v>
          </cell>
        </row>
        <row r="20330">
          <cell r="A20330">
            <v>2109</v>
          </cell>
          <cell r="B20330" t="str">
            <v>S. SALUD AYSÉN</v>
          </cell>
          <cell r="C20330" t="str">
            <v>008 Consultorio A. Gutiérrez</v>
          </cell>
          <cell r="D20330">
            <v>0</v>
          </cell>
          <cell r="E20330">
            <v>0</v>
          </cell>
          <cell r="F20330">
            <v>0</v>
          </cell>
          <cell r="G20330">
            <v>0</v>
          </cell>
          <cell r="H20330">
            <v>0</v>
          </cell>
          <cell r="I20330">
            <v>0</v>
          </cell>
          <cell r="J20330">
            <v>0</v>
          </cell>
          <cell r="K20330">
            <v>0</v>
          </cell>
          <cell r="L20330">
            <v>0</v>
          </cell>
          <cell r="M20330">
            <v>0</v>
          </cell>
          <cell r="N20330">
            <v>0</v>
          </cell>
          <cell r="O20330">
            <v>0</v>
          </cell>
          <cell r="P20330">
            <v>9618.2259999999951</v>
          </cell>
          <cell r="Q20330">
            <v>0</v>
          </cell>
          <cell r="R20330">
            <v>0</v>
          </cell>
        </row>
        <row r="20331">
          <cell r="A20331">
            <v>21010</v>
          </cell>
          <cell r="B20331" t="str">
            <v>S. SALUD AYSÉN</v>
          </cell>
          <cell r="C20331" t="str">
            <v>009 Consultorio Víctor Domingo Silva</v>
          </cell>
          <cell r="D20331">
            <v>0</v>
          </cell>
          <cell r="E20331">
            <v>0</v>
          </cell>
          <cell r="F20331">
            <v>0</v>
          </cell>
          <cell r="G20331">
            <v>0</v>
          </cell>
          <cell r="H20331">
            <v>0</v>
          </cell>
          <cell r="I20331">
            <v>0</v>
          </cell>
          <cell r="J20331">
            <v>0</v>
          </cell>
          <cell r="K20331">
            <v>0</v>
          </cell>
          <cell r="L20331">
            <v>0</v>
          </cell>
          <cell r="M20331">
            <v>0</v>
          </cell>
          <cell r="N20331">
            <v>0</v>
          </cell>
          <cell r="O20331">
            <v>0</v>
          </cell>
          <cell r="P20331">
            <v>9921.6259999999602</v>
          </cell>
          <cell r="Q20331">
            <v>0</v>
          </cell>
          <cell r="R20331">
            <v>0</v>
          </cell>
        </row>
        <row r="20332">
          <cell r="A20332">
            <v>2201</v>
          </cell>
          <cell r="B20332" t="str">
            <v>S. SALUD MAGALLANES</v>
          </cell>
          <cell r="C20332">
            <v>0</v>
          </cell>
          <cell r="D20332">
            <v>9978.1070000000018</v>
          </cell>
          <cell r="E20332">
            <v>485606.946</v>
          </cell>
          <cell r="F20332">
            <v>0</v>
          </cell>
          <cell r="G20332">
            <v>0</v>
          </cell>
          <cell r="H20332">
            <v>0</v>
          </cell>
          <cell r="I20332">
            <v>0</v>
          </cell>
          <cell r="J20332">
            <v>304.31400000000002</v>
          </cell>
          <cell r="K20332">
            <v>0</v>
          </cell>
          <cell r="L20332">
            <v>-47781.614000000001</v>
          </cell>
          <cell r="M20332">
            <v>448107.75300000003</v>
          </cell>
          <cell r="N20332">
            <v>448107.75300000003</v>
          </cell>
          <cell r="O20332">
            <v>2200174.9709999999</v>
          </cell>
          <cell r="P20332">
            <v>-2074080.0680000004</v>
          </cell>
          <cell r="Q20332">
            <v>126094.90299999947</v>
          </cell>
          <cell r="R20332">
            <v>0</v>
          </cell>
        </row>
        <row r="20333">
          <cell r="A20333">
            <v>2202</v>
          </cell>
          <cell r="B20333" t="str">
            <v>S. SALUD MAGALLANES</v>
          </cell>
          <cell r="C20333" t="str">
            <v>001 Dirección del Servicio</v>
          </cell>
          <cell r="D20333">
            <v>2748.607</v>
          </cell>
          <cell r="E20333">
            <v>0</v>
          </cell>
          <cell r="F20333">
            <v>0</v>
          </cell>
          <cell r="G20333">
            <v>0</v>
          </cell>
          <cell r="H20333">
            <v>0</v>
          </cell>
          <cell r="I20333">
            <v>0</v>
          </cell>
          <cell r="J20333">
            <v>0</v>
          </cell>
          <cell r="K20333">
            <v>0</v>
          </cell>
          <cell r="L20333">
            <v>-323.11500000000001</v>
          </cell>
          <cell r="M20333">
            <v>2425.4920000000002</v>
          </cell>
          <cell r="N20333">
            <v>2425.4920000000002</v>
          </cell>
          <cell r="O20333">
            <v>56531.896999999997</v>
          </cell>
          <cell r="P20333">
            <v>-55542.414000000048</v>
          </cell>
          <cell r="Q20333">
            <v>989.48299999994924</v>
          </cell>
          <cell r="R20333">
            <v>0</v>
          </cell>
        </row>
        <row r="20334">
          <cell r="A20334">
            <v>2203</v>
          </cell>
          <cell r="B20334" t="str">
            <v>S. SALUD MAGALLANES</v>
          </cell>
          <cell r="C20334" t="str">
            <v>002 Hospital Porvenir</v>
          </cell>
          <cell r="D20334">
            <v>1277.3720000000008</v>
          </cell>
          <cell r="E20334">
            <v>0</v>
          </cell>
          <cell r="F20334">
            <v>0</v>
          </cell>
          <cell r="G20334">
            <v>0</v>
          </cell>
          <cell r="H20334">
            <v>0</v>
          </cell>
          <cell r="I20334">
            <v>0</v>
          </cell>
          <cell r="J20334">
            <v>0</v>
          </cell>
          <cell r="K20334">
            <v>0</v>
          </cell>
          <cell r="L20334">
            <v>0</v>
          </cell>
          <cell r="M20334">
            <v>1277.3720000000008</v>
          </cell>
          <cell r="N20334">
            <v>1277.3720000000008</v>
          </cell>
          <cell r="O20334">
            <v>67472.406000000003</v>
          </cell>
          <cell r="P20334">
            <v>-47961.198000000019</v>
          </cell>
          <cell r="Q20334">
            <v>19511.207999999984</v>
          </cell>
          <cell r="R20334">
            <v>0</v>
          </cell>
        </row>
        <row r="20335">
          <cell r="A20335">
            <v>2204</v>
          </cell>
          <cell r="B20335" t="str">
            <v>S. SALUD MAGALLANES</v>
          </cell>
          <cell r="C20335" t="str">
            <v>003 Hospital de Puerto Natales</v>
          </cell>
          <cell r="D20335">
            <v>1272.5200000000004</v>
          </cell>
          <cell r="E20335">
            <v>0</v>
          </cell>
          <cell r="F20335">
            <v>0</v>
          </cell>
          <cell r="G20335">
            <v>0</v>
          </cell>
          <cell r="H20335">
            <v>0</v>
          </cell>
          <cell r="I20335">
            <v>0</v>
          </cell>
          <cell r="J20335">
            <v>0</v>
          </cell>
          <cell r="K20335">
            <v>0</v>
          </cell>
          <cell r="L20335">
            <v>-41322.75</v>
          </cell>
          <cell r="M20335">
            <v>-40050.229999999996</v>
          </cell>
          <cell r="N20335">
            <v>-40050.229999999996</v>
          </cell>
          <cell r="O20335">
            <v>590089.73900000006</v>
          </cell>
          <cell r="P20335">
            <v>-625518.527</v>
          </cell>
          <cell r="Q20335">
            <v>0</v>
          </cell>
          <cell r="R20335">
            <v>35428.787999999942</v>
          </cell>
        </row>
        <row r="20336">
          <cell r="A20336">
            <v>2205</v>
          </cell>
          <cell r="B20336" t="str">
            <v>S. SALUD MAGALLANES</v>
          </cell>
          <cell r="C20336" t="str">
            <v>004 Hospital Regional de Punta Arenas</v>
          </cell>
          <cell r="D20336">
            <v>4054.9280000000008</v>
          </cell>
          <cell r="E20336">
            <v>497169.141</v>
          </cell>
          <cell r="F20336">
            <v>0</v>
          </cell>
          <cell r="G20336">
            <v>0</v>
          </cell>
          <cell r="H20336">
            <v>0</v>
          </cell>
          <cell r="I20336">
            <v>0</v>
          </cell>
          <cell r="J20336">
            <v>304.31400000000002</v>
          </cell>
          <cell r="K20336">
            <v>0</v>
          </cell>
          <cell r="L20336">
            <v>-6135.7490000000007</v>
          </cell>
          <cell r="M20336">
            <v>495392.63400000002</v>
          </cell>
          <cell r="N20336">
            <v>495392.63400000002</v>
          </cell>
          <cell r="O20336">
            <v>1359144.0859999999</v>
          </cell>
          <cell r="P20336">
            <v>-1500000.719</v>
          </cell>
          <cell r="Q20336">
            <v>0</v>
          </cell>
          <cell r="R20336">
            <v>140856.63300000015</v>
          </cell>
        </row>
        <row r="20337">
          <cell r="A20337">
            <v>2206</v>
          </cell>
          <cell r="B20337" t="str">
            <v>S. SALUD MAGALLANES</v>
          </cell>
          <cell r="C20337" t="str">
            <v>005 Cecosf Puerto Williams</v>
          </cell>
          <cell r="D20337">
            <v>-112.42199999999997</v>
          </cell>
          <cell r="E20337">
            <v>0</v>
          </cell>
          <cell r="F20337">
            <v>0</v>
          </cell>
          <cell r="G20337">
            <v>0</v>
          </cell>
          <cell r="H20337">
            <v>0</v>
          </cell>
          <cell r="I20337">
            <v>0</v>
          </cell>
          <cell r="J20337">
            <v>0</v>
          </cell>
          <cell r="K20337">
            <v>0</v>
          </cell>
          <cell r="L20337">
            <v>0</v>
          </cell>
          <cell r="M20337">
            <v>-112.42199999999997</v>
          </cell>
          <cell r="N20337">
            <v>-112.42199999999997</v>
          </cell>
          <cell r="O20337">
            <v>2913.011</v>
          </cell>
          <cell r="P20337">
            <v>5018.9709999999905</v>
          </cell>
          <cell r="Q20337">
            <v>2913.011</v>
          </cell>
          <cell r="R20337">
            <v>0</v>
          </cell>
        </row>
        <row r="20338">
          <cell r="A20338">
            <v>2207</v>
          </cell>
          <cell r="B20338" t="str">
            <v>S. SALUD MAGALLANES</v>
          </cell>
          <cell r="C20338" t="str">
            <v>006 SAMU Magallanes</v>
          </cell>
          <cell r="D20338">
            <v>72.935999999999922</v>
          </cell>
          <cell r="E20338">
            <v>9026.125</v>
          </cell>
          <cell r="F20338">
            <v>0</v>
          </cell>
          <cell r="G20338">
            <v>0</v>
          </cell>
          <cell r="H20338">
            <v>0</v>
          </cell>
          <cell r="I20338">
            <v>0</v>
          </cell>
          <cell r="J20338">
            <v>0</v>
          </cell>
          <cell r="K20338">
            <v>0</v>
          </cell>
          <cell r="L20338">
            <v>0</v>
          </cell>
          <cell r="M20338">
            <v>9099.0609999999997</v>
          </cell>
          <cell r="N20338">
            <v>9099.0609999999997</v>
          </cell>
          <cell r="O20338">
            <v>102499.87500000001</v>
          </cell>
          <cell r="P20338">
            <v>-103855.72499999999</v>
          </cell>
          <cell r="Q20338">
            <v>0</v>
          </cell>
          <cell r="R20338">
            <v>1355.8499999999767</v>
          </cell>
        </row>
        <row r="20339">
          <cell r="A20339">
            <v>2208</v>
          </cell>
          <cell r="B20339" t="str">
            <v>S. SALUD MAGALLANES</v>
          </cell>
          <cell r="C20339" t="str">
            <v>007 Hospital Psiquiátrico</v>
          </cell>
          <cell r="D20339">
            <v>-348.91300000000047</v>
          </cell>
          <cell r="E20339">
            <v>6253.375</v>
          </cell>
          <cell r="F20339">
            <v>0</v>
          </cell>
          <cell r="G20339">
            <v>0</v>
          </cell>
          <cell r="H20339">
            <v>0</v>
          </cell>
          <cell r="I20339">
            <v>0</v>
          </cell>
          <cell r="J20339">
            <v>0</v>
          </cell>
          <cell r="K20339">
            <v>0</v>
          </cell>
          <cell r="L20339">
            <v>0</v>
          </cell>
          <cell r="M20339">
            <v>5904.4619999999995</v>
          </cell>
          <cell r="N20339">
            <v>5904.4619999999995</v>
          </cell>
          <cell r="O20339">
            <v>20277.898000000001</v>
          </cell>
          <cell r="P20339">
            <v>-18488.669000000038</v>
          </cell>
          <cell r="Q20339">
            <v>1789.228999999963</v>
          </cell>
          <cell r="R20339">
            <v>0</v>
          </cell>
        </row>
        <row r="20340">
          <cell r="A20340">
            <v>2209</v>
          </cell>
          <cell r="B20340" t="str">
            <v>S. SALUD MAGALLANES</v>
          </cell>
          <cell r="C20340" t="str">
            <v>008 Atención Primaria de Salud</v>
          </cell>
          <cell r="D20340">
            <v>1013.079</v>
          </cell>
          <cell r="E20340">
            <v>-26841.694999999996</v>
          </cell>
          <cell r="F20340">
            <v>0</v>
          </cell>
          <cell r="G20340">
            <v>0</v>
          </cell>
          <cell r="H20340">
            <v>0</v>
          </cell>
          <cell r="I20340">
            <v>0</v>
          </cell>
          <cell r="J20340">
            <v>0</v>
          </cell>
          <cell r="K20340">
            <v>0</v>
          </cell>
          <cell r="L20340">
            <v>0</v>
          </cell>
          <cell r="M20340">
            <v>-25828.615999999995</v>
          </cell>
          <cell r="N20340">
            <v>-25828.615999999995</v>
          </cell>
          <cell r="O20340">
            <v>1246.0590000000047</v>
          </cell>
          <cell r="P20340">
            <v>272268.21299999999</v>
          </cell>
          <cell r="Q20340">
            <v>1246.0590000000047</v>
          </cell>
          <cell r="R20340">
            <v>0</v>
          </cell>
        </row>
        <row r="20341">
          <cell r="A20341">
            <v>22010</v>
          </cell>
          <cell r="B20341" t="str">
            <v>S. SALUD MAGALLANES</v>
          </cell>
          <cell r="C20341" t="str">
            <v>009 UNIDAD SALUD MENTAL - CTAS COMPLEMENTARIAS</v>
          </cell>
          <cell r="D20341">
            <v>0</v>
          </cell>
          <cell r="E20341">
            <v>0</v>
          </cell>
          <cell r="F20341">
            <v>0</v>
          </cell>
          <cell r="G20341">
            <v>0</v>
          </cell>
          <cell r="H20341">
            <v>0</v>
          </cell>
          <cell r="I20341">
            <v>0</v>
          </cell>
          <cell r="J20341">
            <v>0</v>
          </cell>
          <cell r="K20341">
            <v>0</v>
          </cell>
          <cell r="L20341">
            <v>0</v>
          </cell>
          <cell r="M20341">
            <v>0</v>
          </cell>
          <cell r="N20341">
            <v>0</v>
          </cell>
          <cell r="O20341">
            <v>0</v>
          </cell>
          <cell r="P20341">
            <v>0</v>
          </cell>
          <cell r="Q20341">
            <v>0</v>
          </cell>
          <cell r="R20341">
            <v>0</v>
          </cell>
        </row>
        <row r="20342">
          <cell r="A20342">
            <v>22011</v>
          </cell>
          <cell r="B20342" t="str">
            <v>S. SALUD MAGALLANES</v>
          </cell>
          <cell r="C20342" t="str">
            <v>010 ESTABLECIMIENTO LARGA ESTADIA ADULTO MAYOR</v>
          </cell>
          <cell r="D20342">
            <v>0</v>
          </cell>
          <cell r="E20342">
            <v>0</v>
          </cell>
          <cell r="F20342">
            <v>0</v>
          </cell>
          <cell r="G20342">
            <v>0</v>
          </cell>
          <cell r="H20342">
            <v>0</v>
          </cell>
          <cell r="I20342">
            <v>0</v>
          </cell>
          <cell r="J20342">
            <v>0</v>
          </cell>
          <cell r="K20342">
            <v>0</v>
          </cell>
          <cell r="L20342">
            <v>0</v>
          </cell>
          <cell r="M20342">
            <v>0</v>
          </cell>
          <cell r="N20342">
            <v>0</v>
          </cell>
          <cell r="O20342">
            <v>0</v>
          </cell>
          <cell r="P20342">
            <v>0</v>
          </cell>
          <cell r="Q20342">
            <v>0</v>
          </cell>
          <cell r="R20342">
            <v>0</v>
          </cell>
        </row>
        <row r="20343">
          <cell r="A20343">
            <v>2301</v>
          </cell>
          <cell r="B20343" t="str">
            <v>S. SALUD METR. ORIENTE</v>
          </cell>
          <cell r="C20343">
            <v>0</v>
          </cell>
          <cell r="D20343">
            <v>0</v>
          </cell>
          <cell r="E20343">
            <v>2037561.2019999998</v>
          </cell>
          <cell r="F20343">
            <v>0</v>
          </cell>
          <cell r="G20343">
            <v>0</v>
          </cell>
          <cell r="H20343">
            <v>0</v>
          </cell>
          <cell r="I20343">
            <v>0</v>
          </cell>
          <cell r="J20343">
            <v>0</v>
          </cell>
          <cell r="K20343">
            <v>0</v>
          </cell>
          <cell r="L20343">
            <v>-1210706.402</v>
          </cell>
          <cell r="M20343">
            <v>826854.79999999981</v>
          </cell>
          <cell r="N20343">
            <v>826854.79999999981</v>
          </cell>
          <cell r="O20343">
            <v>11115372.421999998</v>
          </cell>
          <cell r="P20343">
            <v>-11802516.561000001</v>
          </cell>
          <cell r="Q20343">
            <v>0</v>
          </cell>
          <cell r="R20343">
            <v>687144.13900000229</v>
          </cell>
        </row>
        <row r="20344">
          <cell r="A20344">
            <v>2302</v>
          </cell>
          <cell r="B20344" t="str">
            <v>S. SALUD METROPOLITANO ORIENTE</v>
          </cell>
          <cell r="C20344" t="str">
            <v>001 Dirección del Servicio</v>
          </cell>
          <cell r="D20344">
            <v>0</v>
          </cell>
          <cell r="E20344">
            <v>0</v>
          </cell>
          <cell r="F20344">
            <v>0</v>
          </cell>
          <cell r="G20344">
            <v>0</v>
          </cell>
          <cell r="H20344">
            <v>0</v>
          </cell>
          <cell r="I20344">
            <v>0</v>
          </cell>
          <cell r="J20344">
            <v>0</v>
          </cell>
          <cell r="K20344">
            <v>0</v>
          </cell>
          <cell r="L20344">
            <v>0</v>
          </cell>
          <cell r="M20344">
            <v>0</v>
          </cell>
          <cell r="N20344">
            <v>0</v>
          </cell>
          <cell r="O20344">
            <v>0</v>
          </cell>
          <cell r="P20344">
            <v>-456126.49700000032</v>
          </cell>
          <cell r="Q20344">
            <v>0</v>
          </cell>
          <cell r="R20344">
            <v>456126.49700000032</v>
          </cell>
        </row>
        <row r="20345">
          <cell r="A20345">
            <v>2303</v>
          </cell>
          <cell r="B20345" t="str">
            <v>S. SALUD METROPOLITANO ORIENTE</v>
          </cell>
          <cell r="C20345" t="str">
            <v>002 Hospital del Tórax</v>
          </cell>
          <cell r="D20345">
            <v>0</v>
          </cell>
          <cell r="E20345">
            <v>82975.670999999988</v>
          </cell>
          <cell r="F20345">
            <v>0</v>
          </cell>
          <cell r="G20345">
            <v>0</v>
          </cell>
          <cell r="H20345">
            <v>0</v>
          </cell>
          <cell r="I20345">
            <v>0</v>
          </cell>
          <cell r="J20345">
            <v>0</v>
          </cell>
          <cell r="K20345">
            <v>0</v>
          </cell>
          <cell r="L20345">
            <v>0</v>
          </cell>
          <cell r="M20345">
            <v>82975.670999999988</v>
          </cell>
          <cell r="N20345">
            <v>82975.670999999988</v>
          </cell>
          <cell r="O20345">
            <v>183222.41899999999</v>
          </cell>
          <cell r="P20345">
            <v>-155592.21199999959</v>
          </cell>
          <cell r="Q20345">
            <v>27630.207000000402</v>
          </cell>
          <cell r="R20345">
            <v>0</v>
          </cell>
        </row>
        <row r="20346">
          <cell r="A20346">
            <v>2304</v>
          </cell>
          <cell r="B20346" t="str">
            <v>S. SALUD METROPOLITANO ORIENTE</v>
          </cell>
          <cell r="C20346" t="str">
            <v>003 Hospital Luis Calvo Mackenna</v>
          </cell>
          <cell r="D20346">
            <v>0</v>
          </cell>
          <cell r="E20346">
            <v>-86292.971000000005</v>
          </cell>
          <cell r="F20346">
            <v>0</v>
          </cell>
          <cell r="G20346">
            <v>0</v>
          </cell>
          <cell r="H20346">
            <v>0</v>
          </cell>
          <cell r="I20346">
            <v>0</v>
          </cell>
          <cell r="J20346">
            <v>0</v>
          </cell>
          <cell r="K20346">
            <v>0</v>
          </cell>
          <cell r="L20346">
            <v>0</v>
          </cell>
          <cell r="M20346">
            <v>-86292.971000000005</v>
          </cell>
          <cell r="N20346">
            <v>-86292.971000000005</v>
          </cell>
          <cell r="O20346">
            <v>14549.980999999985</v>
          </cell>
          <cell r="P20346">
            <v>-85629.73799999943</v>
          </cell>
          <cell r="Q20346">
            <v>0</v>
          </cell>
          <cell r="R20346">
            <v>71079.756999999445</v>
          </cell>
        </row>
        <row r="20347">
          <cell r="A20347">
            <v>2305</v>
          </cell>
          <cell r="B20347" t="str">
            <v>S. SALUD METROPOLITANO ORIENTE</v>
          </cell>
          <cell r="C20347" t="str">
            <v>004 Hospital Santiago Oriente Luis Tisne</v>
          </cell>
          <cell r="D20347">
            <v>0</v>
          </cell>
          <cell r="E20347">
            <v>64775.402000000002</v>
          </cell>
          <cell r="F20347">
            <v>0</v>
          </cell>
          <cell r="G20347">
            <v>0</v>
          </cell>
          <cell r="H20347">
            <v>0</v>
          </cell>
          <cell r="I20347">
            <v>0</v>
          </cell>
          <cell r="J20347">
            <v>0</v>
          </cell>
          <cell r="K20347">
            <v>0</v>
          </cell>
          <cell r="L20347">
            <v>0</v>
          </cell>
          <cell r="M20347">
            <v>64775.402000000002</v>
          </cell>
          <cell r="N20347">
            <v>64775.402000000002</v>
          </cell>
          <cell r="O20347">
            <v>153948.36900000001</v>
          </cell>
          <cell r="P20347">
            <v>-188944.90700000036</v>
          </cell>
          <cell r="Q20347">
            <v>0</v>
          </cell>
          <cell r="R20347">
            <v>34996.53800000035</v>
          </cell>
        </row>
        <row r="20348">
          <cell r="A20348">
            <v>2306</v>
          </cell>
          <cell r="B20348" t="str">
            <v>S. SALUD METROPOLITANO ORIENTE</v>
          </cell>
          <cell r="C20348" t="str">
            <v>005 Hospital Salvador</v>
          </cell>
          <cell r="D20348">
            <v>0</v>
          </cell>
          <cell r="E20348">
            <v>1976103.0999999999</v>
          </cell>
          <cell r="F20348">
            <v>0</v>
          </cell>
          <cell r="G20348">
            <v>0</v>
          </cell>
          <cell r="H20348">
            <v>0</v>
          </cell>
          <cell r="I20348">
            <v>0</v>
          </cell>
          <cell r="J20348">
            <v>0</v>
          </cell>
          <cell r="K20348">
            <v>0</v>
          </cell>
          <cell r="L20348">
            <v>-1210706.402</v>
          </cell>
          <cell r="M20348">
            <v>765396.69799999986</v>
          </cell>
          <cell r="N20348">
            <v>765396.69799999986</v>
          </cell>
          <cell r="O20348">
            <v>10763651.653000001</v>
          </cell>
          <cell r="P20348">
            <v>-10695106.933999995</v>
          </cell>
          <cell r="Q20348">
            <v>68544.719000006095</v>
          </cell>
          <cell r="R20348">
            <v>0</v>
          </cell>
        </row>
        <row r="20349">
          <cell r="A20349">
            <v>2307</v>
          </cell>
          <cell r="B20349" t="str">
            <v>S. SALUD METROPOLITANO ORIENTE</v>
          </cell>
          <cell r="C20349" t="str">
            <v>006 Instituto de Geriatría</v>
          </cell>
          <cell r="D20349">
            <v>0</v>
          </cell>
          <cell r="E20349">
            <v>0</v>
          </cell>
          <cell r="F20349">
            <v>0</v>
          </cell>
          <cell r="G20349">
            <v>0</v>
          </cell>
          <cell r="H20349">
            <v>0</v>
          </cell>
          <cell r="I20349">
            <v>0</v>
          </cell>
          <cell r="J20349">
            <v>0</v>
          </cell>
          <cell r="K20349">
            <v>0</v>
          </cell>
          <cell r="L20349">
            <v>0</v>
          </cell>
          <cell r="M20349">
            <v>0</v>
          </cell>
          <cell r="N20349">
            <v>0</v>
          </cell>
          <cell r="O20349">
            <v>0</v>
          </cell>
          <cell r="P20349">
            <v>-17744.510000000009</v>
          </cell>
          <cell r="Q20349">
            <v>0</v>
          </cell>
          <cell r="R20349">
            <v>17744.510000000009</v>
          </cell>
        </row>
        <row r="20350">
          <cell r="A20350">
            <v>2308</v>
          </cell>
          <cell r="B20350" t="str">
            <v>S. SALUD METROPOLITANO ORIENTE</v>
          </cell>
          <cell r="C20350" t="str">
            <v>007 Instituto de Neurocirugía</v>
          </cell>
          <cell r="D20350">
            <v>0</v>
          </cell>
          <cell r="E20350">
            <v>0</v>
          </cell>
          <cell r="F20350">
            <v>0</v>
          </cell>
          <cell r="G20350">
            <v>0</v>
          </cell>
          <cell r="H20350">
            <v>0</v>
          </cell>
          <cell r="I20350">
            <v>0</v>
          </cell>
          <cell r="J20350">
            <v>0</v>
          </cell>
          <cell r="K20350">
            <v>0</v>
          </cell>
          <cell r="L20350">
            <v>0</v>
          </cell>
          <cell r="M20350">
            <v>0</v>
          </cell>
          <cell r="N20350">
            <v>0</v>
          </cell>
          <cell r="O20350">
            <v>0</v>
          </cell>
          <cell r="P20350">
            <v>81031.121999999275</v>
          </cell>
          <cell r="Q20350">
            <v>0</v>
          </cell>
          <cell r="R20350">
            <v>0</v>
          </cell>
        </row>
        <row r="20351">
          <cell r="A20351">
            <v>2309</v>
          </cell>
          <cell r="B20351" t="str">
            <v>S. SALUD METROPOLITANO ORIENTE</v>
          </cell>
          <cell r="C20351" t="str">
            <v>008 Instituto Pedro Aguirre Cerda</v>
          </cell>
          <cell r="D20351">
            <v>0</v>
          </cell>
          <cell r="E20351">
            <v>0</v>
          </cell>
          <cell r="F20351">
            <v>0</v>
          </cell>
          <cell r="G20351">
            <v>0</v>
          </cell>
          <cell r="H20351">
            <v>0</v>
          </cell>
          <cell r="I20351">
            <v>0</v>
          </cell>
          <cell r="J20351">
            <v>0</v>
          </cell>
          <cell r="K20351">
            <v>0</v>
          </cell>
          <cell r="L20351">
            <v>0</v>
          </cell>
          <cell r="M20351">
            <v>0</v>
          </cell>
          <cell r="N20351">
            <v>0</v>
          </cell>
          <cell r="O20351">
            <v>0</v>
          </cell>
          <cell r="P20351">
            <v>-244199.36300000004</v>
          </cell>
          <cell r="Q20351">
            <v>0</v>
          </cell>
          <cell r="R20351">
            <v>244199.36300000004</v>
          </cell>
        </row>
        <row r="20352">
          <cell r="A20352">
            <v>23010</v>
          </cell>
          <cell r="B20352" t="str">
            <v>S. SALUD METROPOLITANO ORIENTE</v>
          </cell>
          <cell r="C20352" t="str">
            <v>009 Hospital de Hanga Roa</v>
          </cell>
          <cell r="D20352">
            <v>0</v>
          </cell>
          <cell r="E20352">
            <v>0</v>
          </cell>
          <cell r="F20352">
            <v>0</v>
          </cell>
          <cell r="G20352">
            <v>0</v>
          </cell>
          <cell r="H20352">
            <v>0</v>
          </cell>
          <cell r="I20352">
            <v>0</v>
          </cell>
          <cell r="J20352">
            <v>0</v>
          </cell>
          <cell r="K20352">
            <v>0</v>
          </cell>
          <cell r="L20352">
            <v>0</v>
          </cell>
          <cell r="M20352">
            <v>0</v>
          </cell>
          <cell r="N20352">
            <v>0</v>
          </cell>
          <cell r="O20352">
            <v>0</v>
          </cell>
          <cell r="P20352">
            <v>-40203.521999999968</v>
          </cell>
          <cell r="Q20352">
            <v>0</v>
          </cell>
          <cell r="R20352">
            <v>40203.521999999968</v>
          </cell>
        </row>
        <row r="20353">
          <cell r="A20353">
            <v>2401</v>
          </cell>
          <cell r="B20353" t="str">
            <v>S. SALUD METR. CENTRAL</v>
          </cell>
          <cell r="C20353">
            <v>0</v>
          </cell>
          <cell r="D20353">
            <v>0</v>
          </cell>
          <cell r="E20353">
            <v>1056817.851</v>
          </cell>
          <cell r="F20353">
            <v>0</v>
          </cell>
          <cell r="G20353">
            <v>0</v>
          </cell>
          <cell r="H20353">
            <v>0</v>
          </cell>
          <cell r="I20353">
            <v>0</v>
          </cell>
          <cell r="J20353">
            <v>0</v>
          </cell>
          <cell r="K20353">
            <v>0</v>
          </cell>
          <cell r="L20353">
            <v>-658183.91399999999</v>
          </cell>
          <cell r="M20353">
            <v>398633.93700000003</v>
          </cell>
          <cell r="N20353">
            <v>398633.93700000003</v>
          </cell>
          <cell r="O20353">
            <v>3198534.7110000001</v>
          </cell>
          <cell r="P20353">
            <v>-207018.43300000392</v>
          </cell>
          <cell r="Q20353">
            <v>2991516.2779999962</v>
          </cell>
          <cell r="R20353">
            <v>0</v>
          </cell>
        </row>
        <row r="20354">
          <cell r="A20354">
            <v>2402</v>
          </cell>
          <cell r="B20354" t="str">
            <v>S. SALUD METROPOLITANO CENTRAL</v>
          </cell>
          <cell r="C20354" t="str">
            <v>001 Dirección del Servicio</v>
          </cell>
          <cell r="D20354">
            <v>0</v>
          </cell>
          <cell r="E20354">
            <v>0</v>
          </cell>
          <cell r="F20354">
            <v>0</v>
          </cell>
          <cell r="G20354">
            <v>0</v>
          </cell>
          <cell r="H20354">
            <v>0</v>
          </cell>
          <cell r="I20354">
            <v>0</v>
          </cell>
          <cell r="J20354">
            <v>0</v>
          </cell>
          <cell r="K20354">
            <v>0</v>
          </cell>
          <cell r="L20354">
            <v>0</v>
          </cell>
          <cell r="M20354">
            <v>0</v>
          </cell>
          <cell r="N20354">
            <v>0</v>
          </cell>
          <cell r="O20354">
            <v>0</v>
          </cell>
          <cell r="P20354">
            <v>9556159.9359999988</v>
          </cell>
          <cell r="Q20354">
            <v>0</v>
          </cell>
          <cell r="R20354">
            <v>0</v>
          </cell>
        </row>
        <row r="20355">
          <cell r="A20355">
            <v>2403</v>
          </cell>
          <cell r="B20355" t="str">
            <v>S. SALUD METROPOLITANO CENTRAL</v>
          </cell>
          <cell r="C20355" t="str">
            <v>002 Dirección Atención Primaria</v>
          </cell>
          <cell r="D20355">
            <v>0</v>
          </cell>
          <cell r="E20355">
            <v>0</v>
          </cell>
          <cell r="F20355">
            <v>0</v>
          </cell>
          <cell r="G20355">
            <v>0</v>
          </cell>
          <cell r="H20355">
            <v>0</v>
          </cell>
          <cell r="I20355">
            <v>0</v>
          </cell>
          <cell r="J20355">
            <v>0</v>
          </cell>
          <cell r="K20355">
            <v>0</v>
          </cell>
          <cell r="L20355">
            <v>0</v>
          </cell>
          <cell r="M20355">
            <v>0</v>
          </cell>
          <cell r="N20355">
            <v>0</v>
          </cell>
          <cell r="O20355">
            <v>0</v>
          </cell>
          <cell r="P20355">
            <v>999898.57499999972</v>
          </cell>
          <cell r="Q20355">
            <v>0</v>
          </cell>
          <cell r="R20355">
            <v>0</v>
          </cell>
        </row>
        <row r="20356">
          <cell r="A20356">
            <v>2404</v>
          </cell>
          <cell r="B20356" t="str">
            <v>S. SALUD METROPOLITANO CENTRAL</v>
          </cell>
          <cell r="C20356" t="str">
            <v>003 Hospital Clínico San Borja Arriaran</v>
          </cell>
          <cell r="D20356">
            <v>0</v>
          </cell>
          <cell r="E20356">
            <v>696407.68900000001</v>
          </cell>
          <cell r="F20356">
            <v>0</v>
          </cell>
          <cell r="G20356">
            <v>0</v>
          </cell>
          <cell r="H20356">
            <v>0</v>
          </cell>
          <cell r="I20356">
            <v>0</v>
          </cell>
          <cell r="J20356">
            <v>0</v>
          </cell>
          <cell r="K20356">
            <v>0</v>
          </cell>
          <cell r="L20356">
            <v>-329121.31699999998</v>
          </cell>
          <cell r="M20356">
            <v>367286.37200000003</v>
          </cell>
          <cell r="N20356">
            <v>367286.37200000003</v>
          </cell>
          <cell r="O20356">
            <v>1046275.4569999999</v>
          </cell>
          <cell r="P20356">
            <v>-4771745.2829999961</v>
          </cell>
          <cell r="Q20356">
            <v>0</v>
          </cell>
          <cell r="R20356">
            <v>3725469.8259999962</v>
          </cell>
        </row>
        <row r="20357">
          <cell r="A20357">
            <v>2405</v>
          </cell>
          <cell r="B20357" t="str">
            <v>S. SALUD METROPOLITANO CENTRAL</v>
          </cell>
          <cell r="C20357" t="str">
            <v>004 Hospital De Urgencia Asistencia Pública</v>
          </cell>
          <cell r="D20357">
            <v>0</v>
          </cell>
          <cell r="E20357">
            <v>167832.02499999999</v>
          </cell>
          <cell r="F20357">
            <v>0</v>
          </cell>
          <cell r="G20357">
            <v>0</v>
          </cell>
          <cell r="H20357">
            <v>0</v>
          </cell>
          <cell r="I20357">
            <v>0</v>
          </cell>
          <cell r="J20357">
            <v>0</v>
          </cell>
          <cell r="K20357">
            <v>0</v>
          </cell>
          <cell r="L20357">
            <v>-341227.06099999999</v>
          </cell>
          <cell r="M20357">
            <v>-173395.03599999999</v>
          </cell>
          <cell r="N20357">
            <v>-173395.03599999999</v>
          </cell>
          <cell r="O20357">
            <v>1135836.936</v>
          </cell>
          <cell r="P20357">
            <v>-3238166.6419999991</v>
          </cell>
          <cell r="Q20357">
            <v>0</v>
          </cell>
          <cell r="R20357">
            <v>2102329.7059999993</v>
          </cell>
        </row>
        <row r="20358">
          <cell r="A20358">
            <v>2406</v>
          </cell>
          <cell r="B20358" t="str">
            <v>S. SALUD METROPOLITANO CENTRAL</v>
          </cell>
          <cell r="C20358" t="str">
            <v>005 Hospital El Carmen</v>
          </cell>
          <cell r="D20358">
            <v>0</v>
          </cell>
          <cell r="E20358">
            <v>192578.13700000002</v>
          </cell>
          <cell r="F20358">
            <v>0</v>
          </cell>
          <cell r="G20358">
            <v>0</v>
          </cell>
          <cell r="H20358">
            <v>0</v>
          </cell>
          <cell r="I20358">
            <v>0</v>
          </cell>
          <cell r="J20358">
            <v>0</v>
          </cell>
          <cell r="K20358">
            <v>0</v>
          </cell>
          <cell r="L20358">
            <v>12164.464</v>
          </cell>
          <cell r="M20358">
            <v>204742.60100000002</v>
          </cell>
          <cell r="N20358">
            <v>204742.60100000002</v>
          </cell>
          <cell r="O20358">
            <v>1016422.318</v>
          </cell>
          <cell r="P20358">
            <v>-2753165.0189999999</v>
          </cell>
          <cell r="Q20358">
            <v>0</v>
          </cell>
          <cell r="R20358">
            <v>1736742.7009999999</v>
          </cell>
        </row>
        <row r="20359">
          <cell r="A20359">
            <v>2501</v>
          </cell>
          <cell r="B20359" t="str">
            <v>S. SALUD METR. SUR</v>
          </cell>
          <cell r="C20359">
            <v>0</v>
          </cell>
          <cell r="D20359">
            <v>0</v>
          </cell>
          <cell r="E20359">
            <v>2230863.5920000002</v>
          </cell>
          <cell r="F20359">
            <v>0</v>
          </cell>
          <cell r="G20359">
            <v>0</v>
          </cell>
          <cell r="H20359">
            <v>0</v>
          </cell>
          <cell r="I20359">
            <v>0</v>
          </cell>
          <cell r="J20359">
            <v>0</v>
          </cell>
          <cell r="K20359">
            <v>0</v>
          </cell>
          <cell r="L20359">
            <v>-866509.29399999999</v>
          </cell>
          <cell r="M20359">
            <v>1364354.2980000002</v>
          </cell>
          <cell r="N20359">
            <v>1364354.2980000002</v>
          </cell>
          <cell r="O20359">
            <v>6254136.9450000003</v>
          </cell>
          <cell r="P20359">
            <v>-6313719.4279999975</v>
          </cell>
          <cell r="Q20359">
            <v>0</v>
          </cell>
          <cell r="R20359">
            <v>59582.482999997213</v>
          </cell>
        </row>
        <row r="20360">
          <cell r="A20360">
            <v>2502</v>
          </cell>
          <cell r="B20360" t="str">
            <v>S. SALUD METROPOLITANO SUR</v>
          </cell>
          <cell r="C20360" t="str">
            <v>001 Dirección del Servicio</v>
          </cell>
          <cell r="D20360">
            <v>0</v>
          </cell>
          <cell r="E20360">
            <v>0</v>
          </cell>
          <cell r="F20360">
            <v>0</v>
          </cell>
          <cell r="G20360">
            <v>0</v>
          </cell>
          <cell r="H20360">
            <v>0</v>
          </cell>
          <cell r="I20360">
            <v>0</v>
          </cell>
          <cell r="J20360">
            <v>0</v>
          </cell>
          <cell r="K20360">
            <v>0</v>
          </cell>
          <cell r="L20360">
            <v>0</v>
          </cell>
          <cell r="M20360">
            <v>0</v>
          </cell>
          <cell r="N20360">
            <v>0</v>
          </cell>
          <cell r="O20360">
            <v>0</v>
          </cell>
          <cell r="P20360">
            <v>-29609.729999999981</v>
          </cell>
          <cell r="Q20360">
            <v>0</v>
          </cell>
          <cell r="R20360">
            <v>29609.729999999981</v>
          </cell>
        </row>
        <row r="20361">
          <cell r="A20361">
            <v>2503</v>
          </cell>
          <cell r="B20361" t="str">
            <v>S. SALUD METROPOLITANO SUR</v>
          </cell>
          <cell r="C20361" t="str">
            <v>002 Hospital Barros Luco Trudeau</v>
          </cell>
          <cell r="D20361">
            <v>0</v>
          </cell>
          <cell r="E20361">
            <v>1809715.1090000002</v>
          </cell>
          <cell r="F20361">
            <v>0</v>
          </cell>
          <cell r="G20361">
            <v>0</v>
          </cell>
          <cell r="H20361">
            <v>0</v>
          </cell>
          <cell r="I20361">
            <v>0</v>
          </cell>
          <cell r="J20361">
            <v>0</v>
          </cell>
          <cell r="K20361">
            <v>0</v>
          </cell>
          <cell r="L20361">
            <v>-683328.25</v>
          </cell>
          <cell r="M20361">
            <v>1126386.8590000002</v>
          </cell>
          <cell r="N20361">
            <v>1126386.8590000002</v>
          </cell>
          <cell r="O20361">
            <v>5061112.8499999996</v>
          </cell>
          <cell r="P20361">
            <v>-5123739.6690000007</v>
          </cell>
          <cell r="Q20361">
            <v>0</v>
          </cell>
          <cell r="R20361">
            <v>62626.819000001065</v>
          </cell>
        </row>
        <row r="20362">
          <cell r="A20362">
            <v>2504</v>
          </cell>
          <cell r="B20362" t="str">
            <v>S. SALUD METROPOLITANO SUR</v>
          </cell>
          <cell r="C20362" t="str">
            <v>003 Hospital Enfermedades Infecciosas</v>
          </cell>
          <cell r="D20362">
            <v>0</v>
          </cell>
          <cell r="E20362">
            <v>0</v>
          </cell>
          <cell r="F20362">
            <v>0</v>
          </cell>
          <cell r="G20362">
            <v>0</v>
          </cell>
          <cell r="H20362">
            <v>0</v>
          </cell>
          <cell r="I20362">
            <v>0</v>
          </cell>
          <cell r="J20362">
            <v>0</v>
          </cell>
          <cell r="K20362">
            <v>0</v>
          </cell>
          <cell r="L20362">
            <v>0</v>
          </cell>
          <cell r="M20362">
            <v>0</v>
          </cell>
          <cell r="N20362">
            <v>0</v>
          </cell>
          <cell r="O20362">
            <v>0</v>
          </cell>
          <cell r="P20362">
            <v>-1584.3400000002002</v>
          </cell>
          <cell r="Q20362">
            <v>0</v>
          </cell>
          <cell r="R20362">
            <v>1584.3400000002002</v>
          </cell>
        </row>
        <row r="20363">
          <cell r="A20363">
            <v>2505</v>
          </cell>
          <cell r="B20363" t="str">
            <v>S. SALUD METROPOLITANO SUR</v>
          </cell>
          <cell r="C20363" t="str">
            <v>004 Hospital Exequiel González Cortés</v>
          </cell>
          <cell r="D20363">
            <v>0</v>
          </cell>
          <cell r="E20363">
            <v>96363.126999999964</v>
          </cell>
          <cell r="F20363">
            <v>0</v>
          </cell>
          <cell r="G20363">
            <v>0</v>
          </cell>
          <cell r="H20363">
            <v>0</v>
          </cell>
          <cell r="I20363">
            <v>0</v>
          </cell>
          <cell r="J20363">
            <v>0</v>
          </cell>
          <cell r="K20363">
            <v>0</v>
          </cell>
          <cell r="L20363">
            <v>0</v>
          </cell>
          <cell r="M20363">
            <v>96363.126999999964</v>
          </cell>
          <cell r="N20363">
            <v>96363.126999999964</v>
          </cell>
          <cell r="O20363">
            <v>96363.126999999964</v>
          </cell>
          <cell r="P20363">
            <v>-75871.490000000456</v>
          </cell>
          <cell r="Q20363">
            <v>20491.636999999508</v>
          </cell>
          <cell r="R20363">
            <v>0</v>
          </cell>
        </row>
        <row r="20364">
          <cell r="A20364">
            <v>2506</v>
          </cell>
          <cell r="B20364" t="str">
            <v>S. SALUD METROPOLITANO SUR</v>
          </cell>
          <cell r="C20364" t="str">
            <v>005 Hospital San Luis de Buin</v>
          </cell>
          <cell r="D20364">
            <v>0</v>
          </cell>
          <cell r="E20364">
            <v>0</v>
          </cell>
          <cell r="F20364">
            <v>0</v>
          </cell>
          <cell r="G20364">
            <v>0</v>
          </cell>
          <cell r="H20364">
            <v>0</v>
          </cell>
          <cell r="I20364">
            <v>0</v>
          </cell>
          <cell r="J20364">
            <v>0</v>
          </cell>
          <cell r="K20364">
            <v>0</v>
          </cell>
          <cell r="L20364">
            <v>0</v>
          </cell>
          <cell r="M20364">
            <v>0</v>
          </cell>
          <cell r="N20364">
            <v>0</v>
          </cell>
          <cell r="O20364">
            <v>0</v>
          </cell>
          <cell r="P20364">
            <v>-3222.3369999998249</v>
          </cell>
          <cell r="Q20364">
            <v>0</v>
          </cell>
          <cell r="R20364">
            <v>3222.3369999998249</v>
          </cell>
        </row>
        <row r="20365">
          <cell r="A20365">
            <v>2507</v>
          </cell>
          <cell r="B20365" t="str">
            <v>S. SALUD METROPOLITANO SUR</v>
          </cell>
          <cell r="C20365" t="str">
            <v>006 Hospital Sanatorio El Peral</v>
          </cell>
          <cell r="D20365">
            <v>0</v>
          </cell>
          <cell r="E20365">
            <v>0</v>
          </cell>
          <cell r="F20365">
            <v>0</v>
          </cell>
          <cell r="G20365">
            <v>0</v>
          </cell>
          <cell r="H20365">
            <v>0</v>
          </cell>
          <cell r="I20365">
            <v>0</v>
          </cell>
          <cell r="J20365">
            <v>0</v>
          </cell>
          <cell r="K20365">
            <v>0</v>
          </cell>
          <cell r="L20365">
            <v>0</v>
          </cell>
          <cell r="M20365">
            <v>0</v>
          </cell>
          <cell r="N20365">
            <v>0</v>
          </cell>
          <cell r="O20365">
            <v>0</v>
          </cell>
          <cell r="P20365">
            <v>25025.353000000003</v>
          </cell>
          <cell r="Q20365">
            <v>0</v>
          </cell>
          <cell r="R20365">
            <v>0</v>
          </cell>
        </row>
        <row r="20366">
          <cell r="A20366">
            <v>2508</v>
          </cell>
          <cell r="B20366" t="str">
            <v>S. SALUD METROPOLITANO SUR</v>
          </cell>
          <cell r="C20366" t="str">
            <v>007 Hospital Sanatorio El Pino</v>
          </cell>
          <cell r="D20366">
            <v>0</v>
          </cell>
          <cell r="E20366">
            <v>324785.35600000003</v>
          </cell>
          <cell r="F20366">
            <v>0</v>
          </cell>
          <cell r="G20366">
            <v>0</v>
          </cell>
          <cell r="H20366">
            <v>0</v>
          </cell>
          <cell r="I20366">
            <v>0</v>
          </cell>
          <cell r="J20366">
            <v>0</v>
          </cell>
          <cell r="K20366">
            <v>0</v>
          </cell>
          <cell r="L20366">
            <v>-183181.04399999999</v>
          </cell>
          <cell r="M20366">
            <v>141604.31200000003</v>
          </cell>
          <cell r="N20366">
            <v>141604.31200000003</v>
          </cell>
          <cell r="O20366">
            <v>1096660.9679999999</v>
          </cell>
          <cell r="P20366">
            <v>-1104717.2150000012</v>
          </cell>
          <cell r="Q20366">
            <v>0</v>
          </cell>
          <cell r="R20366">
            <v>8056.2470000013709</v>
          </cell>
        </row>
        <row r="20367">
          <cell r="A20367">
            <v>2601</v>
          </cell>
          <cell r="B20367" t="str">
            <v>S. SALUD METR. NORTE</v>
          </cell>
          <cell r="C20367">
            <v>0</v>
          </cell>
          <cell r="D20367">
            <v>0</v>
          </cell>
          <cell r="E20367">
            <v>2447669.7119999998</v>
          </cell>
          <cell r="F20367">
            <v>0</v>
          </cell>
          <cell r="G20367">
            <v>0</v>
          </cell>
          <cell r="H20367">
            <v>0</v>
          </cell>
          <cell r="I20367">
            <v>0</v>
          </cell>
          <cell r="J20367">
            <v>3044.02</v>
          </cell>
          <cell r="K20367">
            <v>0</v>
          </cell>
          <cell r="L20367">
            <v>-1326648.98</v>
          </cell>
          <cell r="M20367">
            <v>1124064.7519999999</v>
          </cell>
          <cell r="N20367">
            <v>1124064.7519999999</v>
          </cell>
          <cell r="O20367">
            <v>12338515.262000002</v>
          </cell>
          <cell r="P20367">
            <v>-11867207.169999996</v>
          </cell>
          <cell r="Q20367">
            <v>471308.09200000577</v>
          </cell>
          <cell r="R20367">
            <v>0</v>
          </cell>
        </row>
        <row r="20368">
          <cell r="A20368">
            <v>2602</v>
          </cell>
          <cell r="B20368" t="str">
            <v>S. SALUD METROPOLITANO NORTE</v>
          </cell>
          <cell r="C20368" t="str">
            <v>001 Dirección del Servicio</v>
          </cell>
          <cell r="D20368">
            <v>0</v>
          </cell>
          <cell r="E20368">
            <v>67181.614000000001</v>
          </cell>
          <cell r="F20368">
            <v>0</v>
          </cell>
          <cell r="G20368">
            <v>0</v>
          </cell>
          <cell r="H20368">
            <v>0</v>
          </cell>
          <cell r="I20368">
            <v>0</v>
          </cell>
          <cell r="J20368">
            <v>0</v>
          </cell>
          <cell r="K20368">
            <v>0</v>
          </cell>
          <cell r="L20368">
            <v>-6346.2809999999999</v>
          </cell>
          <cell r="M20368">
            <v>60835.332999999999</v>
          </cell>
          <cell r="N20368">
            <v>60835.332999999999</v>
          </cell>
          <cell r="O20368">
            <v>1035083.948</v>
          </cell>
          <cell r="P20368">
            <v>-806243.66999999993</v>
          </cell>
          <cell r="Q20368">
            <v>228840.27800000005</v>
          </cell>
          <cell r="R20368">
            <v>0</v>
          </cell>
        </row>
        <row r="20369">
          <cell r="A20369">
            <v>2603</v>
          </cell>
          <cell r="B20369" t="str">
            <v>S. SALUD METROPOLITANO NORTE</v>
          </cell>
          <cell r="C20369" t="str">
            <v>002 Centro De Diagnóstico Terapéutico</v>
          </cell>
          <cell r="D20369">
            <v>0</v>
          </cell>
          <cell r="E20369">
            <v>0</v>
          </cell>
          <cell r="F20369">
            <v>0</v>
          </cell>
          <cell r="G20369">
            <v>0</v>
          </cell>
          <cell r="H20369">
            <v>0</v>
          </cell>
          <cell r="I20369">
            <v>0</v>
          </cell>
          <cell r="J20369">
            <v>0</v>
          </cell>
          <cell r="K20369">
            <v>0</v>
          </cell>
          <cell r="L20369">
            <v>0</v>
          </cell>
          <cell r="M20369">
            <v>0</v>
          </cell>
          <cell r="N20369">
            <v>0</v>
          </cell>
          <cell r="O20369">
            <v>0</v>
          </cell>
          <cell r="P20369">
            <v>-4304.0549999998766</v>
          </cell>
          <cell r="Q20369">
            <v>0</v>
          </cell>
          <cell r="R20369">
            <v>4304.0549999998766</v>
          </cell>
        </row>
        <row r="20370">
          <cell r="A20370">
            <v>2604</v>
          </cell>
          <cell r="B20370" t="str">
            <v>S. SALUD METROPOLITANO NORTE</v>
          </cell>
          <cell r="C20370" t="str">
            <v>003 Hospital de Til Til</v>
          </cell>
          <cell r="D20370">
            <v>0</v>
          </cell>
          <cell r="E20370">
            <v>0</v>
          </cell>
          <cell r="F20370">
            <v>0</v>
          </cell>
          <cell r="G20370">
            <v>0</v>
          </cell>
          <cell r="H20370">
            <v>0</v>
          </cell>
          <cell r="I20370">
            <v>0</v>
          </cell>
          <cell r="J20370">
            <v>0</v>
          </cell>
          <cell r="K20370">
            <v>0</v>
          </cell>
          <cell r="L20370">
            <v>0</v>
          </cell>
          <cell r="M20370">
            <v>0</v>
          </cell>
          <cell r="N20370">
            <v>0</v>
          </cell>
          <cell r="O20370">
            <v>0</v>
          </cell>
          <cell r="P20370">
            <v>37971.001000000018</v>
          </cell>
          <cell r="Q20370">
            <v>0</v>
          </cell>
          <cell r="R20370">
            <v>0</v>
          </cell>
        </row>
        <row r="20371">
          <cell r="A20371">
            <v>2605</v>
          </cell>
          <cell r="B20371" t="str">
            <v>S. SALUD METROPOLITANO NORTE</v>
          </cell>
          <cell r="C20371" t="str">
            <v>004 Hospital Roberto del Río</v>
          </cell>
          <cell r="D20371">
            <v>0</v>
          </cell>
          <cell r="E20371">
            <v>481185.50100000005</v>
          </cell>
          <cell r="F20371">
            <v>0</v>
          </cell>
          <cell r="G20371">
            <v>0</v>
          </cell>
          <cell r="H20371">
            <v>0</v>
          </cell>
          <cell r="I20371">
            <v>0</v>
          </cell>
          <cell r="J20371">
            <v>0</v>
          </cell>
          <cell r="K20371">
            <v>0</v>
          </cell>
          <cell r="L20371">
            <v>-242897.26</v>
          </cell>
          <cell r="M20371">
            <v>238288.24100000004</v>
          </cell>
          <cell r="N20371">
            <v>238288.24100000004</v>
          </cell>
          <cell r="O20371">
            <v>1012885.7770000001</v>
          </cell>
          <cell r="P20371">
            <v>-956458.69599999976</v>
          </cell>
          <cell r="Q20371">
            <v>56427.081000000355</v>
          </cell>
          <cell r="R20371">
            <v>0</v>
          </cell>
        </row>
        <row r="20372">
          <cell r="A20372">
            <v>2606</v>
          </cell>
          <cell r="B20372" t="str">
            <v>S. SALUD METROPOLITANO NORTE</v>
          </cell>
          <cell r="C20372" t="str">
            <v>005 Hospital San José</v>
          </cell>
          <cell r="D20372">
            <v>0</v>
          </cell>
          <cell r="E20372">
            <v>1734601.4180000001</v>
          </cell>
          <cell r="F20372">
            <v>0</v>
          </cell>
          <cell r="G20372">
            <v>0</v>
          </cell>
          <cell r="H20372">
            <v>0</v>
          </cell>
          <cell r="I20372">
            <v>0</v>
          </cell>
          <cell r="J20372">
            <v>3044.02</v>
          </cell>
          <cell r="K20372">
            <v>0</v>
          </cell>
          <cell r="L20372">
            <v>-1077405.439</v>
          </cell>
          <cell r="M20372">
            <v>660239.99900000007</v>
          </cell>
          <cell r="N20372">
            <v>660239.99900000007</v>
          </cell>
          <cell r="O20372">
            <v>10006297.809</v>
          </cell>
          <cell r="P20372">
            <v>-10006409.474999998</v>
          </cell>
          <cell r="Q20372">
            <v>0</v>
          </cell>
          <cell r="R20372">
            <v>111.6659999974072</v>
          </cell>
        </row>
        <row r="20373">
          <cell r="A20373">
            <v>2607</v>
          </cell>
          <cell r="B20373" t="str">
            <v>S. SALUD METROPOLITANO NORTE</v>
          </cell>
          <cell r="C20373" t="str">
            <v>006 Instituto Nacional del Cáncer</v>
          </cell>
          <cell r="D20373">
            <v>0</v>
          </cell>
          <cell r="E20373">
            <v>164701.17899999997</v>
          </cell>
          <cell r="F20373">
            <v>0</v>
          </cell>
          <cell r="G20373">
            <v>0</v>
          </cell>
          <cell r="H20373">
            <v>0</v>
          </cell>
          <cell r="I20373">
            <v>0</v>
          </cell>
          <cell r="J20373">
            <v>0</v>
          </cell>
          <cell r="K20373">
            <v>0</v>
          </cell>
          <cell r="L20373">
            <v>0</v>
          </cell>
          <cell r="M20373">
            <v>164701.17899999997</v>
          </cell>
          <cell r="N20373">
            <v>164701.17899999997</v>
          </cell>
          <cell r="O20373">
            <v>284247.728</v>
          </cell>
          <cell r="P20373">
            <v>-348322.95399999991</v>
          </cell>
          <cell r="Q20373">
            <v>0</v>
          </cell>
          <cell r="R20373">
            <v>64075.225999999908</v>
          </cell>
        </row>
        <row r="20374">
          <cell r="A20374">
            <v>2608</v>
          </cell>
          <cell r="B20374" t="str">
            <v>S. SALUD METROPOLITANO NORTE</v>
          </cell>
          <cell r="C20374" t="str">
            <v>007 Instituto Psiquiátrico</v>
          </cell>
          <cell r="D20374">
            <v>0</v>
          </cell>
          <cell r="E20374">
            <v>0</v>
          </cell>
          <cell r="F20374">
            <v>0</v>
          </cell>
          <cell r="G20374">
            <v>0</v>
          </cell>
          <cell r="H20374">
            <v>0</v>
          </cell>
          <cell r="I20374">
            <v>0</v>
          </cell>
          <cell r="J20374">
            <v>0</v>
          </cell>
          <cell r="K20374">
            <v>0</v>
          </cell>
          <cell r="L20374">
            <v>0</v>
          </cell>
          <cell r="M20374">
            <v>0</v>
          </cell>
          <cell r="N20374">
            <v>0</v>
          </cell>
          <cell r="O20374">
            <v>0</v>
          </cell>
          <cell r="P20374">
            <v>216560.67900000012</v>
          </cell>
          <cell r="Q20374">
            <v>0</v>
          </cell>
          <cell r="R20374">
            <v>0</v>
          </cell>
        </row>
        <row r="20375">
          <cell r="A20375">
            <v>2701</v>
          </cell>
          <cell r="B20375" t="str">
            <v>S. SALUD METR. OCCIDENTE</v>
          </cell>
          <cell r="C20375">
            <v>0</v>
          </cell>
          <cell r="D20375">
            <v>0</v>
          </cell>
          <cell r="E20375">
            <v>1659279.1829999997</v>
          </cell>
          <cell r="F20375">
            <v>0</v>
          </cell>
          <cell r="G20375">
            <v>0</v>
          </cell>
          <cell r="H20375">
            <v>0</v>
          </cell>
          <cell r="I20375">
            <v>0</v>
          </cell>
          <cell r="J20375">
            <v>-3004.4879999999998</v>
          </cell>
          <cell r="K20375">
            <v>0</v>
          </cell>
          <cell r="L20375">
            <v>-344837.96</v>
          </cell>
          <cell r="M20375">
            <v>1311436.7349999999</v>
          </cell>
          <cell r="N20375">
            <v>1311436.7349999999</v>
          </cell>
          <cell r="O20375">
            <v>8251269.9739999995</v>
          </cell>
          <cell r="P20375">
            <v>-7804789.4859999977</v>
          </cell>
          <cell r="Q20375">
            <v>446480.48800000176</v>
          </cell>
          <cell r="R20375">
            <v>0</v>
          </cell>
        </row>
        <row r="20376">
          <cell r="A20376">
            <v>2702</v>
          </cell>
          <cell r="B20376" t="str">
            <v>S. SALUD METROPOLITANO OCCIDENTE</v>
          </cell>
          <cell r="C20376" t="str">
            <v>001 Dirección del Servicio</v>
          </cell>
          <cell r="D20376">
            <v>0</v>
          </cell>
          <cell r="E20376">
            <v>106922.11800000002</v>
          </cell>
          <cell r="F20376">
            <v>0</v>
          </cell>
          <cell r="G20376">
            <v>0</v>
          </cell>
          <cell r="H20376">
            <v>0</v>
          </cell>
          <cell r="I20376">
            <v>0</v>
          </cell>
          <cell r="J20376">
            <v>80.524000000000001</v>
          </cell>
          <cell r="K20376">
            <v>0</v>
          </cell>
          <cell r="L20376">
            <v>-170785.429</v>
          </cell>
          <cell r="M20376">
            <v>-63782.786999999982</v>
          </cell>
          <cell r="N20376">
            <v>-63782.786999999982</v>
          </cell>
          <cell r="O20376">
            <v>3233824.2940000002</v>
          </cell>
          <cell r="P20376">
            <v>-2865947.1970000006</v>
          </cell>
          <cell r="Q20376">
            <v>367877.0969999996</v>
          </cell>
          <cell r="R20376">
            <v>0</v>
          </cell>
        </row>
        <row r="20377">
          <cell r="A20377">
            <v>2703</v>
          </cell>
          <cell r="B20377" t="str">
            <v>S. SALUD METROPOLITANO OCCIDENTE</v>
          </cell>
          <cell r="C20377" t="str">
            <v>002 Centro de Referencia Salud Occidente Salvador Allende</v>
          </cell>
          <cell r="D20377">
            <v>0</v>
          </cell>
          <cell r="E20377">
            <v>0</v>
          </cell>
          <cell r="F20377">
            <v>0</v>
          </cell>
          <cell r="G20377">
            <v>0</v>
          </cell>
          <cell r="H20377">
            <v>0</v>
          </cell>
          <cell r="I20377">
            <v>0</v>
          </cell>
          <cell r="J20377">
            <v>0</v>
          </cell>
          <cell r="K20377">
            <v>0</v>
          </cell>
          <cell r="L20377">
            <v>0</v>
          </cell>
          <cell r="M20377">
            <v>0</v>
          </cell>
          <cell r="N20377">
            <v>0</v>
          </cell>
          <cell r="O20377">
            <v>0</v>
          </cell>
          <cell r="P20377">
            <v>62159.621999999974</v>
          </cell>
          <cell r="Q20377">
            <v>0</v>
          </cell>
          <cell r="R20377">
            <v>0</v>
          </cell>
        </row>
        <row r="20378">
          <cell r="A20378">
            <v>2704</v>
          </cell>
          <cell r="B20378" t="str">
            <v>S. SALUD METROPOLITANO OCCIDENTE</v>
          </cell>
          <cell r="C20378" t="str">
            <v>003 Hospital de Curacaví</v>
          </cell>
          <cell r="D20378">
            <v>0</v>
          </cell>
          <cell r="E20378">
            <v>0</v>
          </cell>
          <cell r="F20378">
            <v>0</v>
          </cell>
          <cell r="G20378">
            <v>0</v>
          </cell>
          <cell r="H20378">
            <v>0</v>
          </cell>
          <cell r="I20378">
            <v>0</v>
          </cell>
          <cell r="J20378">
            <v>0</v>
          </cell>
          <cell r="K20378">
            <v>0</v>
          </cell>
          <cell r="L20378">
            <v>0</v>
          </cell>
          <cell r="M20378">
            <v>0</v>
          </cell>
          <cell r="N20378">
            <v>0</v>
          </cell>
          <cell r="O20378">
            <v>0</v>
          </cell>
          <cell r="P20378">
            <v>62214.9739999999</v>
          </cell>
          <cell r="Q20378">
            <v>0</v>
          </cell>
          <cell r="R20378">
            <v>0</v>
          </cell>
        </row>
        <row r="20379">
          <cell r="A20379">
            <v>2705</v>
          </cell>
          <cell r="B20379" t="str">
            <v>S. SALUD METROPOLITANO OCCIDENTE</v>
          </cell>
          <cell r="C20379" t="str">
            <v>004 Hospital de Melipilla</v>
          </cell>
          <cell r="D20379">
            <v>0</v>
          </cell>
          <cell r="E20379">
            <v>0</v>
          </cell>
          <cell r="F20379">
            <v>0</v>
          </cell>
          <cell r="G20379">
            <v>0</v>
          </cell>
          <cell r="H20379">
            <v>0</v>
          </cell>
          <cell r="I20379">
            <v>0</v>
          </cell>
          <cell r="J20379">
            <v>0</v>
          </cell>
          <cell r="K20379">
            <v>0</v>
          </cell>
          <cell r="L20379">
            <v>0</v>
          </cell>
          <cell r="M20379">
            <v>0</v>
          </cell>
          <cell r="N20379">
            <v>0</v>
          </cell>
          <cell r="O20379">
            <v>0</v>
          </cell>
          <cell r="P20379">
            <v>6291.4920000000857</v>
          </cell>
          <cell r="Q20379">
            <v>0</v>
          </cell>
          <cell r="R20379">
            <v>0</v>
          </cell>
        </row>
        <row r="20380">
          <cell r="A20380">
            <v>2706</v>
          </cell>
          <cell r="B20380" t="str">
            <v>S. SALUD METROPOLITANO OCCIDENTE</v>
          </cell>
          <cell r="C20380" t="str">
            <v>005 Hospital de Peñaflor</v>
          </cell>
          <cell r="D20380">
            <v>0</v>
          </cell>
          <cell r="E20380">
            <v>0</v>
          </cell>
          <cell r="F20380">
            <v>0</v>
          </cell>
          <cell r="G20380">
            <v>0</v>
          </cell>
          <cell r="H20380">
            <v>0</v>
          </cell>
          <cell r="I20380">
            <v>0</v>
          </cell>
          <cell r="J20380">
            <v>0</v>
          </cell>
          <cell r="K20380">
            <v>0</v>
          </cell>
          <cell r="L20380">
            <v>0</v>
          </cell>
          <cell r="M20380">
            <v>0</v>
          </cell>
          <cell r="N20380">
            <v>0</v>
          </cell>
          <cell r="O20380">
            <v>0</v>
          </cell>
          <cell r="P20380">
            <v>74961.794999999984</v>
          </cell>
          <cell r="Q20380">
            <v>0</v>
          </cell>
          <cell r="R20380">
            <v>0</v>
          </cell>
        </row>
        <row r="20381">
          <cell r="A20381">
            <v>2707</v>
          </cell>
          <cell r="B20381" t="str">
            <v>S. SALUD METROPOLITANO OCCIDENTE</v>
          </cell>
          <cell r="C20381" t="str">
            <v>006 Hospital de Talagante</v>
          </cell>
          <cell r="D20381">
            <v>0</v>
          </cell>
          <cell r="E20381">
            <v>137708.516</v>
          </cell>
          <cell r="F20381">
            <v>0</v>
          </cell>
          <cell r="G20381">
            <v>0</v>
          </cell>
          <cell r="H20381">
            <v>0</v>
          </cell>
          <cell r="I20381">
            <v>0</v>
          </cell>
          <cell r="J20381">
            <v>410.90000000000003</v>
          </cell>
          <cell r="K20381">
            <v>0</v>
          </cell>
          <cell r="L20381">
            <v>0</v>
          </cell>
          <cell r="M20381">
            <v>138119.416</v>
          </cell>
          <cell r="N20381">
            <v>138119.416</v>
          </cell>
          <cell r="O20381">
            <v>242840.86800000002</v>
          </cell>
          <cell r="P20381">
            <v>-256744.16599999997</v>
          </cell>
          <cell r="Q20381">
            <v>0</v>
          </cell>
          <cell r="R20381">
            <v>13903.297999999952</v>
          </cell>
        </row>
        <row r="20382">
          <cell r="A20382">
            <v>2708</v>
          </cell>
          <cell r="B20382" t="str">
            <v>S. SALUD METROPOLITANO OCCIDENTE</v>
          </cell>
          <cell r="C20382" t="str">
            <v>007 Hospital Félix Bulnes</v>
          </cell>
          <cell r="D20382">
            <v>0</v>
          </cell>
          <cell r="E20382">
            <v>1113575.2789999999</v>
          </cell>
          <cell r="F20382">
            <v>0</v>
          </cell>
          <cell r="G20382">
            <v>0</v>
          </cell>
          <cell r="H20382">
            <v>0</v>
          </cell>
          <cell r="I20382">
            <v>0</v>
          </cell>
          <cell r="J20382">
            <v>1398.5070000000001</v>
          </cell>
          <cell r="K20382">
            <v>0</v>
          </cell>
          <cell r="L20382">
            <v>-126940.576</v>
          </cell>
          <cell r="M20382">
            <v>988033.20999999985</v>
          </cell>
          <cell r="N20382">
            <v>988033.20999999985</v>
          </cell>
          <cell r="O20382">
            <v>2254331.0460000001</v>
          </cell>
          <cell r="P20382">
            <v>-2416785.9579999996</v>
          </cell>
          <cell r="Q20382">
            <v>0</v>
          </cell>
          <cell r="R20382">
            <v>162454.91199999955</v>
          </cell>
        </row>
        <row r="20383">
          <cell r="A20383">
            <v>2709</v>
          </cell>
          <cell r="B20383" t="str">
            <v>S. SALUD METROPOLITANO OCCIDENTE</v>
          </cell>
          <cell r="C20383" t="str">
            <v>008 Hospital San Juan de Dios</v>
          </cell>
          <cell r="D20383">
            <v>0</v>
          </cell>
          <cell r="E20383">
            <v>301073.2699999999</v>
          </cell>
          <cell r="F20383">
            <v>0</v>
          </cell>
          <cell r="G20383">
            <v>0</v>
          </cell>
          <cell r="H20383">
            <v>0</v>
          </cell>
          <cell r="I20383">
            <v>0</v>
          </cell>
          <cell r="J20383">
            <v>-4894.4189999999999</v>
          </cell>
          <cell r="K20383">
            <v>0</v>
          </cell>
          <cell r="L20383">
            <v>-47111.955000000002</v>
          </cell>
          <cell r="M20383">
            <v>249066.89599999989</v>
          </cell>
          <cell r="N20383">
            <v>249066.89599999989</v>
          </cell>
          <cell r="O20383">
            <v>2520273.7659999998</v>
          </cell>
          <cell r="P20383">
            <v>-2496731.1410000036</v>
          </cell>
          <cell r="Q20383">
            <v>23542.624999996275</v>
          </cell>
          <cell r="R20383">
            <v>0</v>
          </cell>
        </row>
        <row r="20384">
          <cell r="A20384">
            <v>27010</v>
          </cell>
          <cell r="B20384" t="str">
            <v>S. SALUD METROPOLITANO OCCIDENTE</v>
          </cell>
          <cell r="C20384" t="str">
            <v>009 Instituto Traumatológico</v>
          </cell>
          <cell r="D20384">
            <v>0</v>
          </cell>
          <cell r="E20384">
            <v>0</v>
          </cell>
          <cell r="F20384">
            <v>0</v>
          </cell>
          <cell r="G20384">
            <v>0</v>
          </cell>
          <cell r="H20384">
            <v>0</v>
          </cell>
          <cell r="I20384">
            <v>0</v>
          </cell>
          <cell r="J20384">
            <v>0</v>
          </cell>
          <cell r="K20384">
            <v>0</v>
          </cell>
          <cell r="L20384">
            <v>0</v>
          </cell>
          <cell r="M20384">
            <v>0</v>
          </cell>
          <cell r="N20384">
            <v>0</v>
          </cell>
          <cell r="O20384">
            <v>0</v>
          </cell>
          <cell r="P20384">
            <v>25791.092999999993</v>
          </cell>
          <cell r="Q20384">
            <v>0</v>
          </cell>
          <cell r="R20384">
            <v>0</v>
          </cell>
        </row>
        <row r="20385">
          <cell r="A20385">
            <v>2801</v>
          </cell>
          <cell r="B20385" t="str">
            <v>S. SALUD METR. SUR-ORIENTE</v>
          </cell>
          <cell r="C20385">
            <v>0</v>
          </cell>
          <cell r="D20385">
            <v>0</v>
          </cell>
          <cell r="E20385">
            <v>1100763.4849999999</v>
          </cell>
          <cell r="F20385">
            <v>0</v>
          </cell>
          <cell r="G20385">
            <v>0</v>
          </cell>
          <cell r="H20385">
            <v>0</v>
          </cell>
          <cell r="I20385">
            <v>0</v>
          </cell>
          <cell r="J20385">
            <v>586424.86699999997</v>
          </cell>
          <cell r="K20385">
            <v>0</v>
          </cell>
          <cell r="L20385">
            <v>0</v>
          </cell>
          <cell r="M20385">
            <v>1687188.352</v>
          </cell>
          <cell r="N20385">
            <v>1687188.352</v>
          </cell>
          <cell r="O20385">
            <v>2023852.807</v>
          </cell>
          <cell r="P20385">
            <v>-2067256.3430000022</v>
          </cell>
          <cell r="Q20385">
            <v>0</v>
          </cell>
          <cell r="R20385">
            <v>43403.536000002176</v>
          </cell>
        </row>
        <row r="20386">
          <cell r="A20386">
            <v>2802</v>
          </cell>
          <cell r="B20386" t="str">
            <v>S. SALUD METROPOLITANO SUR-ORIENTE</v>
          </cell>
          <cell r="C20386" t="str">
            <v>001 Dirección del Servicio</v>
          </cell>
          <cell r="D20386">
            <v>0</v>
          </cell>
          <cell r="E20386">
            <v>908996.10099999991</v>
          </cell>
          <cell r="F20386">
            <v>0</v>
          </cell>
          <cell r="G20386">
            <v>0</v>
          </cell>
          <cell r="H20386">
            <v>0</v>
          </cell>
          <cell r="I20386">
            <v>0</v>
          </cell>
          <cell r="J20386">
            <v>242687.065</v>
          </cell>
          <cell r="K20386">
            <v>0</v>
          </cell>
          <cell r="L20386">
            <v>0</v>
          </cell>
          <cell r="M20386">
            <v>1151683.166</v>
          </cell>
          <cell r="N20386">
            <v>1151683.166</v>
          </cell>
          <cell r="O20386">
            <v>1151683.166</v>
          </cell>
          <cell r="P20386">
            <v>-1536526.003</v>
          </cell>
          <cell r="Q20386">
            <v>0</v>
          </cell>
          <cell r="R20386">
            <v>384842.83700000006</v>
          </cell>
        </row>
        <row r="20387">
          <cell r="A20387">
            <v>2803</v>
          </cell>
          <cell r="B20387" t="str">
            <v>S. SALUD METROPOLITANO SUR-ORIENTE</v>
          </cell>
          <cell r="C20387" t="str">
            <v>002 Hospital Metropolitano</v>
          </cell>
          <cell r="D20387">
            <v>0</v>
          </cell>
          <cell r="E20387">
            <v>0</v>
          </cell>
          <cell r="F20387">
            <v>0</v>
          </cell>
          <cell r="G20387">
            <v>0</v>
          </cell>
          <cell r="H20387">
            <v>0</v>
          </cell>
          <cell r="I20387">
            <v>0</v>
          </cell>
          <cell r="J20387">
            <v>0</v>
          </cell>
          <cell r="K20387">
            <v>0</v>
          </cell>
          <cell r="L20387">
            <v>0</v>
          </cell>
          <cell r="M20387">
            <v>0</v>
          </cell>
          <cell r="N20387">
            <v>0</v>
          </cell>
          <cell r="O20387">
            <v>0</v>
          </cell>
          <cell r="P20387">
            <v>0</v>
          </cell>
          <cell r="Q20387">
            <v>0</v>
          </cell>
          <cell r="R20387">
            <v>0</v>
          </cell>
        </row>
        <row r="20388">
          <cell r="A20388">
            <v>2804</v>
          </cell>
          <cell r="B20388" t="str">
            <v>S. SALUD METROPOLITANO SUR-ORIENTE</v>
          </cell>
          <cell r="C20388" t="str">
            <v>003 Centro de Referencia de Salud</v>
          </cell>
          <cell r="D20388">
            <v>0</v>
          </cell>
          <cell r="E20388">
            <v>0</v>
          </cell>
          <cell r="F20388">
            <v>0</v>
          </cell>
          <cell r="G20388">
            <v>0</v>
          </cell>
          <cell r="H20388">
            <v>0</v>
          </cell>
          <cell r="I20388">
            <v>0</v>
          </cell>
          <cell r="J20388">
            <v>0</v>
          </cell>
          <cell r="K20388">
            <v>0</v>
          </cell>
          <cell r="L20388">
            <v>0</v>
          </cell>
          <cell r="M20388">
            <v>0</v>
          </cell>
          <cell r="N20388">
            <v>0</v>
          </cell>
          <cell r="O20388">
            <v>0</v>
          </cell>
          <cell r="P20388">
            <v>0</v>
          </cell>
          <cell r="Q20388">
            <v>0</v>
          </cell>
          <cell r="R20388">
            <v>0</v>
          </cell>
        </row>
        <row r="20389">
          <cell r="A20389">
            <v>2805</v>
          </cell>
          <cell r="B20389" t="str">
            <v>S. SALUD METROPOLITANO SUR-ORIENTE</v>
          </cell>
          <cell r="C20389" t="str">
            <v>004 Hospital Sotero del Río</v>
          </cell>
          <cell r="D20389">
            <v>0</v>
          </cell>
          <cell r="E20389">
            <v>191767.38400000002</v>
          </cell>
          <cell r="F20389">
            <v>0</v>
          </cell>
          <cell r="G20389">
            <v>0</v>
          </cell>
          <cell r="H20389">
            <v>0</v>
          </cell>
          <cell r="I20389">
            <v>0</v>
          </cell>
          <cell r="J20389">
            <v>343737.80199999997</v>
          </cell>
          <cell r="K20389">
            <v>0</v>
          </cell>
          <cell r="L20389">
            <v>0</v>
          </cell>
          <cell r="M20389">
            <v>535505.18599999999</v>
          </cell>
          <cell r="N20389">
            <v>535505.18599999999</v>
          </cell>
          <cell r="O20389">
            <v>872169.64100000006</v>
          </cell>
          <cell r="P20389">
            <v>-780679.95700000133</v>
          </cell>
          <cell r="Q20389">
            <v>91489.683999998728</v>
          </cell>
          <cell r="R20389">
            <v>0</v>
          </cell>
        </row>
        <row r="20390">
          <cell r="A20390">
            <v>2806</v>
          </cell>
          <cell r="B20390" t="str">
            <v>S. SALUD METROPOLITANO SUR-ORIENTE</v>
          </cell>
          <cell r="C20390" t="str">
            <v>005 Hospital San José de Maipo</v>
          </cell>
          <cell r="D20390">
            <v>0</v>
          </cell>
          <cell r="E20390">
            <v>0</v>
          </cell>
          <cell r="F20390">
            <v>0</v>
          </cell>
          <cell r="G20390">
            <v>0</v>
          </cell>
          <cell r="H20390">
            <v>0</v>
          </cell>
          <cell r="I20390">
            <v>0</v>
          </cell>
          <cell r="J20390">
            <v>0</v>
          </cell>
          <cell r="K20390">
            <v>0</v>
          </cell>
          <cell r="L20390">
            <v>0</v>
          </cell>
          <cell r="M20390">
            <v>0</v>
          </cell>
          <cell r="N20390">
            <v>0</v>
          </cell>
          <cell r="O20390">
            <v>0</v>
          </cell>
          <cell r="P20390">
            <v>147989.08900000004</v>
          </cell>
          <cell r="Q20390">
            <v>0</v>
          </cell>
          <cell r="R20390">
            <v>0</v>
          </cell>
        </row>
        <row r="20391">
          <cell r="A20391">
            <v>2807</v>
          </cell>
          <cell r="B20391" t="str">
            <v>S. SALUD METROPOLITANO SUR-ORIENTE</v>
          </cell>
          <cell r="C20391" t="str">
            <v>006 Hospital La Florida</v>
          </cell>
          <cell r="D20391">
            <v>0</v>
          </cell>
          <cell r="E20391">
            <v>0</v>
          </cell>
          <cell r="F20391">
            <v>0</v>
          </cell>
          <cell r="G20391">
            <v>0</v>
          </cell>
          <cell r="H20391">
            <v>0</v>
          </cell>
          <cell r="I20391">
            <v>0</v>
          </cell>
          <cell r="J20391">
            <v>0</v>
          </cell>
          <cell r="K20391">
            <v>0</v>
          </cell>
          <cell r="L20391">
            <v>0</v>
          </cell>
          <cell r="M20391">
            <v>0</v>
          </cell>
          <cell r="N20391">
            <v>0</v>
          </cell>
          <cell r="O20391">
            <v>0</v>
          </cell>
          <cell r="P20391">
            <v>101960.52800000086</v>
          </cell>
          <cell r="Q20391">
            <v>0</v>
          </cell>
          <cell r="R20391">
            <v>0</v>
          </cell>
        </row>
        <row r="20392">
          <cell r="A20392">
            <v>29</v>
          </cell>
          <cell r="B20392">
            <v>0</v>
          </cell>
          <cell r="C20392">
            <v>0</v>
          </cell>
          <cell r="D20392">
            <v>0</v>
          </cell>
          <cell r="E20392">
            <v>0</v>
          </cell>
          <cell r="F20392">
            <v>0</v>
          </cell>
          <cell r="G20392">
            <v>0</v>
          </cell>
          <cell r="H20392">
            <v>0</v>
          </cell>
          <cell r="I20392">
            <v>0</v>
          </cell>
          <cell r="J20392">
            <v>0</v>
          </cell>
          <cell r="K20392">
            <v>0</v>
          </cell>
          <cell r="L20392">
            <v>0</v>
          </cell>
          <cell r="M20392">
            <v>0</v>
          </cell>
          <cell r="N20392">
            <v>0</v>
          </cell>
          <cell r="O20392">
            <v>0</v>
          </cell>
          <cell r="P20392">
            <v>0</v>
          </cell>
          <cell r="Q20392">
            <v>0</v>
          </cell>
          <cell r="R20392">
            <v>0</v>
          </cell>
        </row>
        <row r="20393">
          <cell r="A20393">
            <v>3001</v>
          </cell>
          <cell r="B20393" t="str">
            <v>HOSP.P.HURTADO SSMSO</v>
          </cell>
          <cell r="C20393" t="str">
            <v>001 Hospital Padre Alberto Hurtado</v>
          </cell>
          <cell r="D20393">
            <v>0</v>
          </cell>
          <cell r="E20393">
            <v>547709.33900000004</v>
          </cell>
          <cell r="F20393">
            <v>0</v>
          </cell>
          <cell r="G20393">
            <v>0</v>
          </cell>
          <cell r="H20393">
            <v>0</v>
          </cell>
          <cell r="I20393">
            <v>0</v>
          </cell>
          <cell r="J20393">
            <v>693.58100000000002</v>
          </cell>
          <cell r="K20393">
            <v>0</v>
          </cell>
          <cell r="L20393">
            <v>-408987.94099999999</v>
          </cell>
          <cell r="M20393">
            <v>139414.97900000005</v>
          </cell>
          <cell r="N20393">
            <v>139414.97900000005</v>
          </cell>
          <cell r="O20393">
            <v>1516810.75</v>
          </cell>
          <cell r="P20393">
            <v>-1481831.8819999993</v>
          </cell>
          <cell r="Q20393">
            <v>34978.868000000715</v>
          </cell>
          <cell r="R20393">
            <v>0</v>
          </cell>
        </row>
        <row r="20394">
          <cell r="A20394">
            <v>3101</v>
          </cell>
          <cell r="B20394" t="str">
            <v>CRS MAIPÚ SSMC</v>
          </cell>
          <cell r="C20394" t="str">
            <v>001 Centro de Referencia de Salud Maipú</v>
          </cell>
          <cell r="D20394">
            <v>0</v>
          </cell>
          <cell r="E20394">
            <v>36004.896000000001</v>
          </cell>
          <cell r="F20394">
            <v>0</v>
          </cell>
          <cell r="G20394">
            <v>0</v>
          </cell>
          <cell r="H20394">
            <v>0</v>
          </cell>
          <cell r="I20394">
            <v>0</v>
          </cell>
          <cell r="J20394">
            <v>640.33699999999999</v>
          </cell>
          <cell r="K20394">
            <v>0</v>
          </cell>
          <cell r="L20394">
            <v>0</v>
          </cell>
          <cell r="M20394">
            <v>36645.233</v>
          </cell>
          <cell r="N20394">
            <v>36645.233</v>
          </cell>
          <cell r="O20394">
            <v>112949.826</v>
          </cell>
          <cell r="P20394">
            <v>-162769.70400000003</v>
          </cell>
          <cell r="Q20394">
            <v>0</v>
          </cell>
          <cell r="R20394">
            <v>49819.878000000026</v>
          </cell>
        </row>
        <row r="20395">
          <cell r="A20395">
            <v>3201</v>
          </cell>
          <cell r="B20395" t="str">
            <v>CRS CORDILLERA SSMO</v>
          </cell>
          <cell r="C20395" t="str">
            <v>001 Centro de Referencia de Salud Cordillera Peñalolén Cordillera Oriente</v>
          </cell>
          <cell r="D20395">
            <v>0</v>
          </cell>
          <cell r="E20395">
            <v>0</v>
          </cell>
          <cell r="F20395">
            <v>0</v>
          </cell>
          <cell r="G20395">
            <v>0</v>
          </cell>
          <cell r="H20395">
            <v>0</v>
          </cell>
          <cell r="I20395">
            <v>0</v>
          </cell>
          <cell r="J20395">
            <v>0</v>
          </cell>
          <cell r="K20395">
            <v>0</v>
          </cell>
          <cell r="L20395">
            <v>0</v>
          </cell>
          <cell r="M20395">
            <v>0</v>
          </cell>
          <cell r="N20395">
            <v>0</v>
          </cell>
          <cell r="O20395">
            <v>0</v>
          </cell>
          <cell r="P20395">
            <v>-91984.539000000223</v>
          </cell>
          <cell r="Q20395">
            <v>0</v>
          </cell>
          <cell r="R20395">
            <v>91984.539000000223</v>
          </cell>
        </row>
        <row r="20396">
          <cell r="A20396">
            <v>3301</v>
          </cell>
          <cell r="B20396" t="str">
            <v>S. SALUD CHILOÉ</v>
          </cell>
          <cell r="C20396">
            <v>0</v>
          </cell>
          <cell r="D20396">
            <v>895.4620000000009</v>
          </cell>
          <cell r="E20396">
            <v>378104.80699999991</v>
          </cell>
          <cell r="F20396">
            <v>0</v>
          </cell>
          <cell r="G20396">
            <v>0</v>
          </cell>
          <cell r="H20396">
            <v>0</v>
          </cell>
          <cell r="I20396">
            <v>0</v>
          </cell>
          <cell r="J20396">
            <v>630.50700000000006</v>
          </cell>
          <cell r="K20396">
            <v>0</v>
          </cell>
          <cell r="L20396">
            <v>-366827.24900000001</v>
          </cell>
          <cell r="M20396">
            <v>12803.526999999885</v>
          </cell>
          <cell r="N20396">
            <v>12803.526999999885</v>
          </cell>
          <cell r="O20396">
            <v>1748012.9890000001</v>
          </cell>
          <cell r="P20396">
            <v>-1614056.8319999999</v>
          </cell>
          <cell r="Q20396">
            <v>133956.15700000012</v>
          </cell>
          <cell r="R20396">
            <v>0</v>
          </cell>
        </row>
        <row r="20397">
          <cell r="A20397">
            <v>3302</v>
          </cell>
          <cell r="B20397" t="str">
            <v>S. SALUD CHILOÉ</v>
          </cell>
          <cell r="C20397" t="str">
            <v>001 Hospital Castro</v>
          </cell>
          <cell r="D20397">
            <v>2702.6150000000016</v>
          </cell>
          <cell r="E20397">
            <v>144290.73599999998</v>
          </cell>
          <cell r="F20397">
            <v>0</v>
          </cell>
          <cell r="G20397">
            <v>0</v>
          </cell>
          <cell r="H20397">
            <v>0</v>
          </cell>
          <cell r="I20397">
            <v>0</v>
          </cell>
          <cell r="J20397">
            <v>630.50700000000006</v>
          </cell>
          <cell r="K20397">
            <v>0</v>
          </cell>
          <cell r="L20397">
            <v>-167123.36900000001</v>
          </cell>
          <cell r="M20397">
            <v>-19499.511000000028</v>
          </cell>
          <cell r="N20397">
            <v>-19499.511000000028</v>
          </cell>
          <cell r="O20397">
            <v>653799.55499999993</v>
          </cell>
          <cell r="P20397">
            <v>-652927.00300000026</v>
          </cell>
          <cell r="Q20397">
            <v>872.5519999996759</v>
          </cell>
          <cell r="R20397">
            <v>0</v>
          </cell>
        </row>
        <row r="20398">
          <cell r="A20398">
            <v>3303</v>
          </cell>
          <cell r="B20398" t="str">
            <v>S. SALUD CHILOÉ</v>
          </cell>
          <cell r="C20398" t="str">
            <v>002 Hospital Quellón</v>
          </cell>
          <cell r="D20398">
            <v>-678.16099999999869</v>
          </cell>
          <cell r="E20398">
            <v>49682.245000000003</v>
          </cell>
          <cell r="F20398">
            <v>0</v>
          </cell>
          <cell r="G20398">
            <v>0</v>
          </cell>
          <cell r="H20398">
            <v>0</v>
          </cell>
          <cell r="I20398">
            <v>0</v>
          </cell>
          <cell r="J20398">
            <v>0</v>
          </cell>
          <cell r="K20398">
            <v>0</v>
          </cell>
          <cell r="L20398">
            <v>-41784.85</v>
          </cell>
          <cell r="M20398">
            <v>7219.234000000004</v>
          </cell>
          <cell r="N20398">
            <v>7219.234000000004</v>
          </cell>
          <cell r="O20398">
            <v>128465.90600000002</v>
          </cell>
          <cell r="P20398">
            <v>-119945.98299999995</v>
          </cell>
          <cell r="Q20398">
            <v>8519.923000000068</v>
          </cell>
          <cell r="R20398">
            <v>0</v>
          </cell>
        </row>
        <row r="20399">
          <cell r="A20399">
            <v>3304</v>
          </cell>
          <cell r="B20399" t="str">
            <v>S. SALUD CHILOÉ</v>
          </cell>
          <cell r="C20399" t="str">
            <v>003 Hospital Achao</v>
          </cell>
          <cell r="D20399">
            <v>382.2470000000003</v>
          </cell>
          <cell r="E20399">
            <v>-1690.8359999999998</v>
          </cell>
          <cell r="F20399">
            <v>0</v>
          </cell>
          <cell r="G20399">
            <v>0</v>
          </cell>
          <cell r="H20399">
            <v>0</v>
          </cell>
          <cell r="I20399">
            <v>0</v>
          </cell>
          <cell r="J20399">
            <v>0</v>
          </cell>
          <cell r="K20399">
            <v>0</v>
          </cell>
          <cell r="L20399">
            <v>-1714.258</v>
          </cell>
          <cell r="M20399">
            <v>-3022.8469999999998</v>
          </cell>
          <cell r="N20399">
            <v>-3022.8469999999998</v>
          </cell>
          <cell r="O20399">
            <v>34195.995999999999</v>
          </cell>
          <cell r="P20399">
            <v>-33627.597000000009</v>
          </cell>
          <cell r="Q20399">
            <v>568.39899999999034</v>
          </cell>
          <cell r="R20399">
            <v>0</v>
          </cell>
        </row>
        <row r="20400">
          <cell r="A20400">
            <v>3305</v>
          </cell>
          <cell r="B20400" t="str">
            <v>S. SALUD CHILOÉ</v>
          </cell>
          <cell r="C20400" t="str">
            <v>004 Hospital Queilen</v>
          </cell>
          <cell r="D20400">
            <v>756.98300000000017</v>
          </cell>
          <cell r="E20400">
            <v>-1086.002</v>
          </cell>
          <cell r="F20400">
            <v>0</v>
          </cell>
          <cell r="G20400">
            <v>0</v>
          </cell>
          <cell r="H20400">
            <v>0</v>
          </cell>
          <cell r="I20400">
            <v>0</v>
          </cell>
          <cell r="J20400">
            <v>0</v>
          </cell>
          <cell r="K20400">
            <v>0</v>
          </cell>
          <cell r="L20400">
            <v>-3.1020000000000003</v>
          </cell>
          <cell r="M20400">
            <v>-332.12099999999975</v>
          </cell>
          <cell r="N20400">
            <v>-332.12099999999975</v>
          </cell>
          <cell r="O20400">
            <v>18372.189000000002</v>
          </cell>
          <cell r="P20400">
            <v>-15183.800000000017</v>
          </cell>
          <cell r="Q20400">
            <v>3188.3889999999847</v>
          </cell>
          <cell r="R20400">
            <v>0</v>
          </cell>
        </row>
        <row r="20401">
          <cell r="A20401">
            <v>3306</v>
          </cell>
          <cell r="B20401" t="str">
            <v>S. SALUD CHILOÉ</v>
          </cell>
          <cell r="C20401" t="str">
            <v>005 Hospital Ancud</v>
          </cell>
          <cell r="D20401">
            <v>-512.48500000000058</v>
          </cell>
          <cell r="E20401">
            <v>131326.16099999996</v>
          </cell>
          <cell r="F20401">
            <v>0</v>
          </cell>
          <cell r="G20401">
            <v>0</v>
          </cell>
          <cell r="H20401">
            <v>0</v>
          </cell>
          <cell r="I20401">
            <v>0</v>
          </cell>
          <cell r="J20401">
            <v>0</v>
          </cell>
          <cell r="K20401">
            <v>0</v>
          </cell>
          <cell r="L20401">
            <v>-142165.08499999999</v>
          </cell>
          <cell r="M20401">
            <v>-11351.409000000029</v>
          </cell>
          <cell r="N20401">
            <v>-11351.409000000029</v>
          </cell>
          <cell r="O20401">
            <v>467453.76999999996</v>
          </cell>
          <cell r="P20401">
            <v>-413327.77500000026</v>
          </cell>
          <cell r="Q20401">
            <v>54125.994999999704</v>
          </cell>
          <cell r="R20401">
            <v>0</v>
          </cell>
        </row>
        <row r="20402">
          <cell r="A20402">
            <v>3307</v>
          </cell>
          <cell r="B20402" t="str">
            <v>S. SALUD CHILOÉ</v>
          </cell>
          <cell r="C20402" t="str">
            <v>006 Dirección del Servicio</v>
          </cell>
          <cell r="D20402">
            <v>-1755.7370000000019</v>
          </cell>
          <cell r="E20402">
            <v>55582.502999999997</v>
          </cell>
          <cell r="F20402">
            <v>0</v>
          </cell>
          <cell r="G20402">
            <v>0</v>
          </cell>
          <cell r="H20402">
            <v>0</v>
          </cell>
          <cell r="I20402">
            <v>0</v>
          </cell>
          <cell r="J20402">
            <v>0</v>
          </cell>
          <cell r="K20402">
            <v>0</v>
          </cell>
          <cell r="L20402">
            <v>-14036.584999999999</v>
          </cell>
          <cell r="M20402">
            <v>39790.180999999997</v>
          </cell>
          <cell r="N20402">
            <v>39790.180999999997</v>
          </cell>
          <cell r="O20402">
            <v>445725.57299999997</v>
          </cell>
          <cell r="P20402">
            <v>-379044.67400000012</v>
          </cell>
          <cell r="Q20402">
            <v>66680.898999999859</v>
          </cell>
          <cell r="R20402">
            <v>0</v>
          </cell>
        </row>
        <row r="20403">
          <cell r="A20403">
            <v>3401</v>
          </cell>
          <cell r="B20403" t="str">
            <v>CONSOLIDADO</v>
          </cell>
          <cell r="C20403">
            <v>0</v>
          </cell>
          <cell r="D20403">
            <v>-574798.76700000011</v>
          </cell>
          <cell r="E20403">
            <v>34325408.782999992</v>
          </cell>
          <cell r="F20403">
            <v>3471.8439999999991</v>
          </cell>
          <cell r="G20403">
            <v>0</v>
          </cell>
          <cell r="H20403">
            <v>0</v>
          </cell>
          <cell r="I20403">
            <v>0</v>
          </cell>
          <cell r="J20403">
            <v>717729.58299999998</v>
          </cell>
          <cell r="K20403">
            <v>0</v>
          </cell>
          <cell r="L20403">
            <v>-16476188.766999999</v>
          </cell>
          <cell r="M20403">
            <v>17995622.676000003</v>
          </cell>
          <cell r="N20403">
            <v>17995622.676000003</v>
          </cell>
          <cell r="O20403">
            <v>124252975.05499999</v>
          </cell>
          <cell r="P20403">
            <v>-111785252.686</v>
          </cell>
          <cell r="Q20403">
            <v>14235832.743000008</v>
          </cell>
          <cell r="R20403">
            <v>2540823.5350000011</v>
          </cell>
          <cell r="S20403">
            <v>0</v>
          </cell>
        </row>
        <row r="20404">
          <cell r="A20404">
            <v>3501</v>
          </cell>
          <cell r="B20404" t="str">
            <v>CONSOLIDADO</v>
          </cell>
          <cell r="C20404" t="str">
            <v>ESTABLECIMIENTOS AUTOGESTIONADOS EN RED</v>
          </cell>
          <cell r="D20404">
            <v>-389578.48700000002</v>
          </cell>
          <cell r="E20404">
            <v>28438983.062999994</v>
          </cell>
          <cell r="F20404">
            <v>0</v>
          </cell>
          <cell r="G20404">
            <v>0</v>
          </cell>
          <cell r="H20404">
            <v>0</v>
          </cell>
          <cell r="I20404">
            <v>0</v>
          </cell>
          <cell r="J20404">
            <v>427115.09599999996</v>
          </cell>
          <cell r="K20404">
            <v>0</v>
          </cell>
          <cell r="L20404">
            <v>-13241826.926000001</v>
          </cell>
          <cell r="M20404">
            <v>15234692.746000001</v>
          </cell>
          <cell r="N20404">
            <v>15234692.746000001</v>
          </cell>
          <cell r="O20404">
            <v>103833286.01200002</v>
          </cell>
          <cell r="P20404">
            <v>-119443520.42300004</v>
          </cell>
          <cell r="Q20404">
            <v>2082327.9160000023</v>
          </cell>
          <cell r="R20404">
            <v>18036324.967999998</v>
          </cell>
          <cell r="S20404">
            <v>0</v>
          </cell>
        </row>
        <row r="20412">
          <cell r="A20412">
            <v>101</v>
          </cell>
          <cell r="B20412" t="str">
            <v>S. SALUDARICA</v>
          </cell>
          <cell r="C20412">
            <v>0</v>
          </cell>
          <cell r="D20412">
            <v>0</v>
          </cell>
          <cell r="E20412">
            <v>0</v>
          </cell>
          <cell r="F20412">
            <v>0</v>
          </cell>
          <cell r="G20412">
            <v>0</v>
          </cell>
          <cell r="H20412">
            <v>0</v>
          </cell>
          <cell r="I20412">
            <v>0</v>
          </cell>
          <cell r="J20412">
            <v>0</v>
          </cell>
          <cell r="K20412">
            <v>0</v>
          </cell>
          <cell r="L20412">
            <v>0</v>
          </cell>
          <cell r="M20412">
            <v>0</v>
          </cell>
          <cell r="N20412">
            <v>0</v>
          </cell>
          <cell r="O20412">
            <v>1115195.392</v>
          </cell>
          <cell r="P20412">
            <v>-1815661.6459999993</v>
          </cell>
          <cell r="Q20412">
            <v>0</v>
          </cell>
          <cell r="R20412">
            <v>700466.25399999926</v>
          </cell>
        </row>
        <row r="20413">
          <cell r="A20413">
            <v>102</v>
          </cell>
          <cell r="B20413" t="str">
            <v>S. SALUDARICA</v>
          </cell>
          <cell r="C20413" t="str">
            <v>001 Dirección del Servicio</v>
          </cell>
          <cell r="D20413">
            <v>0</v>
          </cell>
          <cell r="E20413">
            <v>0</v>
          </cell>
          <cell r="F20413">
            <v>0</v>
          </cell>
          <cell r="G20413">
            <v>0</v>
          </cell>
          <cell r="H20413">
            <v>0</v>
          </cell>
          <cell r="I20413">
            <v>0</v>
          </cell>
          <cell r="J20413">
            <v>0</v>
          </cell>
          <cell r="K20413">
            <v>0</v>
          </cell>
          <cell r="L20413">
            <v>0</v>
          </cell>
          <cell r="M20413">
            <v>0</v>
          </cell>
          <cell r="N20413">
            <v>0</v>
          </cell>
          <cell r="O20413">
            <v>0</v>
          </cell>
          <cell r="P20413">
            <v>-166646.12200000021</v>
          </cell>
          <cell r="Q20413">
            <v>0</v>
          </cell>
          <cell r="R20413">
            <v>166646.12200000021</v>
          </cell>
        </row>
        <row r="20414">
          <cell r="A20414">
            <v>103</v>
          </cell>
          <cell r="B20414" t="str">
            <v>S. SALUDARICA</v>
          </cell>
          <cell r="C20414" t="str">
            <v>002 Hospital Doctor Juan Noé</v>
          </cell>
          <cell r="D20414">
            <v>0</v>
          </cell>
          <cell r="E20414">
            <v>0</v>
          </cell>
          <cell r="F20414">
            <v>0</v>
          </cell>
          <cell r="G20414">
            <v>0</v>
          </cell>
          <cell r="H20414">
            <v>0</v>
          </cell>
          <cell r="I20414">
            <v>0</v>
          </cell>
          <cell r="J20414">
            <v>0</v>
          </cell>
          <cell r="K20414">
            <v>0</v>
          </cell>
          <cell r="L20414">
            <v>0</v>
          </cell>
          <cell r="M20414">
            <v>0</v>
          </cell>
          <cell r="N20414">
            <v>0</v>
          </cell>
          <cell r="O20414">
            <v>1115195.392</v>
          </cell>
          <cell r="P20414">
            <v>-1649015.5240000007</v>
          </cell>
          <cell r="Q20414">
            <v>0</v>
          </cell>
          <cell r="R20414">
            <v>533820.13200000068</v>
          </cell>
        </row>
        <row r="20415">
          <cell r="A20415">
            <v>201</v>
          </cell>
          <cell r="B20415" t="str">
            <v>S. SALUD IQUIQUE</v>
          </cell>
          <cell r="C20415">
            <v>0</v>
          </cell>
          <cell r="D20415">
            <v>0</v>
          </cell>
          <cell r="E20415">
            <v>0</v>
          </cell>
          <cell r="F20415">
            <v>0</v>
          </cell>
          <cell r="G20415">
            <v>0</v>
          </cell>
          <cell r="H20415">
            <v>0</v>
          </cell>
          <cell r="I20415">
            <v>0</v>
          </cell>
          <cell r="J20415">
            <v>0</v>
          </cell>
          <cell r="K20415">
            <v>0</v>
          </cell>
          <cell r="L20415">
            <v>0</v>
          </cell>
          <cell r="M20415">
            <v>0</v>
          </cell>
          <cell r="N20415">
            <v>0</v>
          </cell>
          <cell r="O20415">
            <v>2878205.932</v>
          </cell>
          <cell r="P20415">
            <v>-2510225.5950000007</v>
          </cell>
          <cell r="Q20415">
            <v>367980.33699999936</v>
          </cell>
          <cell r="R20415">
            <v>0</v>
          </cell>
        </row>
        <row r="20416">
          <cell r="A20416">
            <v>202</v>
          </cell>
          <cell r="B20416" t="str">
            <v>S. SALUD IQUIQUE</v>
          </cell>
          <cell r="C20416" t="str">
            <v>001 Dirección del Servicio</v>
          </cell>
          <cell r="D20416">
            <v>0</v>
          </cell>
          <cell r="E20416">
            <v>0</v>
          </cell>
          <cell r="F20416">
            <v>0</v>
          </cell>
          <cell r="G20416">
            <v>0</v>
          </cell>
          <cell r="H20416">
            <v>0</v>
          </cell>
          <cell r="I20416">
            <v>0</v>
          </cell>
          <cell r="J20416">
            <v>0</v>
          </cell>
          <cell r="K20416">
            <v>0</v>
          </cell>
          <cell r="L20416">
            <v>0</v>
          </cell>
          <cell r="M20416">
            <v>0</v>
          </cell>
          <cell r="N20416">
            <v>0</v>
          </cell>
          <cell r="O20416">
            <v>36192.470999999998</v>
          </cell>
          <cell r="P20416">
            <v>6998802.5980000012</v>
          </cell>
          <cell r="Q20416">
            <v>36192.470999999998</v>
          </cell>
          <cell r="R20416">
            <v>0</v>
          </cell>
        </row>
        <row r="20417">
          <cell r="A20417">
            <v>203</v>
          </cell>
          <cell r="B20417" t="str">
            <v>S. SALUD IQUIQUE</v>
          </cell>
          <cell r="C20417" t="str">
            <v>002 Hospital Iquique</v>
          </cell>
          <cell r="D20417">
            <v>0</v>
          </cell>
          <cell r="E20417">
            <v>0</v>
          </cell>
          <cell r="F20417">
            <v>0</v>
          </cell>
          <cell r="G20417">
            <v>0</v>
          </cell>
          <cell r="H20417">
            <v>0</v>
          </cell>
          <cell r="I20417">
            <v>0</v>
          </cell>
          <cell r="J20417">
            <v>0</v>
          </cell>
          <cell r="K20417">
            <v>0</v>
          </cell>
          <cell r="L20417">
            <v>0</v>
          </cell>
          <cell r="M20417">
            <v>0</v>
          </cell>
          <cell r="N20417">
            <v>0</v>
          </cell>
          <cell r="O20417">
            <v>2842013.4610000001</v>
          </cell>
          <cell r="P20417">
            <v>-9114127.2740000002</v>
          </cell>
          <cell r="Q20417">
            <v>0</v>
          </cell>
          <cell r="R20417">
            <v>6272113.8130000001</v>
          </cell>
        </row>
        <row r="20418">
          <cell r="A20418">
            <v>204</v>
          </cell>
          <cell r="B20418" t="str">
            <v>S. SALUD IQUIQUE</v>
          </cell>
          <cell r="C20418" t="str">
            <v>003 Hospital Alto Hospicio</v>
          </cell>
          <cell r="D20418">
            <v>0</v>
          </cell>
          <cell r="E20418">
            <v>0</v>
          </cell>
          <cell r="F20418">
            <v>0</v>
          </cell>
          <cell r="G20418">
            <v>0</v>
          </cell>
          <cell r="H20418">
            <v>0</v>
          </cell>
          <cell r="I20418">
            <v>0</v>
          </cell>
          <cell r="J20418">
            <v>0</v>
          </cell>
          <cell r="K20418">
            <v>0</v>
          </cell>
          <cell r="L20418">
            <v>0</v>
          </cell>
          <cell r="M20418">
            <v>0</v>
          </cell>
          <cell r="N20418">
            <v>0</v>
          </cell>
          <cell r="O20418">
            <v>0</v>
          </cell>
          <cell r="P20418">
            <v>-394900.91900000005</v>
          </cell>
          <cell r="Q20418">
            <v>0</v>
          </cell>
          <cell r="R20418">
            <v>394900.91900000005</v>
          </cell>
        </row>
        <row r="20419">
          <cell r="A20419">
            <v>301</v>
          </cell>
          <cell r="B20419" t="str">
            <v>S. SALUD ANTOFAGASTA</v>
          </cell>
          <cell r="C20419">
            <v>0</v>
          </cell>
          <cell r="D20419">
            <v>0</v>
          </cell>
          <cell r="E20419">
            <v>0</v>
          </cell>
          <cell r="F20419">
            <v>0</v>
          </cell>
          <cell r="G20419">
            <v>0</v>
          </cell>
          <cell r="H20419">
            <v>0</v>
          </cell>
          <cell r="I20419">
            <v>0</v>
          </cell>
          <cell r="J20419">
            <v>0</v>
          </cell>
          <cell r="K20419">
            <v>0</v>
          </cell>
          <cell r="L20419">
            <v>0</v>
          </cell>
          <cell r="M20419">
            <v>0</v>
          </cell>
          <cell r="N20419">
            <v>0</v>
          </cell>
          <cell r="O20419">
            <v>2923732.0629999996</v>
          </cell>
          <cell r="P20419">
            <v>-2118336.5560000027</v>
          </cell>
          <cell r="Q20419">
            <v>805395.50699999696</v>
          </cell>
          <cell r="R20419">
            <v>0</v>
          </cell>
        </row>
        <row r="20420">
          <cell r="A20420">
            <v>302</v>
          </cell>
          <cell r="B20420" t="str">
            <v>S. SALUD ANTOFAGASTA</v>
          </cell>
          <cell r="C20420" t="str">
            <v>001 Dirección del Servicio</v>
          </cell>
          <cell r="D20420">
            <v>0</v>
          </cell>
          <cell r="E20420">
            <v>0</v>
          </cell>
          <cell r="F20420">
            <v>0</v>
          </cell>
          <cell r="G20420">
            <v>0</v>
          </cell>
          <cell r="H20420">
            <v>0</v>
          </cell>
          <cell r="I20420">
            <v>0</v>
          </cell>
          <cell r="J20420">
            <v>0</v>
          </cell>
          <cell r="K20420">
            <v>0</v>
          </cell>
          <cell r="L20420">
            <v>0</v>
          </cell>
          <cell r="M20420">
            <v>0</v>
          </cell>
          <cell r="N20420">
            <v>0</v>
          </cell>
          <cell r="O20420">
            <v>0</v>
          </cell>
          <cell r="P20420">
            <v>702474.78599999985</v>
          </cell>
          <cell r="Q20420">
            <v>0</v>
          </cell>
          <cell r="R20420">
            <v>0</v>
          </cell>
        </row>
        <row r="20421">
          <cell r="A20421">
            <v>303</v>
          </cell>
          <cell r="B20421" t="str">
            <v>S. SALUD ANTOFAGASTA</v>
          </cell>
          <cell r="C20421" t="str">
            <v>002 Hospital de Antofagasta</v>
          </cell>
          <cell r="D20421">
            <v>0</v>
          </cell>
          <cell r="E20421">
            <v>0</v>
          </cell>
          <cell r="F20421">
            <v>0</v>
          </cell>
          <cell r="G20421">
            <v>0</v>
          </cell>
          <cell r="H20421">
            <v>0</v>
          </cell>
          <cell r="I20421">
            <v>0</v>
          </cell>
          <cell r="J20421">
            <v>0</v>
          </cell>
          <cell r="K20421">
            <v>0</v>
          </cell>
          <cell r="L20421">
            <v>0</v>
          </cell>
          <cell r="M20421">
            <v>0</v>
          </cell>
          <cell r="N20421">
            <v>0</v>
          </cell>
          <cell r="O20421">
            <v>2871869.2049999996</v>
          </cell>
          <cell r="P20421">
            <v>-2826129.1699999981</v>
          </cell>
          <cell r="Q20421">
            <v>45740.035000001546</v>
          </cell>
          <cell r="R20421">
            <v>0</v>
          </cell>
        </row>
        <row r="20422">
          <cell r="A20422">
            <v>304</v>
          </cell>
          <cell r="B20422" t="str">
            <v>S. SALUD ANTOFAGASTA</v>
          </cell>
          <cell r="C20422" t="str">
            <v>003 Hospital de Calama</v>
          </cell>
          <cell r="D20422">
            <v>0</v>
          </cell>
          <cell r="E20422">
            <v>0</v>
          </cell>
          <cell r="F20422">
            <v>0</v>
          </cell>
          <cell r="G20422">
            <v>0</v>
          </cell>
          <cell r="H20422">
            <v>0</v>
          </cell>
          <cell r="I20422">
            <v>0</v>
          </cell>
          <cell r="J20422">
            <v>0</v>
          </cell>
          <cell r="K20422">
            <v>0</v>
          </cell>
          <cell r="L20422">
            <v>0</v>
          </cell>
          <cell r="M20422">
            <v>0</v>
          </cell>
          <cell r="N20422">
            <v>0</v>
          </cell>
          <cell r="O20422">
            <v>18291.702000000001</v>
          </cell>
          <cell r="P20422">
            <v>20198.026000000187</v>
          </cell>
          <cell r="Q20422">
            <v>18291.702000000001</v>
          </cell>
          <cell r="R20422">
            <v>0</v>
          </cell>
        </row>
        <row r="20423">
          <cell r="A20423">
            <v>305</v>
          </cell>
          <cell r="B20423" t="str">
            <v>S. SALUD ANTOFAGASTA</v>
          </cell>
          <cell r="C20423" t="str">
            <v>004 Hospital de Tocopilla</v>
          </cell>
          <cell r="D20423">
            <v>0</v>
          </cell>
          <cell r="E20423">
            <v>0</v>
          </cell>
          <cell r="F20423">
            <v>0</v>
          </cell>
          <cell r="G20423">
            <v>0</v>
          </cell>
          <cell r="H20423">
            <v>0</v>
          </cell>
          <cell r="I20423">
            <v>0</v>
          </cell>
          <cell r="J20423">
            <v>0</v>
          </cell>
          <cell r="K20423">
            <v>0</v>
          </cell>
          <cell r="L20423">
            <v>0</v>
          </cell>
          <cell r="M20423">
            <v>0</v>
          </cell>
          <cell r="N20423">
            <v>0</v>
          </cell>
          <cell r="O20423">
            <v>33571.156000000003</v>
          </cell>
          <cell r="P20423">
            <v>-24715.800000000047</v>
          </cell>
          <cell r="Q20423">
            <v>8855.3559999999561</v>
          </cell>
          <cell r="R20423">
            <v>0</v>
          </cell>
        </row>
        <row r="20424">
          <cell r="A20424">
            <v>306</v>
          </cell>
          <cell r="B20424" t="str">
            <v>S. SALUD ANTOFAGASTA</v>
          </cell>
          <cell r="C20424" t="str">
            <v>005 Hospital de Taltal</v>
          </cell>
          <cell r="D20424">
            <v>0</v>
          </cell>
          <cell r="E20424">
            <v>0</v>
          </cell>
          <cell r="F20424">
            <v>0</v>
          </cell>
          <cell r="G20424">
            <v>0</v>
          </cell>
          <cell r="H20424">
            <v>0</v>
          </cell>
          <cell r="I20424">
            <v>0</v>
          </cell>
          <cell r="J20424">
            <v>0</v>
          </cell>
          <cell r="K20424">
            <v>0</v>
          </cell>
          <cell r="L20424">
            <v>0</v>
          </cell>
          <cell r="M20424">
            <v>0</v>
          </cell>
          <cell r="N20424">
            <v>0</v>
          </cell>
          <cell r="O20424">
            <v>0</v>
          </cell>
          <cell r="P20424">
            <v>1038.0009999999311</v>
          </cell>
          <cell r="Q20424">
            <v>0</v>
          </cell>
          <cell r="R20424">
            <v>0</v>
          </cell>
        </row>
        <row r="20425">
          <cell r="A20425">
            <v>307</v>
          </cell>
          <cell r="B20425" t="str">
            <v>S. SALUD ANTOFAGASTA</v>
          </cell>
          <cell r="C20425" t="str">
            <v>006 Hospital de Mejillones</v>
          </cell>
          <cell r="D20425">
            <v>0</v>
          </cell>
          <cell r="E20425">
            <v>0</v>
          </cell>
          <cell r="F20425">
            <v>0</v>
          </cell>
          <cell r="G20425">
            <v>0</v>
          </cell>
          <cell r="H20425">
            <v>0</v>
          </cell>
          <cell r="I20425">
            <v>0</v>
          </cell>
          <cell r="J20425">
            <v>0</v>
          </cell>
          <cell r="K20425">
            <v>0</v>
          </cell>
          <cell r="L20425">
            <v>0</v>
          </cell>
          <cell r="M20425">
            <v>0</v>
          </cell>
          <cell r="N20425">
            <v>0</v>
          </cell>
          <cell r="O20425">
            <v>0</v>
          </cell>
          <cell r="P20425">
            <v>13470.700000000026</v>
          </cell>
          <cell r="Q20425">
            <v>0</v>
          </cell>
          <cell r="R20425">
            <v>0</v>
          </cell>
        </row>
        <row r="20426">
          <cell r="A20426">
            <v>308</v>
          </cell>
          <cell r="B20426" t="str">
            <v>S. SALUD ANTOFAGASTA</v>
          </cell>
          <cell r="C20426" t="str">
            <v>007 Centro Asistencial Norte</v>
          </cell>
          <cell r="D20426">
            <v>0</v>
          </cell>
          <cell r="E20426">
            <v>0</v>
          </cell>
          <cell r="F20426">
            <v>0</v>
          </cell>
          <cell r="G20426">
            <v>0</v>
          </cell>
          <cell r="H20426">
            <v>0</v>
          </cell>
          <cell r="I20426">
            <v>0</v>
          </cell>
          <cell r="J20426">
            <v>0</v>
          </cell>
          <cell r="K20426">
            <v>0</v>
          </cell>
          <cell r="L20426">
            <v>0</v>
          </cell>
          <cell r="M20426">
            <v>0</v>
          </cell>
          <cell r="N20426">
            <v>0</v>
          </cell>
          <cell r="O20426">
            <v>0</v>
          </cell>
          <cell r="P20426">
            <v>-4673.0990000000165</v>
          </cell>
          <cell r="Q20426">
            <v>0</v>
          </cell>
          <cell r="R20426">
            <v>4673.0990000000165</v>
          </cell>
        </row>
        <row r="20427">
          <cell r="A20427">
            <v>401</v>
          </cell>
          <cell r="B20427" t="str">
            <v>S. SALUD ATACAMA</v>
          </cell>
          <cell r="C20427">
            <v>0</v>
          </cell>
          <cell r="D20427">
            <v>0</v>
          </cell>
          <cell r="E20427">
            <v>0</v>
          </cell>
          <cell r="F20427">
            <v>0</v>
          </cell>
          <cell r="G20427">
            <v>0</v>
          </cell>
          <cell r="H20427">
            <v>0</v>
          </cell>
          <cell r="I20427">
            <v>0</v>
          </cell>
          <cell r="J20427">
            <v>0</v>
          </cell>
          <cell r="K20427">
            <v>0</v>
          </cell>
          <cell r="L20427">
            <v>0</v>
          </cell>
          <cell r="M20427">
            <v>0</v>
          </cell>
          <cell r="N20427">
            <v>0</v>
          </cell>
          <cell r="O20427">
            <v>689307.23200000008</v>
          </cell>
          <cell r="P20427">
            <v>-677874.47100000177</v>
          </cell>
          <cell r="Q20427">
            <v>11432.760999998311</v>
          </cell>
          <cell r="R20427">
            <v>0</v>
          </cell>
        </row>
        <row r="20428">
          <cell r="A20428">
            <v>402</v>
          </cell>
          <cell r="B20428" t="str">
            <v>S. SALUD ATACAMA</v>
          </cell>
          <cell r="C20428" t="str">
            <v>001 Dirección del Servicio</v>
          </cell>
          <cell r="D20428">
            <v>0</v>
          </cell>
          <cell r="E20428">
            <v>0</v>
          </cell>
          <cell r="F20428">
            <v>0</v>
          </cell>
          <cell r="G20428">
            <v>0</v>
          </cell>
          <cell r="H20428">
            <v>0</v>
          </cell>
          <cell r="I20428">
            <v>0</v>
          </cell>
          <cell r="J20428">
            <v>0</v>
          </cell>
          <cell r="K20428">
            <v>0</v>
          </cell>
          <cell r="L20428">
            <v>0</v>
          </cell>
          <cell r="M20428">
            <v>0</v>
          </cell>
          <cell r="N20428">
            <v>0</v>
          </cell>
          <cell r="O20428">
            <v>37884.404000000002</v>
          </cell>
          <cell r="P20428">
            <v>230897.2699999999</v>
          </cell>
          <cell r="Q20428">
            <v>37884.404000000002</v>
          </cell>
          <cell r="R20428">
            <v>0</v>
          </cell>
        </row>
        <row r="20429">
          <cell r="A20429">
            <v>403</v>
          </cell>
          <cell r="B20429" t="str">
            <v>S. SALUD ATACAMA</v>
          </cell>
          <cell r="C20429" t="str">
            <v>002 Hospital Regional de Copiapó</v>
          </cell>
          <cell r="D20429">
            <v>0</v>
          </cell>
          <cell r="E20429">
            <v>0</v>
          </cell>
          <cell r="F20429">
            <v>0</v>
          </cell>
          <cell r="G20429">
            <v>0</v>
          </cell>
          <cell r="H20429">
            <v>0</v>
          </cell>
          <cell r="I20429">
            <v>0</v>
          </cell>
          <cell r="J20429">
            <v>0</v>
          </cell>
          <cell r="K20429">
            <v>0</v>
          </cell>
          <cell r="L20429">
            <v>0</v>
          </cell>
          <cell r="M20429">
            <v>0</v>
          </cell>
          <cell r="N20429">
            <v>0</v>
          </cell>
          <cell r="O20429">
            <v>645244.76100000017</v>
          </cell>
          <cell r="P20429">
            <v>-994873.18400000059</v>
          </cell>
          <cell r="Q20429">
            <v>0</v>
          </cell>
          <cell r="R20429">
            <v>349628.42300000042</v>
          </cell>
        </row>
        <row r="20430">
          <cell r="A20430">
            <v>404</v>
          </cell>
          <cell r="B20430" t="str">
            <v>S. SALUD ATACAMA</v>
          </cell>
          <cell r="C20430" t="str">
            <v>003 Hospital de Chañaral</v>
          </cell>
          <cell r="D20430">
            <v>0</v>
          </cell>
          <cell r="E20430">
            <v>0</v>
          </cell>
          <cell r="F20430">
            <v>0</v>
          </cell>
          <cell r="G20430">
            <v>0</v>
          </cell>
          <cell r="H20430">
            <v>0</v>
          </cell>
          <cell r="I20430">
            <v>0</v>
          </cell>
          <cell r="J20430">
            <v>0</v>
          </cell>
          <cell r="K20430">
            <v>0</v>
          </cell>
          <cell r="L20430">
            <v>0</v>
          </cell>
          <cell r="M20430">
            <v>0</v>
          </cell>
          <cell r="N20430">
            <v>0</v>
          </cell>
          <cell r="O20430">
            <v>6178.067</v>
          </cell>
          <cell r="P20430">
            <v>-2877.7279999999882</v>
          </cell>
          <cell r="Q20430">
            <v>3300.3390000000118</v>
          </cell>
          <cell r="R20430">
            <v>0</v>
          </cell>
        </row>
        <row r="20431">
          <cell r="A20431">
            <v>405</v>
          </cell>
          <cell r="B20431" t="str">
            <v>S. SALUD ATACAMA</v>
          </cell>
          <cell r="C20431" t="str">
            <v>004 Hospital Diego de Almagro</v>
          </cell>
          <cell r="D20431">
            <v>0</v>
          </cell>
          <cell r="E20431">
            <v>0</v>
          </cell>
          <cell r="F20431">
            <v>0</v>
          </cell>
          <cell r="G20431">
            <v>0</v>
          </cell>
          <cell r="H20431">
            <v>0</v>
          </cell>
          <cell r="I20431">
            <v>0</v>
          </cell>
          <cell r="J20431">
            <v>0</v>
          </cell>
          <cell r="K20431">
            <v>0</v>
          </cell>
          <cell r="L20431">
            <v>0</v>
          </cell>
          <cell r="M20431">
            <v>0</v>
          </cell>
          <cell r="N20431">
            <v>0</v>
          </cell>
          <cell r="O20431">
            <v>0</v>
          </cell>
          <cell r="P20431">
            <v>46099.555999999982</v>
          </cell>
          <cell r="Q20431">
            <v>0</v>
          </cell>
          <cell r="R20431">
            <v>0</v>
          </cell>
        </row>
        <row r="20432">
          <cell r="A20432">
            <v>406</v>
          </cell>
          <cell r="B20432" t="str">
            <v>S. SALUD ATACAMA</v>
          </cell>
          <cell r="C20432" t="str">
            <v>005 Hospital de Vallenar</v>
          </cell>
          <cell r="D20432">
            <v>0</v>
          </cell>
          <cell r="E20432">
            <v>0</v>
          </cell>
          <cell r="F20432">
            <v>0</v>
          </cell>
          <cell r="G20432">
            <v>0</v>
          </cell>
          <cell r="H20432">
            <v>0</v>
          </cell>
          <cell r="I20432">
            <v>0</v>
          </cell>
          <cell r="J20432">
            <v>0</v>
          </cell>
          <cell r="K20432">
            <v>0</v>
          </cell>
          <cell r="L20432">
            <v>0</v>
          </cell>
          <cell r="M20432">
            <v>0</v>
          </cell>
          <cell r="N20432">
            <v>0</v>
          </cell>
          <cell r="O20432">
            <v>0</v>
          </cell>
          <cell r="P20432">
            <v>15887.595999999903</v>
          </cell>
          <cell r="Q20432">
            <v>0</v>
          </cell>
          <cell r="R20432">
            <v>0</v>
          </cell>
        </row>
        <row r="20433">
          <cell r="A20433">
            <v>407</v>
          </cell>
          <cell r="B20433" t="str">
            <v>S. SALUD ATACAMA</v>
          </cell>
          <cell r="C20433" t="str">
            <v>006 Hospital de Huasco</v>
          </cell>
          <cell r="D20433">
            <v>0</v>
          </cell>
          <cell r="E20433">
            <v>0</v>
          </cell>
          <cell r="F20433">
            <v>0</v>
          </cell>
          <cell r="G20433">
            <v>0</v>
          </cell>
          <cell r="H20433">
            <v>0</v>
          </cell>
          <cell r="I20433">
            <v>0</v>
          </cell>
          <cell r="J20433">
            <v>0</v>
          </cell>
          <cell r="K20433">
            <v>0</v>
          </cell>
          <cell r="L20433">
            <v>0</v>
          </cell>
          <cell r="M20433">
            <v>0</v>
          </cell>
          <cell r="N20433">
            <v>0</v>
          </cell>
          <cell r="O20433">
            <v>0</v>
          </cell>
          <cell r="P20433">
            <v>26992.019</v>
          </cell>
          <cell r="Q20433">
            <v>0</v>
          </cell>
          <cell r="R20433">
            <v>0</v>
          </cell>
        </row>
        <row r="20434">
          <cell r="A20434">
            <v>501</v>
          </cell>
          <cell r="B20434" t="str">
            <v>S. SALUD COQUIMBO</v>
          </cell>
          <cell r="C20434">
            <v>0</v>
          </cell>
          <cell r="D20434">
            <v>0</v>
          </cell>
          <cell r="E20434">
            <v>0</v>
          </cell>
          <cell r="F20434">
            <v>0</v>
          </cell>
          <cell r="G20434">
            <v>0</v>
          </cell>
          <cell r="H20434">
            <v>0</v>
          </cell>
          <cell r="I20434">
            <v>0</v>
          </cell>
          <cell r="J20434">
            <v>0</v>
          </cell>
          <cell r="K20434">
            <v>0</v>
          </cell>
          <cell r="L20434">
            <v>0</v>
          </cell>
          <cell r="M20434">
            <v>0</v>
          </cell>
          <cell r="N20434">
            <v>0</v>
          </cell>
          <cell r="O20434">
            <v>6914931.6410000008</v>
          </cell>
          <cell r="P20434">
            <v>-5268220.3079999974</v>
          </cell>
          <cell r="Q20434">
            <v>1646711.3330000034</v>
          </cell>
          <cell r="R20434">
            <v>0</v>
          </cell>
        </row>
        <row r="20435">
          <cell r="A20435">
            <v>502</v>
          </cell>
          <cell r="B20435" t="str">
            <v>S. SALUD COQUIMBO</v>
          </cell>
          <cell r="C20435" t="str">
            <v>001 Dirección del Servicio</v>
          </cell>
          <cell r="D20435">
            <v>0</v>
          </cell>
          <cell r="E20435">
            <v>0</v>
          </cell>
          <cell r="F20435">
            <v>0</v>
          </cell>
          <cell r="G20435">
            <v>0</v>
          </cell>
          <cell r="H20435">
            <v>0</v>
          </cell>
          <cell r="I20435">
            <v>0</v>
          </cell>
          <cell r="J20435">
            <v>0</v>
          </cell>
          <cell r="K20435">
            <v>0</v>
          </cell>
          <cell r="L20435">
            <v>0</v>
          </cell>
          <cell r="M20435">
            <v>0</v>
          </cell>
          <cell r="N20435">
            <v>0</v>
          </cell>
          <cell r="O20435">
            <v>144850.47</v>
          </cell>
          <cell r="P20435">
            <v>2506030.7170000002</v>
          </cell>
          <cell r="Q20435">
            <v>144850.47</v>
          </cell>
          <cell r="R20435">
            <v>0</v>
          </cell>
        </row>
        <row r="20436">
          <cell r="A20436">
            <v>503</v>
          </cell>
          <cell r="B20436" t="str">
            <v>S. SALUD COQUIMBO</v>
          </cell>
          <cell r="C20436" t="str">
            <v>002 Hospital La Serena</v>
          </cell>
          <cell r="D20436">
            <v>0</v>
          </cell>
          <cell r="E20436">
            <v>0</v>
          </cell>
          <cell r="F20436">
            <v>0</v>
          </cell>
          <cell r="G20436">
            <v>0</v>
          </cell>
          <cell r="H20436">
            <v>0</v>
          </cell>
          <cell r="I20436">
            <v>0</v>
          </cell>
          <cell r="J20436">
            <v>0</v>
          </cell>
          <cell r="K20436">
            <v>0</v>
          </cell>
          <cell r="L20436">
            <v>0</v>
          </cell>
          <cell r="M20436">
            <v>0</v>
          </cell>
          <cell r="N20436">
            <v>0</v>
          </cell>
          <cell r="O20436">
            <v>2915958.9000000004</v>
          </cell>
          <cell r="P20436">
            <v>-3257674.0340000009</v>
          </cell>
          <cell r="Q20436">
            <v>0</v>
          </cell>
          <cell r="R20436">
            <v>341715.13400000054</v>
          </cell>
        </row>
        <row r="20437">
          <cell r="A20437">
            <v>504</v>
          </cell>
          <cell r="B20437" t="str">
            <v>S. SALUD COQUIMBO</v>
          </cell>
          <cell r="C20437" t="str">
            <v>003 Hospital Coquimbo</v>
          </cell>
          <cell r="D20437">
            <v>0</v>
          </cell>
          <cell r="E20437">
            <v>0</v>
          </cell>
          <cell r="F20437">
            <v>0</v>
          </cell>
          <cell r="G20437">
            <v>0</v>
          </cell>
          <cell r="H20437">
            <v>0</v>
          </cell>
          <cell r="I20437">
            <v>0</v>
          </cell>
          <cell r="J20437">
            <v>0</v>
          </cell>
          <cell r="K20437">
            <v>0</v>
          </cell>
          <cell r="L20437">
            <v>0</v>
          </cell>
          <cell r="M20437">
            <v>0</v>
          </cell>
          <cell r="N20437">
            <v>0</v>
          </cell>
          <cell r="O20437">
            <v>2487330.6119999997</v>
          </cell>
          <cell r="P20437">
            <v>-2527616.6399999997</v>
          </cell>
          <cell r="Q20437">
            <v>0</v>
          </cell>
          <cell r="R20437">
            <v>40286.027999999933</v>
          </cell>
        </row>
        <row r="20438">
          <cell r="A20438">
            <v>505</v>
          </cell>
          <cell r="B20438" t="str">
            <v>S. SALUD COQUIMBO</v>
          </cell>
          <cell r="C20438" t="str">
            <v>004 Hospital Ovalle</v>
          </cell>
          <cell r="D20438">
            <v>0</v>
          </cell>
          <cell r="E20438">
            <v>0</v>
          </cell>
          <cell r="F20438">
            <v>0</v>
          </cell>
          <cell r="G20438">
            <v>0</v>
          </cell>
          <cell r="H20438">
            <v>0</v>
          </cell>
          <cell r="I20438">
            <v>0</v>
          </cell>
          <cell r="J20438">
            <v>0</v>
          </cell>
          <cell r="K20438">
            <v>0</v>
          </cell>
          <cell r="L20438">
            <v>0</v>
          </cell>
          <cell r="M20438">
            <v>0</v>
          </cell>
          <cell r="N20438">
            <v>0</v>
          </cell>
          <cell r="O20438">
            <v>1355806.3389999999</v>
          </cell>
          <cell r="P20438">
            <v>-1575664.13</v>
          </cell>
          <cell r="Q20438">
            <v>0</v>
          </cell>
          <cell r="R20438">
            <v>219857.79099999997</v>
          </cell>
        </row>
        <row r="20439">
          <cell r="A20439">
            <v>506</v>
          </cell>
          <cell r="B20439" t="str">
            <v>S. SALUD COQUIMBO</v>
          </cell>
          <cell r="C20439" t="str">
            <v>005 Hospital Illapel</v>
          </cell>
          <cell r="D20439">
            <v>0</v>
          </cell>
          <cell r="E20439">
            <v>0</v>
          </cell>
          <cell r="F20439">
            <v>0</v>
          </cell>
          <cell r="G20439">
            <v>0</v>
          </cell>
          <cell r="H20439">
            <v>0</v>
          </cell>
          <cell r="I20439">
            <v>0</v>
          </cell>
          <cell r="J20439">
            <v>0</v>
          </cell>
          <cell r="K20439">
            <v>0</v>
          </cell>
          <cell r="L20439">
            <v>0</v>
          </cell>
          <cell r="M20439">
            <v>0</v>
          </cell>
          <cell r="N20439">
            <v>0</v>
          </cell>
          <cell r="O20439">
            <v>5767.3140000000058</v>
          </cell>
          <cell r="P20439">
            <v>-80631.505999999761</v>
          </cell>
          <cell r="Q20439">
            <v>0</v>
          </cell>
          <cell r="R20439">
            <v>74864.191999999748</v>
          </cell>
        </row>
        <row r="20440">
          <cell r="A20440">
            <v>507</v>
          </cell>
          <cell r="B20440" t="str">
            <v>S. SALUD COQUIMBO</v>
          </cell>
          <cell r="C20440" t="str">
            <v>006 Hospital Salamanca</v>
          </cell>
          <cell r="D20440">
            <v>0</v>
          </cell>
          <cell r="E20440">
            <v>0</v>
          </cell>
          <cell r="F20440">
            <v>0</v>
          </cell>
          <cell r="G20440">
            <v>0</v>
          </cell>
          <cell r="H20440">
            <v>0</v>
          </cell>
          <cell r="I20440">
            <v>0</v>
          </cell>
          <cell r="J20440">
            <v>0</v>
          </cell>
          <cell r="K20440">
            <v>0</v>
          </cell>
          <cell r="L20440">
            <v>0</v>
          </cell>
          <cell r="M20440">
            <v>0</v>
          </cell>
          <cell r="N20440">
            <v>0</v>
          </cell>
          <cell r="O20440">
            <v>0</v>
          </cell>
          <cell r="P20440">
            <v>-60173.559000000008</v>
          </cell>
          <cell r="Q20440">
            <v>0</v>
          </cell>
          <cell r="R20440">
            <v>60173.559000000008</v>
          </cell>
        </row>
        <row r="20441">
          <cell r="A20441">
            <v>508</v>
          </cell>
          <cell r="B20441" t="str">
            <v>S. SALUD COQUIMBO</v>
          </cell>
          <cell r="C20441" t="str">
            <v>007 Hospital Combarbalá</v>
          </cell>
          <cell r="D20441">
            <v>0</v>
          </cell>
          <cell r="E20441">
            <v>0</v>
          </cell>
          <cell r="F20441">
            <v>0</v>
          </cell>
          <cell r="G20441">
            <v>0</v>
          </cell>
          <cell r="H20441">
            <v>0</v>
          </cell>
          <cell r="I20441">
            <v>0</v>
          </cell>
          <cell r="J20441">
            <v>0</v>
          </cell>
          <cell r="K20441">
            <v>0</v>
          </cell>
          <cell r="L20441">
            <v>0</v>
          </cell>
          <cell r="M20441">
            <v>0</v>
          </cell>
          <cell r="N20441">
            <v>0</v>
          </cell>
          <cell r="O20441">
            <v>1066.6790000000019</v>
          </cell>
          <cell r="P20441">
            <v>-44755.409</v>
          </cell>
          <cell r="Q20441">
            <v>0</v>
          </cell>
          <cell r="R20441">
            <v>43688.729999999996</v>
          </cell>
        </row>
        <row r="20442">
          <cell r="A20442">
            <v>509</v>
          </cell>
          <cell r="B20442" t="str">
            <v>S. SALUD COQUIMBO</v>
          </cell>
          <cell r="C20442" t="str">
            <v>008 Hospital de Andacollo</v>
          </cell>
          <cell r="D20442">
            <v>0</v>
          </cell>
          <cell r="E20442">
            <v>0</v>
          </cell>
          <cell r="F20442">
            <v>0</v>
          </cell>
          <cell r="G20442">
            <v>0</v>
          </cell>
          <cell r="H20442">
            <v>0</v>
          </cell>
          <cell r="I20442">
            <v>0</v>
          </cell>
          <cell r="J20442">
            <v>0</v>
          </cell>
          <cell r="K20442">
            <v>0</v>
          </cell>
          <cell r="L20442">
            <v>0</v>
          </cell>
          <cell r="M20442">
            <v>0</v>
          </cell>
          <cell r="N20442">
            <v>0</v>
          </cell>
          <cell r="O20442">
            <v>783.55199999999968</v>
          </cell>
          <cell r="P20442">
            <v>-47182.186000000016</v>
          </cell>
          <cell r="Q20442">
            <v>0</v>
          </cell>
          <cell r="R20442">
            <v>46398.63400000002</v>
          </cell>
        </row>
        <row r="20443">
          <cell r="A20443">
            <v>5010</v>
          </cell>
          <cell r="B20443" t="str">
            <v>S. SALUD COQUIMBO</v>
          </cell>
          <cell r="C20443" t="str">
            <v>009 Hospital Vicuña</v>
          </cell>
          <cell r="D20443">
            <v>0</v>
          </cell>
          <cell r="E20443">
            <v>0</v>
          </cell>
          <cell r="F20443">
            <v>0</v>
          </cell>
          <cell r="G20443">
            <v>0</v>
          </cell>
          <cell r="H20443">
            <v>0</v>
          </cell>
          <cell r="I20443">
            <v>0</v>
          </cell>
          <cell r="J20443">
            <v>0</v>
          </cell>
          <cell r="K20443">
            <v>0</v>
          </cell>
          <cell r="L20443">
            <v>0</v>
          </cell>
          <cell r="M20443">
            <v>0</v>
          </cell>
          <cell r="N20443">
            <v>0</v>
          </cell>
          <cell r="O20443">
            <v>2553.8739999999998</v>
          </cell>
          <cell r="P20443">
            <v>-93634.50499999999</v>
          </cell>
          <cell r="Q20443">
            <v>0</v>
          </cell>
          <cell r="R20443">
            <v>91080.630999999994</v>
          </cell>
        </row>
        <row r="20444">
          <cell r="A20444">
            <v>5011</v>
          </cell>
          <cell r="B20444" t="str">
            <v>S. SALUD COQUIMBO</v>
          </cell>
          <cell r="C20444" t="str">
            <v>010 Hospital Los Vilos</v>
          </cell>
          <cell r="D20444">
            <v>0</v>
          </cell>
          <cell r="E20444">
            <v>0</v>
          </cell>
          <cell r="F20444">
            <v>0</v>
          </cell>
          <cell r="G20444">
            <v>0</v>
          </cell>
          <cell r="H20444">
            <v>0</v>
          </cell>
          <cell r="I20444">
            <v>0</v>
          </cell>
          <cell r="J20444">
            <v>0</v>
          </cell>
          <cell r="K20444">
            <v>0</v>
          </cell>
          <cell r="L20444">
            <v>0</v>
          </cell>
          <cell r="M20444">
            <v>0</v>
          </cell>
          <cell r="N20444">
            <v>0</v>
          </cell>
          <cell r="O20444">
            <v>813.90099999999802</v>
          </cell>
          <cell r="P20444">
            <v>-86919.291000000027</v>
          </cell>
          <cell r="Q20444">
            <v>0</v>
          </cell>
          <cell r="R20444">
            <v>86105.390000000029</v>
          </cell>
        </row>
        <row r="20445">
          <cell r="A20445">
            <v>601</v>
          </cell>
          <cell r="B20445" t="str">
            <v>S. SALUD VALPO-SN.ANTONIO</v>
          </cell>
          <cell r="C20445">
            <v>0</v>
          </cell>
          <cell r="D20445">
            <v>0</v>
          </cell>
          <cell r="E20445">
            <v>0</v>
          </cell>
          <cell r="F20445">
            <v>0</v>
          </cell>
          <cell r="G20445">
            <v>0</v>
          </cell>
          <cell r="H20445">
            <v>0</v>
          </cell>
          <cell r="I20445">
            <v>0</v>
          </cell>
          <cell r="J20445">
            <v>0</v>
          </cell>
          <cell r="K20445">
            <v>0</v>
          </cell>
          <cell r="L20445">
            <v>0</v>
          </cell>
          <cell r="M20445">
            <v>0</v>
          </cell>
          <cell r="N20445">
            <v>0</v>
          </cell>
          <cell r="O20445">
            <v>3490754.8700000006</v>
          </cell>
          <cell r="P20445">
            <v>-3029105.6649999972</v>
          </cell>
          <cell r="Q20445">
            <v>461649.20500000333</v>
          </cell>
          <cell r="R20445">
            <v>0</v>
          </cell>
        </row>
        <row r="20446">
          <cell r="A20446">
            <v>602</v>
          </cell>
          <cell r="B20446" t="str">
            <v>S. SALUD VALPO-SN.ANTONIO</v>
          </cell>
          <cell r="C20446" t="str">
            <v>001 Dirección Servicio de Salud</v>
          </cell>
          <cell r="D20446">
            <v>0</v>
          </cell>
          <cell r="E20446">
            <v>0</v>
          </cell>
          <cell r="F20446">
            <v>0</v>
          </cell>
          <cell r="G20446">
            <v>0</v>
          </cell>
          <cell r="H20446">
            <v>0</v>
          </cell>
          <cell r="I20446">
            <v>0</v>
          </cell>
          <cell r="J20446">
            <v>0</v>
          </cell>
          <cell r="K20446">
            <v>0</v>
          </cell>
          <cell r="L20446">
            <v>0</v>
          </cell>
          <cell r="M20446">
            <v>0</v>
          </cell>
          <cell r="N20446">
            <v>0</v>
          </cell>
          <cell r="O20446">
            <v>70718.593999999997</v>
          </cell>
          <cell r="P20446">
            <v>209253.82600000012</v>
          </cell>
          <cell r="Q20446">
            <v>70718.593999999997</v>
          </cell>
          <cell r="R20446">
            <v>0</v>
          </cell>
        </row>
        <row r="20447">
          <cell r="A20447">
            <v>603</v>
          </cell>
          <cell r="B20447" t="str">
            <v>S. SALUD VALPO-SN.ANTONIO</v>
          </cell>
          <cell r="C20447" t="str">
            <v>002 Hospital Carlos Van Buren</v>
          </cell>
          <cell r="D20447">
            <v>0</v>
          </cell>
          <cell r="E20447">
            <v>0</v>
          </cell>
          <cell r="F20447">
            <v>0</v>
          </cell>
          <cell r="G20447">
            <v>0</v>
          </cell>
          <cell r="H20447">
            <v>0</v>
          </cell>
          <cell r="I20447">
            <v>0</v>
          </cell>
          <cell r="J20447">
            <v>0</v>
          </cell>
          <cell r="K20447">
            <v>0</v>
          </cell>
          <cell r="L20447">
            <v>0</v>
          </cell>
          <cell r="M20447">
            <v>0</v>
          </cell>
          <cell r="N20447">
            <v>0</v>
          </cell>
          <cell r="O20447">
            <v>2887909.7740000002</v>
          </cell>
          <cell r="P20447">
            <v>-2750489.4750000006</v>
          </cell>
          <cell r="Q20447">
            <v>137420.29899999965</v>
          </cell>
          <cell r="R20447">
            <v>0</v>
          </cell>
        </row>
        <row r="20448">
          <cell r="A20448">
            <v>604</v>
          </cell>
          <cell r="B20448" t="str">
            <v>S. SALUD VALPO-SN.ANTONIO</v>
          </cell>
          <cell r="C20448" t="str">
            <v>003 Hospital Claudio Vicuña</v>
          </cell>
          <cell r="D20448">
            <v>0</v>
          </cell>
          <cell r="E20448">
            <v>0</v>
          </cell>
          <cell r="F20448">
            <v>0</v>
          </cell>
          <cell r="G20448">
            <v>0</v>
          </cell>
          <cell r="H20448">
            <v>0</v>
          </cell>
          <cell r="I20448">
            <v>0</v>
          </cell>
          <cell r="J20448">
            <v>0</v>
          </cell>
          <cell r="K20448">
            <v>0</v>
          </cell>
          <cell r="L20448">
            <v>0</v>
          </cell>
          <cell r="M20448">
            <v>0</v>
          </cell>
          <cell r="N20448">
            <v>0</v>
          </cell>
          <cell r="O20448">
            <v>217536.91499999998</v>
          </cell>
          <cell r="P20448">
            <v>-177062.61100000003</v>
          </cell>
          <cell r="Q20448">
            <v>40474.303999999946</v>
          </cell>
          <cell r="R20448">
            <v>0</v>
          </cell>
        </row>
        <row r="20449">
          <cell r="A20449">
            <v>605</v>
          </cell>
          <cell r="B20449" t="str">
            <v>S. SALUD VALPO-SN.ANTONIO</v>
          </cell>
          <cell r="C20449" t="str">
            <v>004 Hospital Del Salvador</v>
          </cell>
          <cell r="D20449">
            <v>0</v>
          </cell>
          <cell r="E20449">
            <v>0</v>
          </cell>
          <cell r="F20449">
            <v>0</v>
          </cell>
          <cell r="G20449">
            <v>0</v>
          </cell>
          <cell r="H20449">
            <v>0</v>
          </cell>
          <cell r="I20449">
            <v>0</v>
          </cell>
          <cell r="J20449">
            <v>0</v>
          </cell>
          <cell r="K20449">
            <v>0</v>
          </cell>
          <cell r="L20449">
            <v>0</v>
          </cell>
          <cell r="M20449">
            <v>0</v>
          </cell>
          <cell r="N20449">
            <v>0</v>
          </cell>
          <cell r="O20449">
            <v>0</v>
          </cell>
          <cell r="P20449">
            <v>-22835.233000000124</v>
          </cell>
          <cell r="Q20449">
            <v>0</v>
          </cell>
          <cell r="R20449">
            <v>22835.233000000124</v>
          </cell>
        </row>
        <row r="20450">
          <cell r="A20450">
            <v>606</v>
          </cell>
          <cell r="B20450" t="str">
            <v>S. SALUD VALPO-SN.ANTONIO</v>
          </cell>
          <cell r="C20450" t="str">
            <v>005 Hospital San José Casablanca</v>
          </cell>
          <cell r="D20450">
            <v>0</v>
          </cell>
          <cell r="E20450">
            <v>0</v>
          </cell>
          <cell r="F20450">
            <v>0</v>
          </cell>
          <cell r="G20450">
            <v>0</v>
          </cell>
          <cell r="H20450">
            <v>0</v>
          </cell>
          <cell r="I20450">
            <v>0</v>
          </cell>
          <cell r="J20450">
            <v>0</v>
          </cell>
          <cell r="K20450">
            <v>0</v>
          </cell>
          <cell r="L20450">
            <v>0</v>
          </cell>
          <cell r="M20450">
            <v>0</v>
          </cell>
          <cell r="N20450">
            <v>0</v>
          </cell>
          <cell r="O20450">
            <v>0</v>
          </cell>
          <cell r="P20450">
            <v>-209.39200000002165</v>
          </cell>
          <cell r="Q20450">
            <v>0</v>
          </cell>
          <cell r="R20450">
            <v>209.39200000002165</v>
          </cell>
        </row>
        <row r="20451">
          <cell r="A20451">
            <v>607</v>
          </cell>
          <cell r="B20451" t="str">
            <v>S. SALUD VALPO-SN.ANTONIO</v>
          </cell>
          <cell r="C20451" t="str">
            <v>007 Hospital Doctor Eduardo Pereira</v>
          </cell>
          <cell r="D20451">
            <v>0</v>
          </cell>
          <cell r="E20451">
            <v>0</v>
          </cell>
          <cell r="F20451">
            <v>0</v>
          </cell>
          <cell r="G20451">
            <v>0</v>
          </cell>
          <cell r="H20451">
            <v>0</v>
          </cell>
          <cell r="I20451">
            <v>0</v>
          </cell>
          <cell r="J20451">
            <v>0</v>
          </cell>
          <cell r="K20451">
            <v>0</v>
          </cell>
          <cell r="L20451">
            <v>0</v>
          </cell>
          <cell r="M20451">
            <v>0</v>
          </cell>
          <cell r="N20451">
            <v>0</v>
          </cell>
          <cell r="O20451">
            <v>314589.587</v>
          </cell>
          <cell r="P20451">
            <v>-321194.49600000039</v>
          </cell>
          <cell r="Q20451">
            <v>0</v>
          </cell>
          <cell r="R20451">
            <v>6604.9090000003926</v>
          </cell>
        </row>
        <row r="20452">
          <cell r="A20452">
            <v>608</v>
          </cell>
          <cell r="B20452" t="str">
            <v>S. SALUD VALPO-SN.ANTONIO</v>
          </cell>
          <cell r="C20452" t="str">
            <v>008 Atención Primaria de Salud</v>
          </cell>
          <cell r="D20452">
            <v>0</v>
          </cell>
          <cell r="E20452">
            <v>0</v>
          </cell>
          <cell r="F20452">
            <v>0</v>
          </cell>
          <cell r="G20452">
            <v>0</v>
          </cell>
          <cell r="H20452">
            <v>0</v>
          </cell>
          <cell r="I20452">
            <v>0</v>
          </cell>
          <cell r="J20452">
            <v>0</v>
          </cell>
          <cell r="K20452">
            <v>0</v>
          </cell>
          <cell r="L20452">
            <v>0</v>
          </cell>
          <cell r="M20452">
            <v>0</v>
          </cell>
          <cell r="N20452">
            <v>0</v>
          </cell>
          <cell r="O20452">
            <v>0</v>
          </cell>
          <cell r="P20452">
            <v>33431.716000000015</v>
          </cell>
          <cell r="Q20452">
            <v>0</v>
          </cell>
          <cell r="R20452">
            <v>0</v>
          </cell>
        </row>
        <row r="20453">
          <cell r="A20453">
            <v>701</v>
          </cell>
          <cell r="B20453" t="str">
            <v>S. SALUD VIÑA-QUILLOTA</v>
          </cell>
          <cell r="C20453">
            <v>0</v>
          </cell>
          <cell r="D20453">
            <v>0</v>
          </cell>
          <cell r="E20453">
            <v>0</v>
          </cell>
          <cell r="F20453">
            <v>0</v>
          </cell>
          <cell r="G20453">
            <v>0</v>
          </cell>
          <cell r="H20453">
            <v>0</v>
          </cell>
          <cell r="I20453">
            <v>0</v>
          </cell>
          <cell r="J20453">
            <v>0</v>
          </cell>
          <cell r="K20453">
            <v>0</v>
          </cell>
          <cell r="L20453">
            <v>0</v>
          </cell>
          <cell r="M20453">
            <v>0</v>
          </cell>
          <cell r="N20453">
            <v>0</v>
          </cell>
          <cell r="O20453">
            <v>8140358.1160000023</v>
          </cell>
          <cell r="P20453">
            <v>-8489631.9190000016</v>
          </cell>
          <cell r="Q20453">
            <v>0</v>
          </cell>
          <cell r="R20453">
            <v>349273.80299999937</v>
          </cell>
        </row>
        <row r="20454">
          <cell r="A20454">
            <v>702</v>
          </cell>
          <cell r="B20454" t="str">
            <v>S. SALUD VIÑA-QUILLOTA</v>
          </cell>
          <cell r="C20454" t="str">
            <v>001 Dirección del Servicio</v>
          </cell>
          <cell r="D20454">
            <v>0</v>
          </cell>
          <cell r="E20454">
            <v>0</v>
          </cell>
          <cell r="F20454">
            <v>0</v>
          </cell>
          <cell r="G20454">
            <v>0</v>
          </cell>
          <cell r="H20454">
            <v>0</v>
          </cell>
          <cell r="I20454">
            <v>0</v>
          </cell>
          <cell r="J20454">
            <v>0</v>
          </cell>
          <cell r="K20454">
            <v>0</v>
          </cell>
          <cell r="L20454">
            <v>0</v>
          </cell>
          <cell r="M20454">
            <v>0</v>
          </cell>
          <cell r="N20454">
            <v>0</v>
          </cell>
          <cell r="O20454">
            <v>666134.10100000002</v>
          </cell>
          <cell r="P20454">
            <v>-891857.50199999986</v>
          </cell>
          <cell r="Q20454">
            <v>0</v>
          </cell>
          <cell r="R20454">
            <v>225723.40099999984</v>
          </cell>
        </row>
        <row r="20455">
          <cell r="A20455">
            <v>703</v>
          </cell>
          <cell r="B20455" t="str">
            <v>S. SALUD VIÑA-QUILLOTA</v>
          </cell>
          <cell r="C20455" t="str">
            <v>002 Hospital Doctor Gustavo Fricke</v>
          </cell>
          <cell r="D20455">
            <v>0</v>
          </cell>
          <cell r="E20455">
            <v>0</v>
          </cell>
          <cell r="F20455">
            <v>0</v>
          </cell>
          <cell r="G20455">
            <v>0</v>
          </cell>
          <cell r="H20455">
            <v>0</v>
          </cell>
          <cell r="I20455">
            <v>0</v>
          </cell>
          <cell r="J20455">
            <v>0</v>
          </cell>
          <cell r="K20455">
            <v>0</v>
          </cell>
          <cell r="L20455">
            <v>0</v>
          </cell>
          <cell r="M20455">
            <v>0</v>
          </cell>
          <cell r="N20455">
            <v>0</v>
          </cell>
          <cell r="O20455">
            <v>4712122.1789999995</v>
          </cell>
          <cell r="P20455">
            <v>-4765097.9400000004</v>
          </cell>
          <cell r="Q20455">
            <v>0</v>
          </cell>
          <cell r="R20455">
            <v>52975.761000000872</v>
          </cell>
        </row>
        <row r="20456">
          <cell r="A20456">
            <v>704</v>
          </cell>
          <cell r="B20456" t="str">
            <v>S. SALUD VIÑA-QUILLOTA</v>
          </cell>
          <cell r="C20456" t="str">
            <v>003 Hospital de Quillota</v>
          </cell>
          <cell r="D20456">
            <v>0</v>
          </cell>
          <cell r="E20456">
            <v>0</v>
          </cell>
          <cell r="F20456">
            <v>0</v>
          </cell>
          <cell r="G20456">
            <v>0</v>
          </cell>
          <cell r="H20456">
            <v>0</v>
          </cell>
          <cell r="I20456">
            <v>0</v>
          </cell>
          <cell r="J20456">
            <v>0</v>
          </cell>
          <cell r="K20456">
            <v>0</v>
          </cell>
          <cell r="L20456">
            <v>0</v>
          </cell>
          <cell r="M20456">
            <v>0</v>
          </cell>
          <cell r="N20456">
            <v>0</v>
          </cell>
          <cell r="O20456">
            <v>1406792.193</v>
          </cell>
          <cell r="P20456">
            <v>-1419089.6229999994</v>
          </cell>
          <cell r="Q20456">
            <v>0</v>
          </cell>
          <cell r="R20456">
            <v>12297.429999999469</v>
          </cell>
        </row>
        <row r="20457">
          <cell r="A20457">
            <v>705</v>
          </cell>
          <cell r="B20457" t="str">
            <v>S. SALUD VIÑA-QUILLOTA</v>
          </cell>
          <cell r="C20457" t="str">
            <v>004 Hospital de Quilpué</v>
          </cell>
          <cell r="D20457">
            <v>0</v>
          </cell>
          <cell r="E20457">
            <v>0</v>
          </cell>
          <cell r="F20457">
            <v>0</v>
          </cell>
          <cell r="G20457">
            <v>0</v>
          </cell>
          <cell r="H20457">
            <v>0</v>
          </cell>
          <cell r="I20457">
            <v>0</v>
          </cell>
          <cell r="J20457">
            <v>0</v>
          </cell>
          <cell r="K20457">
            <v>0</v>
          </cell>
          <cell r="L20457">
            <v>0</v>
          </cell>
          <cell r="M20457">
            <v>0</v>
          </cell>
          <cell r="N20457">
            <v>0</v>
          </cell>
          <cell r="O20457">
            <v>798260.53300000005</v>
          </cell>
          <cell r="P20457">
            <v>-802340.38199999998</v>
          </cell>
          <cell r="Q20457">
            <v>0</v>
          </cell>
          <cell r="R20457">
            <v>4079.8489999999292</v>
          </cell>
        </row>
        <row r="20458">
          <cell r="A20458">
            <v>706</v>
          </cell>
          <cell r="B20458" t="str">
            <v>S. SALUD VIÑA-QUILLOTA</v>
          </cell>
          <cell r="C20458" t="str">
            <v>005 Hospital de La Calera</v>
          </cell>
          <cell r="D20458">
            <v>0</v>
          </cell>
          <cell r="E20458">
            <v>0</v>
          </cell>
          <cell r="F20458">
            <v>0</v>
          </cell>
          <cell r="G20458">
            <v>0</v>
          </cell>
          <cell r="H20458">
            <v>0</v>
          </cell>
          <cell r="I20458">
            <v>0</v>
          </cell>
          <cell r="J20458">
            <v>0</v>
          </cell>
          <cell r="K20458">
            <v>0</v>
          </cell>
          <cell r="L20458">
            <v>0</v>
          </cell>
          <cell r="M20458">
            <v>0</v>
          </cell>
          <cell r="N20458">
            <v>0</v>
          </cell>
          <cell r="O20458">
            <v>69695.387999999992</v>
          </cell>
          <cell r="P20458">
            <v>-91545.947000000102</v>
          </cell>
          <cell r="Q20458">
            <v>0</v>
          </cell>
          <cell r="R20458">
            <v>21850.55900000011</v>
          </cell>
        </row>
        <row r="20459">
          <cell r="A20459">
            <v>707</v>
          </cell>
          <cell r="B20459" t="str">
            <v>S. SALUD VIÑA-QUILLOTA</v>
          </cell>
          <cell r="C20459" t="str">
            <v>006 Hospital Geriátrico Paz de la Tarde</v>
          </cell>
          <cell r="D20459">
            <v>0</v>
          </cell>
          <cell r="E20459">
            <v>0</v>
          </cell>
          <cell r="F20459">
            <v>0</v>
          </cell>
          <cell r="G20459">
            <v>0</v>
          </cell>
          <cell r="H20459">
            <v>0</v>
          </cell>
          <cell r="I20459">
            <v>0</v>
          </cell>
          <cell r="J20459">
            <v>0</v>
          </cell>
          <cell r="K20459">
            <v>0</v>
          </cell>
          <cell r="L20459">
            <v>0</v>
          </cell>
          <cell r="M20459">
            <v>0</v>
          </cell>
          <cell r="N20459">
            <v>0</v>
          </cell>
          <cell r="O20459">
            <v>18952.954000000002</v>
          </cell>
          <cell r="P20459">
            <v>-17628.342000000062</v>
          </cell>
          <cell r="Q20459">
            <v>1324.6119999999391</v>
          </cell>
          <cell r="R20459">
            <v>0</v>
          </cell>
        </row>
        <row r="20460">
          <cell r="A20460">
            <v>708</v>
          </cell>
          <cell r="B20460" t="str">
            <v>S. SALUD VIÑA-QUILLOTA</v>
          </cell>
          <cell r="C20460" t="str">
            <v>007 Hospital de Limache</v>
          </cell>
          <cell r="D20460">
            <v>0</v>
          </cell>
          <cell r="E20460">
            <v>0</v>
          </cell>
          <cell r="F20460">
            <v>0</v>
          </cell>
          <cell r="G20460">
            <v>0</v>
          </cell>
          <cell r="H20460">
            <v>0</v>
          </cell>
          <cell r="I20460">
            <v>0</v>
          </cell>
          <cell r="J20460">
            <v>0</v>
          </cell>
          <cell r="K20460">
            <v>0</v>
          </cell>
          <cell r="L20460">
            <v>0</v>
          </cell>
          <cell r="M20460">
            <v>0</v>
          </cell>
          <cell r="N20460">
            <v>0</v>
          </cell>
          <cell r="O20460">
            <v>73525.895000000004</v>
          </cell>
          <cell r="P20460">
            <v>-73108.996999999916</v>
          </cell>
          <cell r="Q20460">
            <v>416.89800000008836</v>
          </cell>
          <cell r="R20460">
            <v>0</v>
          </cell>
        </row>
        <row r="20461">
          <cell r="A20461">
            <v>709</v>
          </cell>
          <cell r="B20461" t="str">
            <v>S. SALUD VIÑA-QUILLOTA</v>
          </cell>
          <cell r="C20461" t="str">
            <v>008 Hospital de La Ligua</v>
          </cell>
          <cell r="D20461">
            <v>0</v>
          </cell>
          <cell r="E20461">
            <v>0</v>
          </cell>
          <cell r="F20461">
            <v>0</v>
          </cell>
          <cell r="G20461">
            <v>0</v>
          </cell>
          <cell r="H20461">
            <v>0</v>
          </cell>
          <cell r="I20461">
            <v>0</v>
          </cell>
          <cell r="J20461">
            <v>0</v>
          </cell>
          <cell r="K20461">
            <v>0</v>
          </cell>
          <cell r="L20461">
            <v>0</v>
          </cell>
          <cell r="M20461">
            <v>0</v>
          </cell>
          <cell r="N20461">
            <v>0</v>
          </cell>
          <cell r="O20461">
            <v>115929.39299999998</v>
          </cell>
          <cell r="P20461">
            <v>-117707.85399999999</v>
          </cell>
          <cell r="Q20461">
            <v>0</v>
          </cell>
          <cell r="R20461">
            <v>1778.4610000000102</v>
          </cell>
        </row>
        <row r="20462">
          <cell r="A20462">
            <v>7010</v>
          </cell>
          <cell r="B20462" t="str">
            <v>S. SALUD VIÑA-QUILLOTA</v>
          </cell>
          <cell r="C20462" t="str">
            <v>009 Hospital Cabildo</v>
          </cell>
          <cell r="D20462">
            <v>0</v>
          </cell>
          <cell r="E20462">
            <v>0</v>
          </cell>
          <cell r="F20462">
            <v>0</v>
          </cell>
          <cell r="G20462">
            <v>0</v>
          </cell>
          <cell r="H20462">
            <v>0</v>
          </cell>
          <cell r="I20462">
            <v>0</v>
          </cell>
          <cell r="J20462">
            <v>0</v>
          </cell>
          <cell r="K20462">
            <v>0</v>
          </cell>
          <cell r="L20462">
            <v>0</v>
          </cell>
          <cell r="M20462">
            <v>0</v>
          </cell>
          <cell r="N20462">
            <v>0</v>
          </cell>
          <cell r="O20462">
            <v>40385.883000000002</v>
          </cell>
          <cell r="P20462">
            <v>-40493.641999999978</v>
          </cell>
          <cell r="Q20462">
            <v>0</v>
          </cell>
          <cell r="R20462">
            <v>107.75899999997637</v>
          </cell>
        </row>
        <row r="20463">
          <cell r="A20463">
            <v>7011</v>
          </cell>
          <cell r="B20463" t="str">
            <v>S. SALUD VIÑA-QUILLOTA</v>
          </cell>
          <cell r="C20463" t="str">
            <v>010 Hospital Petorca</v>
          </cell>
          <cell r="D20463">
            <v>0</v>
          </cell>
          <cell r="E20463">
            <v>0</v>
          </cell>
          <cell r="F20463">
            <v>0</v>
          </cell>
          <cell r="G20463">
            <v>0</v>
          </cell>
          <cell r="H20463">
            <v>0</v>
          </cell>
          <cell r="I20463">
            <v>0</v>
          </cell>
          <cell r="J20463">
            <v>0</v>
          </cell>
          <cell r="K20463">
            <v>0</v>
          </cell>
          <cell r="L20463">
            <v>0</v>
          </cell>
          <cell r="M20463">
            <v>0</v>
          </cell>
          <cell r="N20463">
            <v>0</v>
          </cell>
          <cell r="O20463">
            <v>5842.6570000000002</v>
          </cell>
          <cell r="P20463">
            <v>-6424.8789999999863</v>
          </cell>
          <cell r="Q20463">
            <v>0</v>
          </cell>
          <cell r="R20463">
            <v>582.22199999998611</v>
          </cell>
        </row>
        <row r="20464">
          <cell r="A20464">
            <v>7012</v>
          </cell>
          <cell r="B20464" t="str">
            <v>S. SALUD VIÑA-QUILLOTA</v>
          </cell>
          <cell r="C20464" t="str">
            <v>011 Hospital de Quintero</v>
          </cell>
          <cell r="D20464">
            <v>0</v>
          </cell>
          <cell r="E20464">
            <v>0</v>
          </cell>
          <cell r="F20464">
            <v>0</v>
          </cell>
          <cell r="G20464">
            <v>0</v>
          </cell>
          <cell r="H20464">
            <v>0</v>
          </cell>
          <cell r="I20464">
            <v>0</v>
          </cell>
          <cell r="J20464">
            <v>0</v>
          </cell>
          <cell r="K20464">
            <v>0</v>
          </cell>
          <cell r="L20464">
            <v>0</v>
          </cell>
          <cell r="M20464">
            <v>0</v>
          </cell>
          <cell r="N20464">
            <v>0</v>
          </cell>
          <cell r="O20464">
            <v>43045.664999999994</v>
          </cell>
          <cell r="P20464">
            <v>-46451.841000000044</v>
          </cell>
          <cell r="Q20464">
            <v>0</v>
          </cell>
          <cell r="R20464">
            <v>3406.1760000000504</v>
          </cell>
        </row>
        <row r="20465">
          <cell r="A20465">
            <v>7013</v>
          </cell>
          <cell r="B20465" t="str">
            <v>S. SALUD VIÑA-QUILLOTA</v>
          </cell>
          <cell r="C20465" t="str">
            <v>012 Hospital Peñablanca</v>
          </cell>
          <cell r="D20465">
            <v>0</v>
          </cell>
          <cell r="E20465">
            <v>0</v>
          </cell>
          <cell r="F20465">
            <v>0</v>
          </cell>
          <cell r="G20465">
            <v>0</v>
          </cell>
          <cell r="H20465">
            <v>0</v>
          </cell>
          <cell r="I20465">
            <v>0</v>
          </cell>
          <cell r="J20465">
            <v>0</v>
          </cell>
          <cell r="K20465">
            <v>0</v>
          </cell>
          <cell r="L20465">
            <v>0</v>
          </cell>
          <cell r="M20465">
            <v>0</v>
          </cell>
          <cell r="N20465">
            <v>0</v>
          </cell>
          <cell r="O20465">
            <v>189671.27500000002</v>
          </cell>
          <cell r="P20465">
            <v>-217884.96999999997</v>
          </cell>
          <cell r="Q20465">
            <v>0</v>
          </cell>
          <cell r="R20465">
            <v>28213.694999999949</v>
          </cell>
        </row>
        <row r="20466">
          <cell r="A20466">
            <v>801</v>
          </cell>
          <cell r="B20466" t="str">
            <v>S. SALUD ACONCAGUA</v>
          </cell>
          <cell r="C20466">
            <v>0</v>
          </cell>
          <cell r="D20466">
            <v>0</v>
          </cell>
          <cell r="E20466">
            <v>0</v>
          </cell>
          <cell r="F20466">
            <v>0</v>
          </cell>
          <cell r="G20466">
            <v>0</v>
          </cell>
          <cell r="H20466">
            <v>0</v>
          </cell>
          <cell r="I20466">
            <v>0</v>
          </cell>
          <cell r="J20466">
            <v>0</v>
          </cell>
          <cell r="K20466">
            <v>0</v>
          </cell>
          <cell r="L20466">
            <v>0</v>
          </cell>
          <cell r="M20466">
            <v>0</v>
          </cell>
          <cell r="N20466">
            <v>0</v>
          </cell>
          <cell r="O20466">
            <v>359366.71400000004</v>
          </cell>
          <cell r="P20466">
            <v>-192615.15899999905</v>
          </cell>
          <cell r="Q20466">
            <v>166751.55500000098</v>
          </cell>
          <cell r="R20466">
            <v>0</v>
          </cell>
        </row>
        <row r="20467">
          <cell r="A20467">
            <v>802</v>
          </cell>
          <cell r="B20467" t="str">
            <v>S. SALUD ACONCAGUA</v>
          </cell>
          <cell r="C20467" t="str">
            <v>001 Dirección del Servicio</v>
          </cell>
          <cell r="D20467">
            <v>0</v>
          </cell>
          <cell r="E20467">
            <v>0</v>
          </cell>
          <cell r="F20467">
            <v>0</v>
          </cell>
          <cell r="G20467">
            <v>0</v>
          </cell>
          <cell r="H20467">
            <v>0</v>
          </cell>
          <cell r="I20467">
            <v>0</v>
          </cell>
          <cell r="J20467">
            <v>0</v>
          </cell>
          <cell r="K20467">
            <v>0</v>
          </cell>
          <cell r="L20467">
            <v>0</v>
          </cell>
          <cell r="M20467">
            <v>0</v>
          </cell>
          <cell r="N20467">
            <v>0</v>
          </cell>
          <cell r="O20467">
            <v>49211.593000000008</v>
          </cell>
          <cell r="P20467">
            <v>84623.467999999993</v>
          </cell>
          <cell r="Q20467">
            <v>49211.593000000008</v>
          </cell>
          <cell r="R20467">
            <v>0</v>
          </cell>
        </row>
        <row r="20468">
          <cell r="A20468">
            <v>803</v>
          </cell>
          <cell r="B20468" t="str">
            <v>S. SALUD ACONCAGUA</v>
          </cell>
          <cell r="C20468" t="str">
            <v>002 Hospital San Camilo de San Felipe</v>
          </cell>
          <cell r="D20468">
            <v>0</v>
          </cell>
          <cell r="E20468">
            <v>0</v>
          </cell>
          <cell r="F20468">
            <v>0</v>
          </cell>
          <cell r="G20468">
            <v>0</v>
          </cell>
          <cell r="H20468">
            <v>0</v>
          </cell>
          <cell r="I20468">
            <v>0</v>
          </cell>
          <cell r="J20468">
            <v>0</v>
          </cell>
          <cell r="K20468">
            <v>0</v>
          </cell>
          <cell r="L20468">
            <v>0</v>
          </cell>
          <cell r="M20468">
            <v>0</v>
          </cell>
          <cell r="N20468">
            <v>0</v>
          </cell>
          <cell r="O20468">
            <v>150964.272</v>
          </cell>
          <cell r="P20468">
            <v>-134922.00200000009</v>
          </cell>
          <cell r="Q20468">
            <v>16042.269999999902</v>
          </cell>
          <cell r="R20468">
            <v>0</v>
          </cell>
        </row>
        <row r="20469">
          <cell r="A20469">
            <v>804</v>
          </cell>
          <cell r="B20469" t="str">
            <v>S. SALUD ACONCAGUA</v>
          </cell>
          <cell r="C20469" t="str">
            <v>003 Hospital San Juan de Dios de Los Andes</v>
          </cell>
          <cell r="D20469">
            <v>0</v>
          </cell>
          <cell r="E20469">
            <v>0</v>
          </cell>
          <cell r="F20469">
            <v>0</v>
          </cell>
          <cell r="G20469">
            <v>0</v>
          </cell>
          <cell r="H20469">
            <v>0</v>
          </cell>
          <cell r="I20469">
            <v>0</v>
          </cell>
          <cell r="J20469">
            <v>0</v>
          </cell>
          <cell r="K20469">
            <v>0</v>
          </cell>
          <cell r="L20469">
            <v>0</v>
          </cell>
          <cell r="M20469">
            <v>0</v>
          </cell>
          <cell r="N20469">
            <v>0</v>
          </cell>
          <cell r="O20469">
            <v>85066.542000000001</v>
          </cell>
          <cell r="P20469">
            <v>-71935.006999999983</v>
          </cell>
          <cell r="Q20469">
            <v>13131.535000000018</v>
          </cell>
          <cell r="R20469">
            <v>0</v>
          </cell>
        </row>
        <row r="20470">
          <cell r="A20470">
            <v>805</v>
          </cell>
          <cell r="B20470" t="str">
            <v>S. SALUD ACONCAGUA</v>
          </cell>
          <cell r="C20470" t="str">
            <v>004 Hospital San Francisco de Llay Llay</v>
          </cell>
          <cell r="D20470">
            <v>0</v>
          </cell>
          <cell r="E20470">
            <v>0</v>
          </cell>
          <cell r="F20470">
            <v>0</v>
          </cell>
          <cell r="G20470">
            <v>0</v>
          </cell>
          <cell r="H20470">
            <v>0</v>
          </cell>
          <cell r="I20470">
            <v>0</v>
          </cell>
          <cell r="J20470">
            <v>0</v>
          </cell>
          <cell r="K20470">
            <v>0</v>
          </cell>
          <cell r="L20470">
            <v>0</v>
          </cell>
          <cell r="M20470">
            <v>0</v>
          </cell>
          <cell r="N20470">
            <v>0</v>
          </cell>
          <cell r="O20470">
            <v>11306.491</v>
          </cell>
          <cell r="P20470">
            <v>-11519.833999999944</v>
          </cell>
          <cell r="Q20470">
            <v>0</v>
          </cell>
          <cell r="R20470">
            <v>213.34299999994437</v>
          </cell>
        </row>
        <row r="20471">
          <cell r="A20471">
            <v>806</v>
          </cell>
          <cell r="B20471" t="str">
            <v>S. SALUD ACONCAGUA</v>
          </cell>
          <cell r="C20471" t="str">
            <v>005 Hospital San Antonio de  Putaendo</v>
          </cell>
          <cell r="D20471">
            <v>0</v>
          </cell>
          <cell r="E20471">
            <v>0</v>
          </cell>
          <cell r="F20471">
            <v>0</v>
          </cell>
          <cell r="G20471">
            <v>0</v>
          </cell>
          <cell r="H20471">
            <v>0</v>
          </cell>
          <cell r="I20471">
            <v>0</v>
          </cell>
          <cell r="J20471">
            <v>0</v>
          </cell>
          <cell r="K20471">
            <v>0</v>
          </cell>
          <cell r="L20471">
            <v>0</v>
          </cell>
          <cell r="M20471">
            <v>0</v>
          </cell>
          <cell r="N20471">
            <v>0</v>
          </cell>
          <cell r="O20471">
            <v>5513.6779999999999</v>
          </cell>
          <cell r="P20471">
            <v>-4795.3290000000125</v>
          </cell>
          <cell r="Q20471">
            <v>718.34899999998743</v>
          </cell>
          <cell r="R20471">
            <v>0</v>
          </cell>
        </row>
        <row r="20472">
          <cell r="A20472">
            <v>807</v>
          </cell>
          <cell r="B20472" t="str">
            <v>S. SALUD ACONCAGUA</v>
          </cell>
          <cell r="C20472" t="str">
            <v>006 Hospital Psiquiátrico Doctor  Philippe Pinel de Putaendo</v>
          </cell>
          <cell r="D20472">
            <v>0</v>
          </cell>
          <cell r="E20472">
            <v>0</v>
          </cell>
          <cell r="F20472">
            <v>0</v>
          </cell>
          <cell r="G20472">
            <v>0</v>
          </cell>
          <cell r="H20472">
            <v>0</v>
          </cell>
          <cell r="I20472">
            <v>0</v>
          </cell>
          <cell r="J20472">
            <v>0</v>
          </cell>
          <cell r="K20472">
            <v>0</v>
          </cell>
          <cell r="L20472">
            <v>0</v>
          </cell>
          <cell r="M20472">
            <v>0</v>
          </cell>
          <cell r="N20472">
            <v>0</v>
          </cell>
          <cell r="O20472">
            <v>39965.150999999998</v>
          </cell>
          <cell r="P20472">
            <v>-33860.681000000041</v>
          </cell>
          <cell r="Q20472">
            <v>6104.4699999999575</v>
          </cell>
          <cell r="R20472">
            <v>0</v>
          </cell>
        </row>
        <row r="20473">
          <cell r="A20473">
            <v>808</v>
          </cell>
          <cell r="B20473" t="str">
            <v>S. SALUD ACONCAGUA</v>
          </cell>
          <cell r="C20473" t="str">
            <v>010 Consultorio General Urbano de San Felipe</v>
          </cell>
          <cell r="D20473">
            <v>0</v>
          </cell>
          <cell r="E20473">
            <v>0</v>
          </cell>
          <cell r="F20473">
            <v>0</v>
          </cell>
          <cell r="G20473">
            <v>0</v>
          </cell>
          <cell r="H20473">
            <v>0</v>
          </cell>
          <cell r="I20473">
            <v>0</v>
          </cell>
          <cell r="J20473">
            <v>0</v>
          </cell>
          <cell r="K20473">
            <v>0</v>
          </cell>
          <cell r="L20473">
            <v>0</v>
          </cell>
          <cell r="M20473">
            <v>0</v>
          </cell>
          <cell r="N20473">
            <v>0</v>
          </cell>
          <cell r="O20473">
            <v>6418.2889999999989</v>
          </cell>
          <cell r="P20473">
            <v>-11888.741999999969</v>
          </cell>
          <cell r="Q20473">
            <v>0</v>
          </cell>
          <cell r="R20473">
            <v>5470.4529999999704</v>
          </cell>
        </row>
        <row r="20474">
          <cell r="A20474">
            <v>809</v>
          </cell>
          <cell r="B20474" t="str">
            <v>S. SALUD ACONCAGUA</v>
          </cell>
          <cell r="C20474" t="str">
            <v>011 Consultorio General Urbano Nº 2 de Los Andes</v>
          </cell>
          <cell r="D20474">
            <v>0</v>
          </cell>
          <cell r="E20474">
            <v>0</v>
          </cell>
          <cell r="F20474">
            <v>0</v>
          </cell>
          <cell r="G20474">
            <v>0</v>
          </cell>
          <cell r="H20474">
            <v>0</v>
          </cell>
          <cell r="I20474">
            <v>0</v>
          </cell>
          <cell r="J20474">
            <v>0</v>
          </cell>
          <cell r="K20474">
            <v>0</v>
          </cell>
          <cell r="L20474">
            <v>0</v>
          </cell>
          <cell r="M20474">
            <v>0</v>
          </cell>
          <cell r="N20474">
            <v>0</v>
          </cell>
          <cell r="O20474">
            <v>4436.6850000000013</v>
          </cell>
          <cell r="P20474">
            <v>-3686.2080000000278</v>
          </cell>
          <cell r="Q20474">
            <v>750.47699999997349</v>
          </cell>
          <cell r="R20474">
            <v>0</v>
          </cell>
        </row>
        <row r="20475">
          <cell r="A20475">
            <v>8010</v>
          </cell>
          <cell r="B20475" t="str">
            <v>S. SALUD ACONCAGUA</v>
          </cell>
          <cell r="C20475" t="str">
            <v>012 Consultorio General Urbano de Llay Llay</v>
          </cell>
          <cell r="D20475">
            <v>0</v>
          </cell>
          <cell r="E20475">
            <v>0</v>
          </cell>
          <cell r="F20475">
            <v>0</v>
          </cell>
          <cell r="G20475">
            <v>0</v>
          </cell>
          <cell r="H20475">
            <v>0</v>
          </cell>
          <cell r="I20475">
            <v>0</v>
          </cell>
          <cell r="J20475">
            <v>0</v>
          </cell>
          <cell r="K20475">
            <v>0</v>
          </cell>
          <cell r="L20475">
            <v>0</v>
          </cell>
          <cell r="M20475">
            <v>0</v>
          </cell>
          <cell r="N20475">
            <v>0</v>
          </cell>
          <cell r="O20475">
            <v>6484.0130000000008</v>
          </cell>
          <cell r="P20475">
            <v>-4630.8240000000224</v>
          </cell>
          <cell r="Q20475">
            <v>1853.1889999999785</v>
          </cell>
          <cell r="R20475">
            <v>0</v>
          </cell>
        </row>
        <row r="20476">
          <cell r="A20476">
            <v>901</v>
          </cell>
          <cell r="B20476" t="str">
            <v>S. SALUD LIBERTADOR</v>
          </cell>
          <cell r="C20476">
            <v>0</v>
          </cell>
          <cell r="D20476">
            <v>0</v>
          </cell>
          <cell r="E20476">
            <v>0</v>
          </cell>
          <cell r="F20476">
            <v>0</v>
          </cell>
          <cell r="G20476">
            <v>0</v>
          </cell>
          <cell r="H20476">
            <v>0</v>
          </cell>
          <cell r="I20476">
            <v>0</v>
          </cell>
          <cell r="J20476">
            <v>0</v>
          </cell>
          <cell r="K20476">
            <v>0</v>
          </cell>
          <cell r="L20476">
            <v>0</v>
          </cell>
          <cell r="M20476">
            <v>0</v>
          </cell>
          <cell r="N20476">
            <v>0</v>
          </cell>
          <cell r="O20476">
            <v>3174998.7170000006</v>
          </cell>
          <cell r="P20476">
            <v>-2960655.9500000011</v>
          </cell>
          <cell r="Q20476">
            <v>214342.76699999953</v>
          </cell>
          <cell r="R20476">
            <v>0</v>
          </cell>
        </row>
        <row r="20477">
          <cell r="A20477">
            <v>902</v>
          </cell>
          <cell r="B20477" t="str">
            <v>S. SALUD LIBERTADOR</v>
          </cell>
          <cell r="C20477" t="str">
            <v>001 Dirección del Servicio</v>
          </cell>
          <cell r="D20477">
            <v>0</v>
          </cell>
          <cell r="E20477">
            <v>0</v>
          </cell>
          <cell r="F20477">
            <v>0</v>
          </cell>
          <cell r="G20477">
            <v>0</v>
          </cell>
          <cell r="H20477">
            <v>0</v>
          </cell>
          <cell r="I20477">
            <v>0</v>
          </cell>
          <cell r="J20477">
            <v>0</v>
          </cell>
          <cell r="K20477">
            <v>0</v>
          </cell>
          <cell r="L20477">
            <v>0</v>
          </cell>
          <cell r="M20477">
            <v>0</v>
          </cell>
          <cell r="N20477">
            <v>0</v>
          </cell>
          <cell r="O20477">
            <v>1099522.8530000001</v>
          </cell>
          <cell r="P20477">
            <v>-438008.97299999953</v>
          </cell>
          <cell r="Q20477">
            <v>661513.88000000059</v>
          </cell>
          <cell r="R20477">
            <v>0</v>
          </cell>
        </row>
        <row r="20478">
          <cell r="A20478">
            <v>903</v>
          </cell>
          <cell r="B20478" t="str">
            <v>S. SALUD LIBERTADOR</v>
          </cell>
          <cell r="C20478" t="str">
            <v>002 Hospital Rancagua</v>
          </cell>
          <cell r="D20478">
            <v>0</v>
          </cell>
          <cell r="E20478">
            <v>0</v>
          </cell>
          <cell r="F20478">
            <v>0</v>
          </cell>
          <cell r="G20478">
            <v>0</v>
          </cell>
          <cell r="H20478">
            <v>0</v>
          </cell>
          <cell r="I20478">
            <v>0</v>
          </cell>
          <cell r="J20478">
            <v>0</v>
          </cell>
          <cell r="K20478">
            <v>0</v>
          </cell>
          <cell r="L20478">
            <v>0</v>
          </cell>
          <cell r="M20478">
            <v>0</v>
          </cell>
          <cell r="N20478">
            <v>0</v>
          </cell>
          <cell r="O20478">
            <v>1584013.6730000004</v>
          </cell>
          <cell r="P20478">
            <v>-1937208.2560000014</v>
          </cell>
          <cell r="Q20478">
            <v>0</v>
          </cell>
          <cell r="R20478">
            <v>353194.58300000103</v>
          </cell>
        </row>
        <row r="20479">
          <cell r="A20479">
            <v>904</v>
          </cell>
          <cell r="B20479" t="str">
            <v>S. SALUD LIBERTADOR</v>
          </cell>
          <cell r="C20479" t="str">
            <v>003 Hospital Graneros</v>
          </cell>
          <cell r="D20479">
            <v>0</v>
          </cell>
          <cell r="E20479">
            <v>0</v>
          </cell>
          <cell r="F20479">
            <v>0</v>
          </cell>
          <cell r="G20479">
            <v>0</v>
          </cell>
          <cell r="H20479">
            <v>0</v>
          </cell>
          <cell r="I20479">
            <v>0</v>
          </cell>
          <cell r="J20479">
            <v>0</v>
          </cell>
          <cell r="K20479">
            <v>0</v>
          </cell>
          <cell r="L20479">
            <v>0</v>
          </cell>
          <cell r="M20479">
            <v>0</v>
          </cell>
          <cell r="N20479">
            <v>0</v>
          </cell>
          <cell r="O20479">
            <v>7857.1720000000005</v>
          </cell>
          <cell r="P20479">
            <v>-28267.801000000007</v>
          </cell>
          <cell r="Q20479">
            <v>0</v>
          </cell>
          <cell r="R20479">
            <v>20410.629000000008</v>
          </cell>
        </row>
        <row r="20480">
          <cell r="A20480">
            <v>905</v>
          </cell>
          <cell r="B20480" t="str">
            <v>S. SALUD LIBERTADOR</v>
          </cell>
          <cell r="C20480" t="str">
            <v>004 Hospital Coínco</v>
          </cell>
          <cell r="D20480">
            <v>0</v>
          </cell>
          <cell r="E20480">
            <v>0</v>
          </cell>
          <cell r="F20480">
            <v>0</v>
          </cell>
          <cell r="G20480">
            <v>0</v>
          </cell>
          <cell r="H20480">
            <v>0</v>
          </cell>
          <cell r="I20480">
            <v>0</v>
          </cell>
          <cell r="J20480">
            <v>0</v>
          </cell>
          <cell r="K20480">
            <v>0</v>
          </cell>
          <cell r="L20480">
            <v>0</v>
          </cell>
          <cell r="M20480">
            <v>0</v>
          </cell>
          <cell r="N20480">
            <v>0</v>
          </cell>
          <cell r="O20480">
            <v>16533.553999999996</v>
          </cell>
          <cell r="P20480">
            <v>-10687.085999999988</v>
          </cell>
          <cell r="Q20480">
            <v>5846.468000000008</v>
          </cell>
          <cell r="R20480">
            <v>0</v>
          </cell>
        </row>
        <row r="20481">
          <cell r="A20481">
            <v>906</v>
          </cell>
          <cell r="B20481" t="str">
            <v>S. SALUD LIBERTADOR</v>
          </cell>
          <cell r="C20481" t="str">
            <v>005 Hospital Peumo</v>
          </cell>
          <cell r="D20481">
            <v>0</v>
          </cell>
          <cell r="E20481">
            <v>0</v>
          </cell>
          <cell r="F20481">
            <v>0</v>
          </cell>
          <cell r="G20481">
            <v>0</v>
          </cell>
          <cell r="H20481">
            <v>0</v>
          </cell>
          <cell r="I20481">
            <v>0</v>
          </cell>
          <cell r="J20481">
            <v>0</v>
          </cell>
          <cell r="K20481">
            <v>0</v>
          </cell>
          <cell r="L20481">
            <v>0</v>
          </cell>
          <cell r="M20481">
            <v>0</v>
          </cell>
          <cell r="N20481">
            <v>0</v>
          </cell>
          <cell r="O20481">
            <v>4757.7780000000002</v>
          </cell>
          <cell r="P20481">
            <v>-8715.2009999999718</v>
          </cell>
          <cell r="Q20481">
            <v>0</v>
          </cell>
          <cell r="R20481">
            <v>3957.4229999999716</v>
          </cell>
        </row>
        <row r="20482">
          <cell r="A20482">
            <v>907</v>
          </cell>
          <cell r="B20482" t="str">
            <v>S. SALUD LIBERTADOR</v>
          </cell>
          <cell r="C20482" t="str">
            <v>006 Hospital de Rengo</v>
          </cell>
          <cell r="D20482">
            <v>0</v>
          </cell>
          <cell r="E20482">
            <v>0</v>
          </cell>
          <cell r="F20482">
            <v>0</v>
          </cell>
          <cell r="G20482">
            <v>0</v>
          </cell>
          <cell r="H20482">
            <v>0</v>
          </cell>
          <cell r="I20482">
            <v>0</v>
          </cell>
          <cell r="J20482">
            <v>0</v>
          </cell>
          <cell r="K20482">
            <v>0</v>
          </cell>
          <cell r="L20482">
            <v>0</v>
          </cell>
          <cell r="M20482">
            <v>0</v>
          </cell>
          <cell r="N20482">
            <v>0</v>
          </cell>
          <cell r="O20482">
            <v>124001.755</v>
          </cell>
          <cell r="P20482">
            <v>-68685.717999999993</v>
          </cell>
          <cell r="Q20482">
            <v>55316.037000000011</v>
          </cell>
          <cell r="R20482">
            <v>0</v>
          </cell>
        </row>
        <row r="20483">
          <cell r="A20483">
            <v>908</v>
          </cell>
          <cell r="B20483" t="str">
            <v>S. SALUD LIBERTADOR</v>
          </cell>
          <cell r="C20483" t="str">
            <v>007 Hospital San Vicente</v>
          </cell>
          <cell r="D20483">
            <v>0</v>
          </cell>
          <cell r="E20483">
            <v>0</v>
          </cell>
          <cell r="F20483">
            <v>0</v>
          </cell>
          <cell r="G20483">
            <v>0</v>
          </cell>
          <cell r="H20483">
            <v>0</v>
          </cell>
          <cell r="I20483">
            <v>0</v>
          </cell>
          <cell r="J20483">
            <v>0</v>
          </cell>
          <cell r="K20483">
            <v>0</v>
          </cell>
          <cell r="L20483">
            <v>0</v>
          </cell>
          <cell r="M20483">
            <v>0</v>
          </cell>
          <cell r="N20483">
            <v>0</v>
          </cell>
          <cell r="O20483">
            <v>31238.903999999999</v>
          </cell>
          <cell r="P20483">
            <v>-42665.554000000004</v>
          </cell>
          <cell r="Q20483">
            <v>0</v>
          </cell>
          <cell r="R20483">
            <v>11426.650000000005</v>
          </cell>
        </row>
        <row r="20484">
          <cell r="A20484">
            <v>909</v>
          </cell>
          <cell r="B20484" t="str">
            <v>S. SALUD LIBERTADOR</v>
          </cell>
          <cell r="C20484" t="str">
            <v>008 Hospital Pichidegua</v>
          </cell>
          <cell r="D20484">
            <v>0</v>
          </cell>
          <cell r="E20484">
            <v>0</v>
          </cell>
          <cell r="F20484">
            <v>0</v>
          </cell>
          <cell r="G20484">
            <v>0</v>
          </cell>
          <cell r="H20484">
            <v>0</v>
          </cell>
          <cell r="I20484">
            <v>0</v>
          </cell>
          <cell r="J20484">
            <v>0</v>
          </cell>
          <cell r="K20484">
            <v>0</v>
          </cell>
          <cell r="L20484">
            <v>0</v>
          </cell>
          <cell r="M20484">
            <v>0</v>
          </cell>
          <cell r="N20484">
            <v>0</v>
          </cell>
          <cell r="O20484">
            <v>7878.415</v>
          </cell>
          <cell r="P20484">
            <v>-12762.320999999967</v>
          </cell>
          <cell r="Q20484">
            <v>0</v>
          </cell>
          <cell r="R20484">
            <v>4883.9059999999672</v>
          </cell>
        </row>
        <row r="20485">
          <cell r="A20485">
            <v>9010</v>
          </cell>
          <cell r="B20485" t="str">
            <v>S. SALUD LIBERTADOR</v>
          </cell>
          <cell r="C20485" t="str">
            <v>009 Hospital San Fernando</v>
          </cell>
          <cell r="D20485">
            <v>0</v>
          </cell>
          <cell r="E20485">
            <v>0</v>
          </cell>
          <cell r="F20485">
            <v>0</v>
          </cell>
          <cell r="G20485">
            <v>0</v>
          </cell>
          <cell r="H20485">
            <v>0</v>
          </cell>
          <cell r="I20485">
            <v>0</v>
          </cell>
          <cell r="J20485">
            <v>0</v>
          </cell>
          <cell r="K20485">
            <v>0</v>
          </cell>
          <cell r="L20485">
            <v>0</v>
          </cell>
          <cell r="M20485">
            <v>0</v>
          </cell>
          <cell r="N20485">
            <v>0</v>
          </cell>
          <cell r="O20485">
            <v>210731.04399999999</v>
          </cell>
          <cell r="P20485">
            <v>-324500.09000000032</v>
          </cell>
          <cell r="Q20485">
            <v>0</v>
          </cell>
          <cell r="R20485">
            <v>113769.04600000032</v>
          </cell>
        </row>
        <row r="20486">
          <cell r="A20486">
            <v>9011</v>
          </cell>
          <cell r="B20486" t="str">
            <v>S. SALUD LIBERTADOR</v>
          </cell>
          <cell r="C20486" t="str">
            <v>010 Hospital Chimbarongo</v>
          </cell>
          <cell r="D20486">
            <v>0</v>
          </cell>
          <cell r="E20486">
            <v>0</v>
          </cell>
          <cell r="F20486">
            <v>0</v>
          </cell>
          <cell r="G20486">
            <v>0</v>
          </cell>
          <cell r="H20486">
            <v>0</v>
          </cell>
          <cell r="I20486">
            <v>0</v>
          </cell>
          <cell r="J20486">
            <v>0</v>
          </cell>
          <cell r="K20486">
            <v>0</v>
          </cell>
          <cell r="L20486">
            <v>0</v>
          </cell>
          <cell r="M20486">
            <v>0</v>
          </cell>
          <cell r="N20486">
            <v>0</v>
          </cell>
          <cell r="O20486">
            <v>10648.125</v>
          </cell>
          <cell r="P20486">
            <v>-9587.1019999999698</v>
          </cell>
          <cell r="Q20486">
            <v>1061.0230000000302</v>
          </cell>
          <cell r="R20486">
            <v>0</v>
          </cell>
        </row>
        <row r="20487">
          <cell r="A20487">
            <v>9012</v>
          </cell>
          <cell r="B20487" t="str">
            <v>S. SALUD LIBERTADOR</v>
          </cell>
          <cell r="C20487" t="str">
            <v>011 Hospital Nancagua</v>
          </cell>
          <cell r="D20487">
            <v>0</v>
          </cell>
          <cell r="E20487">
            <v>0</v>
          </cell>
          <cell r="F20487">
            <v>0</v>
          </cell>
          <cell r="G20487">
            <v>0</v>
          </cell>
          <cell r="H20487">
            <v>0</v>
          </cell>
          <cell r="I20487">
            <v>0</v>
          </cell>
          <cell r="J20487">
            <v>0</v>
          </cell>
          <cell r="K20487">
            <v>0</v>
          </cell>
          <cell r="L20487">
            <v>0</v>
          </cell>
          <cell r="M20487">
            <v>0</v>
          </cell>
          <cell r="N20487">
            <v>0</v>
          </cell>
          <cell r="O20487">
            <v>90.820999999999998</v>
          </cell>
          <cell r="P20487">
            <v>4032.8080000000191</v>
          </cell>
          <cell r="Q20487">
            <v>90.820999999999998</v>
          </cell>
          <cell r="R20487">
            <v>0</v>
          </cell>
        </row>
        <row r="20488">
          <cell r="A20488">
            <v>9013</v>
          </cell>
          <cell r="B20488" t="str">
            <v>S. SALUD LIBERTADOR</v>
          </cell>
          <cell r="C20488" t="str">
            <v>012 Hospital Santa Cruz</v>
          </cell>
          <cell r="D20488">
            <v>0</v>
          </cell>
          <cell r="E20488">
            <v>0</v>
          </cell>
          <cell r="F20488">
            <v>0</v>
          </cell>
          <cell r="G20488">
            <v>0</v>
          </cell>
          <cell r="H20488">
            <v>0</v>
          </cell>
          <cell r="I20488">
            <v>0</v>
          </cell>
          <cell r="J20488">
            <v>0</v>
          </cell>
          <cell r="K20488">
            <v>0</v>
          </cell>
          <cell r="L20488">
            <v>0</v>
          </cell>
          <cell r="M20488">
            <v>0</v>
          </cell>
          <cell r="N20488">
            <v>0</v>
          </cell>
          <cell r="O20488">
            <v>21137.956000000002</v>
          </cell>
          <cell r="P20488">
            <v>-15257.206000000122</v>
          </cell>
          <cell r="Q20488">
            <v>5880.7499999998799</v>
          </cell>
          <cell r="R20488">
            <v>0</v>
          </cell>
        </row>
        <row r="20489">
          <cell r="A20489">
            <v>9014</v>
          </cell>
          <cell r="B20489" t="str">
            <v>S. SALUD LIBERTADOR</v>
          </cell>
          <cell r="C20489" t="str">
            <v>013 Hospital Marchigue</v>
          </cell>
          <cell r="D20489">
            <v>0</v>
          </cell>
          <cell r="E20489">
            <v>0</v>
          </cell>
          <cell r="F20489">
            <v>0</v>
          </cell>
          <cell r="G20489">
            <v>0</v>
          </cell>
          <cell r="H20489">
            <v>0</v>
          </cell>
          <cell r="I20489">
            <v>0</v>
          </cell>
          <cell r="J20489">
            <v>0</v>
          </cell>
          <cell r="K20489">
            <v>0</v>
          </cell>
          <cell r="L20489">
            <v>0</v>
          </cell>
          <cell r="M20489">
            <v>0</v>
          </cell>
          <cell r="N20489">
            <v>0</v>
          </cell>
          <cell r="O20489">
            <v>8797.735999999999</v>
          </cell>
          <cell r="P20489">
            <v>-13346.643000000004</v>
          </cell>
          <cell r="Q20489">
            <v>0</v>
          </cell>
          <cell r="R20489">
            <v>4548.9070000000047</v>
          </cell>
        </row>
        <row r="20490">
          <cell r="A20490">
            <v>9015</v>
          </cell>
          <cell r="B20490" t="str">
            <v>S. SALUD LIBERTADOR</v>
          </cell>
          <cell r="C20490" t="str">
            <v>014 Hospital Pichilemu</v>
          </cell>
          <cell r="D20490">
            <v>0</v>
          </cell>
          <cell r="E20490">
            <v>0</v>
          </cell>
          <cell r="F20490">
            <v>0</v>
          </cell>
          <cell r="G20490">
            <v>0</v>
          </cell>
          <cell r="H20490">
            <v>0</v>
          </cell>
          <cell r="I20490">
            <v>0</v>
          </cell>
          <cell r="J20490">
            <v>0</v>
          </cell>
          <cell r="K20490">
            <v>0</v>
          </cell>
          <cell r="L20490">
            <v>0</v>
          </cell>
          <cell r="M20490">
            <v>0</v>
          </cell>
          <cell r="N20490">
            <v>0</v>
          </cell>
          <cell r="O20490">
            <v>34572.94</v>
          </cell>
          <cell r="P20490">
            <v>-32393.211000000054</v>
          </cell>
          <cell r="Q20490">
            <v>2179.7289999999484</v>
          </cell>
          <cell r="R20490">
            <v>0</v>
          </cell>
        </row>
        <row r="20491">
          <cell r="A20491">
            <v>9016</v>
          </cell>
          <cell r="B20491" t="str">
            <v>S. SALUD LIBERTADOR</v>
          </cell>
          <cell r="C20491" t="str">
            <v>015 Hospital de Lolol</v>
          </cell>
          <cell r="D20491">
            <v>0</v>
          </cell>
          <cell r="E20491">
            <v>0</v>
          </cell>
          <cell r="F20491">
            <v>0</v>
          </cell>
          <cell r="G20491">
            <v>0</v>
          </cell>
          <cell r="H20491">
            <v>0</v>
          </cell>
          <cell r="I20491">
            <v>0</v>
          </cell>
          <cell r="J20491">
            <v>0</v>
          </cell>
          <cell r="K20491">
            <v>0</v>
          </cell>
          <cell r="L20491">
            <v>0</v>
          </cell>
          <cell r="M20491">
            <v>0</v>
          </cell>
          <cell r="N20491">
            <v>0</v>
          </cell>
          <cell r="O20491">
            <v>70.638000000000005</v>
          </cell>
          <cell r="P20491">
            <v>-4186.6180000000168</v>
          </cell>
          <cell r="Q20491">
            <v>0</v>
          </cell>
          <cell r="R20491">
            <v>4115.9800000000168</v>
          </cell>
        </row>
        <row r="20492">
          <cell r="A20492">
            <v>9017</v>
          </cell>
          <cell r="B20492" t="str">
            <v>S. SALUD LIBERTADOR</v>
          </cell>
          <cell r="C20492" t="str">
            <v>016 Hospital de Litueche</v>
          </cell>
          <cell r="D20492">
            <v>0</v>
          </cell>
          <cell r="E20492">
            <v>0</v>
          </cell>
          <cell r="F20492">
            <v>0</v>
          </cell>
          <cell r="G20492">
            <v>0</v>
          </cell>
          <cell r="H20492">
            <v>0</v>
          </cell>
          <cell r="I20492">
            <v>0</v>
          </cell>
          <cell r="J20492">
            <v>0</v>
          </cell>
          <cell r="K20492">
            <v>0</v>
          </cell>
          <cell r="L20492">
            <v>0</v>
          </cell>
          <cell r="M20492">
            <v>0</v>
          </cell>
          <cell r="N20492">
            <v>0</v>
          </cell>
          <cell r="O20492">
            <v>13145.353000000003</v>
          </cell>
          <cell r="P20492">
            <v>-18416.977999999996</v>
          </cell>
          <cell r="Q20492">
            <v>0</v>
          </cell>
          <cell r="R20492">
            <v>5271.6249999999927</v>
          </cell>
        </row>
        <row r="20493">
          <cell r="A20493">
            <v>1001</v>
          </cell>
          <cell r="B20493" t="str">
            <v>S. SALUD MAULE</v>
          </cell>
          <cell r="C20493">
            <v>0</v>
          </cell>
          <cell r="D20493">
            <v>0</v>
          </cell>
          <cell r="E20493">
            <v>0</v>
          </cell>
          <cell r="F20493">
            <v>0</v>
          </cell>
          <cell r="G20493">
            <v>0</v>
          </cell>
          <cell r="H20493">
            <v>0</v>
          </cell>
          <cell r="I20493">
            <v>0</v>
          </cell>
          <cell r="J20493">
            <v>0</v>
          </cell>
          <cell r="K20493">
            <v>0</v>
          </cell>
          <cell r="L20493">
            <v>0</v>
          </cell>
          <cell r="M20493">
            <v>0</v>
          </cell>
          <cell r="N20493">
            <v>0</v>
          </cell>
          <cell r="O20493">
            <v>9787861.9140000008</v>
          </cell>
          <cell r="P20493">
            <v>-7806008.6879999992</v>
          </cell>
          <cell r="Q20493">
            <v>1981853.2260000017</v>
          </cell>
          <cell r="R20493">
            <v>0</v>
          </cell>
        </row>
        <row r="20494">
          <cell r="A20494">
            <v>1002</v>
          </cell>
          <cell r="B20494" t="str">
            <v>S. SALUD MAULE</v>
          </cell>
          <cell r="C20494" t="str">
            <v>001 Dirección del Servicio</v>
          </cell>
          <cell r="D20494">
            <v>0</v>
          </cell>
          <cell r="E20494">
            <v>0</v>
          </cell>
          <cell r="F20494">
            <v>0</v>
          </cell>
          <cell r="G20494">
            <v>0</v>
          </cell>
          <cell r="H20494">
            <v>0</v>
          </cell>
          <cell r="I20494">
            <v>0</v>
          </cell>
          <cell r="J20494">
            <v>0</v>
          </cell>
          <cell r="K20494">
            <v>0</v>
          </cell>
          <cell r="L20494">
            <v>0</v>
          </cell>
          <cell r="M20494">
            <v>0</v>
          </cell>
          <cell r="N20494">
            <v>0</v>
          </cell>
          <cell r="O20494">
            <v>897192.21400000015</v>
          </cell>
          <cell r="P20494">
            <v>3186653.3500000006</v>
          </cell>
          <cell r="Q20494">
            <v>897192.21400000015</v>
          </cell>
          <cell r="R20494">
            <v>0</v>
          </cell>
        </row>
        <row r="20495">
          <cell r="A20495">
            <v>1003</v>
          </cell>
          <cell r="B20495" t="str">
            <v>S. SALUD MAULE</v>
          </cell>
          <cell r="C20495" t="str">
            <v>002 Hospital Curicó</v>
          </cell>
          <cell r="D20495">
            <v>0</v>
          </cell>
          <cell r="E20495">
            <v>0</v>
          </cell>
          <cell r="F20495">
            <v>0</v>
          </cell>
          <cell r="G20495">
            <v>0</v>
          </cell>
          <cell r="H20495">
            <v>0</v>
          </cell>
          <cell r="I20495">
            <v>0</v>
          </cell>
          <cell r="J20495">
            <v>0</v>
          </cell>
          <cell r="K20495">
            <v>0</v>
          </cell>
          <cell r="L20495">
            <v>0</v>
          </cell>
          <cell r="M20495">
            <v>0</v>
          </cell>
          <cell r="N20495">
            <v>0</v>
          </cell>
          <cell r="O20495">
            <v>2083816.1130000001</v>
          </cell>
          <cell r="P20495">
            <v>-3360036.9630000005</v>
          </cell>
          <cell r="Q20495">
            <v>0</v>
          </cell>
          <cell r="R20495">
            <v>1276220.8500000003</v>
          </cell>
        </row>
        <row r="20496">
          <cell r="A20496">
            <v>1004</v>
          </cell>
          <cell r="B20496" t="str">
            <v>S. SALUD MAULE</v>
          </cell>
          <cell r="C20496" t="str">
            <v>003 Hospital de Teno</v>
          </cell>
          <cell r="D20496">
            <v>0</v>
          </cell>
          <cell r="E20496">
            <v>0</v>
          </cell>
          <cell r="F20496">
            <v>0</v>
          </cell>
          <cell r="G20496">
            <v>0</v>
          </cell>
          <cell r="H20496">
            <v>0</v>
          </cell>
          <cell r="I20496">
            <v>0</v>
          </cell>
          <cell r="J20496">
            <v>0</v>
          </cell>
          <cell r="K20496">
            <v>0</v>
          </cell>
          <cell r="L20496">
            <v>0</v>
          </cell>
          <cell r="M20496">
            <v>0</v>
          </cell>
          <cell r="N20496">
            <v>0</v>
          </cell>
          <cell r="O20496">
            <v>12943.129000000001</v>
          </cell>
          <cell r="P20496">
            <v>-14569.681000000011</v>
          </cell>
          <cell r="Q20496">
            <v>0</v>
          </cell>
          <cell r="R20496">
            <v>1626.5520000000106</v>
          </cell>
        </row>
        <row r="20497">
          <cell r="A20497">
            <v>1005</v>
          </cell>
          <cell r="B20497" t="str">
            <v>S. SALUD MAULE</v>
          </cell>
          <cell r="C20497" t="str">
            <v>004 Hospital Molina</v>
          </cell>
          <cell r="D20497">
            <v>0</v>
          </cell>
          <cell r="E20497">
            <v>0</v>
          </cell>
          <cell r="F20497">
            <v>0</v>
          </cell>
          <cell r="G20497">
            <v>0</v>
          </cell>
          <cell r="H20497">
            <v>0</v>
          </cell>
          <cell r="I20497">
            <v>0</v>
          </cell>
          <cell r="J20497">
            <v>0</v>
          </cell>
          <cell r="K20497">
            <v>0</v>
          </cell>
          <cell r="L20497">
            <v>0</v>
          </cell>
          <cell r="M20497">
            <v>0</v>
          </cell>
          <cell r="N20497">
            <v>0</v>
          </cell>
          <cell r="O20497">
            <v>8367.4669999999987</v>
          </cell>
          <cell r="P20497">
            <v>-18500.195000000036</v>
          </cell>
          <cell r="Q20497">
            <v>0</v>
          </cell>
          <cell r="R20497">
            <v>10132.728000000037</v>
          </cell>
        </row>
        <row r="20498">
          <cell r="A20498">
            <v>1006</v>
          </cell>
          <cell r="B20498" t="str">
            <v>S. SALUD MAULE</v>
          </cell>
          <cell r="C20498" t="str">
            <v>005 Hospital Hualane</v>
          </cell>
          <cell r="D20498">
            <v>0</v>
          </cell>
          <cell r="E20498">
            <v>0</v>
          </cell>
          <cell r="F20498">
            <v>0</v>
          </cell>
          <cell r="G20498">
            <v>0</v>
          </cell>
          <cell r="H20498">
            <v>0</v>
          </cell>
          <cell r="I20498">
            <v>0</v>
          </cell>
          <cell r="J20498">
            <v>0</v>
          </cell>
          <cell r="K20498">
            <v>0</v>
          </cell>
          <cell r="L20498">
            <v>0</v>
          </cell>
          <cell r="M20498">
            <v>0</v>
          </cell>
          <cell r="N20498">
            <v>0</v>
          </cell>
          <cell r="O20498">
            <v>693.42899999999997</v>
          </cell>
          <cell r="P20498">
            <v>-7424.9250000000029</v>
          </cell>
          <cell r="Q20498">
            <v>0</v>
          </cell>
          <cell r="R20498">
            <v>6731.4960000000028</v>
          </cell>
        </row>
        <row r="20499">
          <cell r="A20499">
            <v>1007</v>
          </cell>
          <cell r="B20499" t="str">
            <v>S. SALUD MAULE</v>
          </cell>
          <cell r="C20499" t="str">
            <v>006 Hospital Licantén</v>
          </cell>
          <cell r="D20499">
            <v>0</v>
          </cell>
          <cell r="E20499">
            <v>0</v>
          </cell>
          <cell r="F20499">
            <v>0</v>
          </cell>
          <cell r="G20499">
            <v>0</v>
          </cell>
          <cell r="H20499">
            <v>0</v>
          </cell>
          <cell r="I20499">
            <v>0</v>
          </cell>
          <cell r="J20499">
            <v>0</v>
          </cell>
          <cell r="K20499">
            <v>0</v>
          </cell>
          <cell r="L20499">
            <v>0</v>
          </cell>
          <cell r="M20499">
            <v>0</v>
          </cell>
          <cell r="N20499">
            <v>0</v>
          </cell>
          <cell r="O20499">
            <v>4660.4779999999992</v>
          </cell>
          <cell r="P20499">
            <v>-8544.7240000000165</v>
          </cell>
          <cell r="Q20499">
            <v>0</v>
          </cell>
          <cell r="R20499">
            <v>3884.2460000000174</v>
          </cell>
        </row>
        <row r="20500">
          <cell r="A20500">
            <v>1008</v>
          </cell>
          <cell r="B20500" t="str">
            <v>S. SALUD MAULE</v>
          </cell>
          <cell r="C20500" t="str">
            <v>007 Hospital Talca</v>
          </cell>
          <cell r="D20500">
            <v>0</v>
          </cell>
          <cell r="E20500">
            <v>0</v>
          </cell>
          <cell r="F20500">
            <v>0</v>
          </cell>
          <cell r="G20500">
            <v>0</v>
          </cell>
          <cell r="H20500">
            <v>0</v>
          </cell>
          <cell r="I20500">
            <v>0</v>
          </cell>
          <cell r="J20500">
            <v>0</v>
          </cell>
          <cell r="K20500">
            <v>0</v>
          </cell>
          <cell r="L20500">
            <v>0</v>
          </cell>
          <cell r="M20500">
            <v>0</v>
          </cell>
          <cell r="N20500">
            <v>0</v>
          </cell>
          <cell r="O20500">
            <v>5456913.7250000006</v>
          </cell>
          <cell r="P20500">
            <v>-5722514.3409999991</v>
          </cell>
          <cell r="Q20500">
            <v>0</v>
          </cell>
          <cell r="R20500">
            <v>265600.61599999852</v>
          </cell>
        </row>
        <row r="20501">
          <cell r="A20501">
            <v>1009</v>
          </cell>
          <cell r="B20501" t="str">
            <v>S. SALUD MAULE</v>
          </cell>
          <cell r="C20501" t="str">
            <v>008 Hospital Curepto</v>
          </cell>
          <cell r="D20501">
            <v>0</v>
          </cell>
          <cell r="E20501">
            <v>0</v>
          </cell>
          <cell r="F20501">
            <v>0</v>
          </cell>
          <cell r="G20501">
            <v>0</v>
          </cell>
          <cell r="H20501">
            <v>0</v>
          </cell>
          <cell r="I20501">
            <v>0</v>
          </cell>
          <cell r="J20501">
            <v>0</v>
          </cell>
          <cell r="K20501">
            <v>0</v>
          </cell>
          <cell r="L20501">
            <v>0</v>
          </cell>
          <cell r="M20501">
            <v>0</v>
          </cell>
          <cell r="N20501">
            <v>0</v>
          </cell>
          <cell r="O20501">
            <v>948.30499999999984</v>
          </cell>
          <cell r="P20501">
            <v>2050.0610000000015</v>
          </cell>
          <cell r="Q20501">
            <v>948.30499999999984</v>
          </cell>
          <cell r="R20501">
            <v>0</v>
          </cell>
        </row>
        <row r="20502">
          <cell r="A20502">
            <v>10010</v>
          </cell>
          <cell r="B20502" t="str">
            <v>S. SALUD MAULE</v>
          </cell>
          <cell r="C20502" t="str">
            <v>009 Hospital Constitución</v>
          </cell>
          <cell r="D20502">
            <v>0</v>
          </cell>
          <cell r="E20502">
            <v>0</v>
          </cell>
          <cell r="F20502">
            <v>0</v>
          </cell>
          <cell r="G20502">
            <v>0</v>
          </cell>
          <cell r="H20502">
            <v>0</v>
          </cell>
          <cell r="I20502">
            <v>0</v>
          </cell>
          <cell r="J20502">
            <v>0</v>
          </cell>
          <cell r="K20502">
            <v>0</v>
          </cell>
          <cell r="L20502">
            <v>0</v>
          </cell>
          <cell r="M20502">
            <v>0</v>
          </cell>
          <cell r="N20502">
            <v>0</v>
          </cell>
          <cell r="O20502">
            <v>119223.80700000002</v>
          </cell>
          <cell r="P20502">
            <v>-192017.73200000013</v>
          </cell>
          <cell r="Q20502">
            <v>0</v>
          </cell>
          <cell r="R20502">
            <v>72793.925000000119</v>
          </cell>
        </row>
        <row r="20503">
          <cell r="A20503">
            <v>10011</v>
          </cell>
          <cell r="B20503" t="str">
            <v>S. SALUD MAULE</v>
          </cell>
          <cell r="C20503" t="str">
            <v>010 Hospital Linares</v>
          </cell>
          <cell r="D20503">
            <v>0</v>
          </cell>
          <cell r="E20503">
            <v>0</v>
          </cell>
          <cell r="F20503">
            <v>0</v>
          </cell>
          <cell r="G20503">
            <v>0</v>
          </cell>
          <cell r="H20503">
            <v>0</v>
          </cell>
          <cell r="I20503">
            <v>0</v>
          </cell>
          <cell r="J20503">
            <v>0</v>
          </cell>
          <cell r="K20503">
            <v>0</v>
          </cell>
          <cell r="L20503">
            <v>0</v>
          </cell>
          <cell r="M20503">
            <v>0</v>
          </cell>
          <cell r="N20503">
            <v>0</v>
          </cell>
          <cell r="O20503">
            <v>931594.61199999996</v>
          </cell>
          <cell r="P20503">
            <v>-1328457.4980000004</v>
          </cell>
          <cell r="Q20503">
            <v>0</v>
          </cell>
          <cell r="R20503">
            <v>396862.88600000041</v>
          </cell>
        </row>
        <row r="20504">
          <cell r="A20504">
            <v>10012</v>
          </cell>
          <cell r="B20504" t="str">
            <v>S. SALUD MAULE</v>
          </cell>
          <cell r="C20504" t="str">
            <v>011 Hospital San Javier</v>
          </cell>
          <cell r="D20504">
            <v>0</v>
          </cell>
          <cell r="E20504">
            <v>0</v>
          </cell>
          <cell r="F20504">
            <v>0</v>
          </cell>
          <cell r="G20504">
            <v>0</v>
          </cell>
          <cell r="H20504">
            <v>0</v>
          </cell>
          <cell r="I20504">
            <v>0</v>
          </cell>
          <cell r="J20504">
            <v>0</v>
          </cell>
          <cell r="K20504">
            <v>0</v>
          </cell>
          <cell r="L20504">
            <v>0</v>
          </cell>
          <cell r="M20504">
            <v>0</v>
          </cell>
          <cell r="N20504">
            <v>0</v>
          </cell>
          <cell r="O20504">
            <v>105610.19099999999</v>
          </cell>
          <cell r="P20504">
            <v>-112990.14600000004</v>
          </cell>
          <cell r="Q20504">
            <v>0</v>
          </cell>
          <cell r="R20504">
            <v>7379.9550000000454</v>
          </cell>
        </row>
        <row r="20505">
          <cell r="A20505">
            <v>10013</v>
          </cell>
          <cell r="B20505" t="str">
            <v>S. SALUD MAULE</v>
          </cell>
          <cell r="C20505" t="str">
            <v>012 Hospital Parral</v>
          </cell>
          <cell r="D20505">
            <v>0</v>
          </cell>
          <cell r="E20505">
            <v>0</v>
          </cell>
          <cell r="F20505">
            <v>0</v>
          </cell>
          <cell r="G20505">
            <v>0</v>
          </cell>
          <cell r="H20505">
            <v>0</v>
          </cell>
          <cell r="I20505">
            <v>0</v>
          </cell>
          <cell r="J20505">
            <v>0</v>
          </cell>
          <cell r="K20505">
            <v>0</v>
          </cell>
          <cell r="L20505">
            <v>0</v>
          </cell>
          <cell r="M20505">
            <v>0</v>
          </cell>
          <cell r="N20505">
            <v>0</v>
          </cell>
          <cell r="O20505">
            <v>50948.529999999977</v>
          </cell>
          <cell r="P20505">
            <v>-92905.545999999973</v>
          </cell>
          <cell r="Q20505">
            <v>0</v>
          </cell>
          <cell r="R20505">
            <v>41957.015999999996</v>
          </cell>
        </row>
        <row r="20506">
          <cell r="A20506">
            <v>10014</v>
          </cell>
          <cell r="B20506" t="str">
            <v>S. SALUD MAULE</v>
          </cell>
          <cell r="C20506" t="str">
            <v>013 Hospital Cauquenes</v>
          </cell>
          <cell r="D20506">
            <v>0</v>
          </cell>
          <cell r="E20506">
            <v>0</v>
          </cell>
          <cell r="F20506">
            <v>0</v>
          </cell>
          <cell r="G20506">
            <v>0</v>
          </cell>
          <cell r="H20506">
            <v>0</v>
          </cell>
          <cell r="I20506">
            <v>0</v>
          </cell>
          <cell r="J20506">
            <v>0</v>
          </cell>
          <cell r="K20506">
            <v>0</v>
          </cell>
          <cell r="L20506">
            <v>0</v>
          </cell>
          <cell r="M20506">
            <v>0</v>
          </cell>
          <cell r="N20506">
            <v>0</v>
          </cell>
          <cell r="O20506">
            <v>101926.874</v>
          </cell>
          <cell r="P20506">
            <v>-120707.97700000007</v>
          </cell>
          <cell r="Q20506">
            <v>0</v>
          </cell>
          <cell r="R20506">
            <v>18781.103000000076</v>
          </cell>
        </row>
        <row r="20507">
          <cell r="A20507">
            <v>10015</v>
          </cell>
          <cell r="B20507" t="str">
            <v>S. SALUD MAULE</v>
          </cell>
          <cell r="C20507" t="str">
            <v>014 Hospital Chanco</v>
          </cell>
          <cell r="D20507">
            <v>0</v>
          </cell>
          <cell r="E20507">
            <v>0</v>
          </cell>
          <cell r="F20507">
            <v>0</v>
          </cell>
          <cell r="G20507">
            <v>0</v>
          </cell>
          <cell r="H20507">
            <v>0</v>
          </cell>
          <cell r="I20507">
            <v>0</v>
          </cell>
          <cell r="J20507">
            <v>0</v>
          </cell>
          <cell r="K20507">
            <v>0</v>
          </cell>
          <cell r="L20507">
            <v>0</v>
          </cell>
          <cell r="M20507">
            <v>0</v>
          </cell>
          <cell r="N20507">
            <v>0</v>
          </cell>
          <cell r="O20507">
            <v>13023.04</v>
          </cell>
          <cell r="P20507">
            <v>-16041.855000000025</v>
          </cell>
          <cell r="Q20507">
            <v>0</v>
          </cell>
          <cell r="R20507">
            <v>3018.8150000000242</v>
          </cell>
        </row>
        <row r="20508">
          <cell r="A20508">
            <v>1101</v>
          </cell>
          <cell r="B20508" t="str">
            <v>S. SALUD ÑUBLE</v>
          </cell>
          <cell r="C20508">
            <v>0</v>
          </cell>
          <cell r="D20508">
            <v>0</v>
          </cell>
          <cell r="E20508">
            <v>0</v>
          </cell>
          <cell r="F20508">
            <v>0</v>
          </cell>
          <cell r="G20508">
            <v>0</v>
          </cell>
          <cell r="H20508">
            <v>0</v>
          </cell>
          <cell r="I20508">
            <v>0</v>
          </cell>
          <cell r="J20508">
            <v>0</v>
          </cell>
          <cell r="K20508">
            <v>0</v>
          </cell>
          <cell r="L20508">
            <v>0</v>
          </cell>
          <cell r="M20508">
            <v>0</v>
          </cell>
          <cell r="N20508">
            <v>0</v>
          </cell>
          <cell r="O20508">
            <v>3646371.7740000011</v>
          </cell>
          <cell r="P20508">
            <v>-3702619.8820000011</v>
          </cell>
          <cell r="Q20508">
            <v>0</v>
          </cell>
          <cell r="R20508">
            <v>56248.108000000007</v>
          </cell>
        </row>
        <row r="20509">
          <cell r="A20509">
            <v>1102</v>
          </cell>
          <cell r="B20509" t="str">
            <v>S. SALUD ÑUBLE</v>
          </cell>
          <cell r="C20509" t="str">
            <v>001 Dirección del Servicio</v>
          </cell>
          <cell r="D20509">
            <v>0</v>
          </cell>
          <cell r="E20509">
            <v>0</v>
          </cell>
          <cell r="F20509">
            <v>0</v>
          </cell>
          <cell r="G20509">
            <v>0</v>
          </cell>
          <cell r="H20509">
            <v>0</v>
          </cell>
          <cell r="I20509">
            <v>0</v>
          </cell>
          <cell r="J20509">
            <v>0</v>
          </cell>
          <cell r="K20509">
            <v>0</v>
          </cell>
          <cell r="L20509">
            <v>0</v>
          </cell>
          <cell r="M20509">
            <v>0</v>
          </cell>
          <cell r="N20509">
            <v>0</v>
          </cell>
          <cell r="O20509">
            <v>394117.924</v>
          </cell>
          <cell r="P20509">
            <v>-693526.37199999997</v>
          </cell>
          <cell r="Q20509">
            <v>0</v>
          </cell>
          <cell r="R20509">
            <v>299408.44799999997</v>
          </cell>
        </row>
        <row r="20510">
          <cell r="A20510">
            <v>1103</v>
          </cell>
          <cell r="B20510" t="str">
            <v>S. SALUD ÑUBLE</v>
          </cell>
          <cell r="C20510" t="str">
            <v>002 Hospital de Chillán</v>
          </cell>
          <cell r="D20510">
            <v>0</v>
          </cell>
          <cell r="E20510">
            <v>0</v>
          </cell>
          <cell r="F20510">
            <v>0</v>
          </cell>
          <cell r="G20510">
            <v>0</v>
          </cell>
          <cell r="H20510">
            <v>0</v>
          </cell>
          <cell r="I20510">
            <v>0</v>
          </cell>
          <cell r="J20510">
            <v>0</v>
          </cell>
          <cell r="K20510">
            <v>0</v>
          </cell>
          <cell r="L20510">
            <v>0</v>
          </cell>
          <cell r="M20510">
            <v>0</v>
          </cell>
          <cell r="N20510">
            <v>0</v>
          </cell>
          <cell r="O20510">
            <v>2641108.9500000002</v>
          </cell>
          <cell r="P20510">
            <v>-2448382.92</v>
          </cell>
          <cell r="Q20510">
            <v>192726.03000000026</v>
          </cell>
          <cell r="R20510">
            <v>0</v>
          </cell>
        </row>
        <row r="20511">
          <cell r="A20511">
            <v>1104</v>
          </cell>
          <cell r="B20511" t="str">
            <v>S. SALUD ÑUBLE</v>
          </cell>
          <cell r="C20511" t="str">
            <v>003 Hospital de San Carlos</v>
          </cell>
          <cell r="D20511">
            <v>0</v>
          </cell>
          <cell r="E20511">
            <v>0</v>
          </cell>
          <cell r="F20511">
            <v>0</v>
          </cell>
          <cell r="G20511">
            <v>0</v>
          </cell>
          <cell r="H20511">
            <v>0</v>
          </cell>
          <cell r="I20511">
            <v>0</v>
          </cell>
          <cell r="J20511">
            <v>0</v>
          </cell>
          <cell r="K20511">
            <v>0</v>
          </cell>
          <cell r="L20511">
            <v>0</v>
          </cell>
          <cell r="M20511">
            <v>0</v>
          </cell>
          <cell r="N20511">
            <v>0</v>
          </cell>
          <cell r="O20511">
            <v>352136.74300000002</v>
          </cell>
          <cell r="P20511">
            <v>-356609.56000000017</v>
          </cell>
          <cell r="Q20511">
            <v>0</v>
          </cell>
          <cell r="R20511">
            <v>4472.8170000001555</v>
          </cell>
        </row>
        <row r="20512">
          <cell r="A20512">
            <v>1105</v>
          </cell>
          <cell r="B20512" t="str">
            <v>S. SALUD ÑUBLE</v>
          </cell>
          <cell r="C20512" t="str">
            <v>004 Hospital de Bulnes</v>
          </cell>
          <cell r="D20512">
            <v>0</v>
          </cell>
          <cell r="E20512">
            <v>0</v>
          </cell>
          <cell r="F20512">
            <v>0</v>
          </cell>
          <cell r="G20512">
            <v>0</v>
          </cell>
          <cell r="H20512">
            <v>0</v>
          </cell>
          <cell r="I20512">
            <v>0</v>
          </cell>
          <cell r="J20512">
            <v>0</v>
          </cell>
          <cell r="K20512">
            <v>0</v>
          </cell>
          <cell r="L20512">
            <v>0</v>
          </cell>
          <cell r="M20512">
            <v>0</v>
          </cell>
          <cell r="N20512">
            <v>0</v>
          </cell>
          <cell r="O20512">
            <v>23787.494000000002</v>
          </cell>
          <cell r="P20512">
            <v>-19106.946999999927</v>
          </cell>
          <cell r="Q20512">
            <v>4680.5470000000751</v>
          </cell>
          <cell r="R20512">
            <v>0</v>
          </cell>
        </row>
        <row r="20513">
          <cell r="A20513">
            <v>1106</v>
          </cell>
          <cell r="B20513" t="str">
            <v>S. SALUD ÑUBLE</v>
          </cell>
          <cell r="C20513" t="str">
            <v>005 Hospital de Yungay</v>
          </cell>
          <cell r="D20513">
            <v>0</v>
          </cell>
          <cell r="E20513">
            <v>0</v>
          </cell>
          <cell r="F20513">
            <v>0</v>
          </cell>
          <cell r="G20513">
            <v>0</v>
          </cell>
          <cell r="H20513">
            <v>0</v>
          </cell>
          <cell r="I20513">
            <v>0</v>
          </cell>
          <cell r="J20513">
            <v>0</v>
          </cell>
          <cell r="K20513">
            <v>0</v>
          </cell>
          <cell r="L20513">
            <v>0</v>
          </cell>
          <cell r="M20513">
            <v>0</v>
          </cell>
          <cell r="N20513">
            <v>0</v>
          </cell>
          <cell r="O20513">
            <v>32129.791000000005</v>
          </cell>
          <cell r="P20513">
            <v>-25315.066000000021</v>
          </cell>
          <cell r="Q20513">
            <v>6814.724999999984</v>
          </cell>
          <cell r="R20513">
            <v>0</v>
          </cell>
        </row>
        <row r="20514">
          <cell r="A20514">
            <v>1107</v>
          </cell>
          <cell r="B20514" t="str">
            <v>S. SALUD ÑUBLE</v>
          </cell>
          <cell r="C20514" t="str">
            <v>006 Hospital de Quirihue</v>
          </cell>
          <cell r="D20514">
            <v>0</v>
          </cell>
          <cell r="E20514">
            <v>0</v>
          </cell>
          <cell r="F20514">
            <v>0</v>
          </cell>
          <cell r="G20514">
            <v>0</v>
          </cell>
          <cell r="H20514">
            <v>0</v>
          </cell>
          <cell r="I20514">
            <v>0</v>
          </cell>
          <cell r="J20514">
            <v>0</v>
          </cell>
          <cell r="K20514">
            <v>0</v>
          </cell>
          <cell r="L20514">
            <v>0</v>
          </cell>
          <cell r="M20514">
            <v>0</v>
          </cell>
          <cell r="N20514">
            <v>0</v>
          </cell>
          <cell r="O20514">
            <v>42402.962000000007</v>
          </cell>
          <cell r="P20514">
            <v>-28176.040999999997</v>
          </cell>
          <cell r="Q20514">
            <v>14226.921000000009</v>
          </cell>
          <cell r="R20514">
            <v>0</v>
          </cell>
        </row>
        <row r="20515">
          <cell r="A20515">
            <v>1108</v>
          </cell>
          <cell r="B20515" t="str">
            <v>S. SALUD ÑUBLE</v>
          </cell>
          <cell r="C20515" t="str">
            <v>007 Hospital de Coelemu</v>
          </cell>
          <cell r="D20515">
            <v>0</v>
          </cell>
          <cell r="E20515">
            <v>0</v>
          </cell>
          <cell r="F20515">
            <v>0</v>
          </cell>
          <cell r="G20515">
            <v>0</v>
          </cell>
          <cell r="H20515">
            <v>0</v>
          </cell>
          <cell r="I20515">
            <v>0</v>
          </cell>
          <cell r="J20515">
            <v>0</v>
          </cell>
          <cell r="K20515">
            <v>0</v>
          </cell>
          <cell r="L20515">
            <v>0</v>
          </cell>
          <cell r="M20515">
            <v>0</v>
          </cell>
          <cell r="N20515">
            <v>0</v>
          </cell>
          <cell r="O20515">
            <v>16913.806000000004</v>
          </cell>
          <cell r="P20515">
            <v>-8028.7770000000019</v>
          </cell>
          <cell r="Q20515">
            <v>8885.0290000000023</v>
          </cell>
          <cell r="R20515">
            <v>0</v>
          </cell>
        </row>
        <row r="20516">
          <cell r="A20516">
            <v>1109</v>
          </cell>
          <cell r="B20516" t="str">
            <v>S. SALUD ÑUBLE</v>
          </cell>
          <cell r="C20516" t="str">
            <v>008 Hospital El Carmen</v>
          </cell>
          <cell r="D20516">
            <v>0</v>
          </cell>
          <cell r="E20516">
            <v>0</v>
          </cell>
          <cell r="F20516">
            <v>0</v>
          </cell>
          <cell r="G20516">
            <v>0</v>
          </cell>
          <cell r="H20516">
            <v>0</v>
          </cell>
          <cell r="I20516">
            <v>0</v>
          </cell>
          <cell r="J20516">
            <v>0</v>
          </cell>
          <cell r="K20516">
            <v>0</v>
          </cell>
          <cell r="L20516">
            <v>0</v>
          </cell>
          <cell r="M20516">
            <v>0</v>
          </cell>
          <cell r="N20516">
            <v>0</v>
          </cell>
          <cell r="O20516">
            <v>39219.334000000003</v>
          </cell>
          <cell r="P20516">
            <v>-25414.150000000052</v>
          </cell>
          <cell r="Q20516">
            <v>13805.18399999995</v>
          </cell>
          <cell r="R20516">
            <v>0</v>
          </cell>
        </row>
        <row r="20517">
          <cell r="A20517">
            <v>11010</v>
          </cell>
          <cell r="B20517" t="str">
            <v>S. SALUD ÑUBLE</v>
          </cell>
          <cell r="C20517" t="str">
            <v>009 Consultorio Violeta Parra</v>
          </cell>
          <cell r="D20517">
            <v>0</v>
          </cell>
          <cell r="E20517">
            <v>0</v>
          </cell>
          <cell r="F20517">
            <v>0</v>
          </cell>
          <cell r="G20517">
            <v>0</v>
          </cell>
          <cell r="H20517">
            <v>0</v>
          </cell>
          <cell r="I20517">
            <v>0</v>
          </cell>
          <cell r="J20517">
            <v>0</v>
          </cell>
          <cell r="K20517">
            <v>0</v>
          </cell>
          <cell r="L20517">
            <v>0</v>
          </cell>
          <cell r="M20517">
            <v>0</v>
          </cell>
          <cell r="N20517">
            <v>0</v>
          </cell>
          <cell r="O20517">
            <v>104554.77</v>
          </cell>
          <cell r="P20517">
            <v>-98060.049000000057</v>
          </cell>
          <cell r="Q20517">
            <v>6494.7209999999468</v>
          </cell>
          <cell r="R20517">
            <v>0</v>
          </cell>
        </row>
        <row r="20518">
          <cell r="A20518">
            <v>11011</v>
          </cell>
          <cell r="B20518" t="str">
            <v>S. SALUD ÑUBLE</v>
          </cell>
          <cell r="C20518" t="str">
            <v>013 Centro Comunitario Salud Mental</v>
          </cell>
          <cell r="D20518">
            <v>0</v>
          </cell>
          <cell r="E20518">
            <v>0</v>
          </cell>
          <cell r="F20518">
            <v>0</v>
          </cell>
          <cell r="G20518">
            <v>0</v>
          </cell>
          <cell r="H20518">
            <v>0</v>
          </cell>
          <cell r="I20518">
            <v>0</v>
          </cell>
          <cell r="J20518">
            <v>0</v>
          </cell>
          <cell r="K20518">
            <v>0</v>
          </cell>
          <cell r="L20518">
            <v>0</v>
          </cell>
          <cell r="M20518">
            <v>0</v>
          </cell>
          <cell r="N20518">
            <v>0</v>
          </cell>
          <cell r="O20518">
            <v>0</v>
          </cell>
          <cell r="P20518">
            <v>0</v>
          </cell>
          <cell r="Q20518">
            <v>0</v>
          </cell>
          <cell r="R20518">
            <v>0</v>
          </cell>
        </row>
        <row r="20519">
          <cell r="A20519">
            <v>1201</v>
          </cell>
          <cell r="B20519" t="str">
            <v>S. SALUD CONCEPCIÓN</v>
          </cell>
          <cell r="C20519">
            <v>0</v>
          </cell>
          <cell r="D20519">
            <v>0</v>
          </cell>
          <cell r="E20519">
            <v>0</v>
          </cell>
          <cell r="F20519">
            <v>0</v>
          </cell>
          <cell r="G20519">
            <v>0</v>
          </cell>
          <cell r="H20519">
            <v>0</v>
          </cell>
          <cell r="I20519">
            <v>0</v>
          </cell>
          <cell r="J20519">
            <v>0</v>
          </cell>
          <cell r="K20519">
            <v>0</v>
          </cell>
          <cell r="L20519">
            <v>0</v>
          </cell>
          <cell r="M20519">
            <v>0</v>
          </cell>
          <cell r="N20519">
            <v>0</v>
          </cell>
          <cell r="O20519">
            <v>10005346.397</v>
          </cell>
          <cell r="P20519">
            <v>-9152702.4909999985</v>
          </cell>
          <cell r="Q20519">
            <v>852643.90600000136</v>
          </cell>
          <cell r="R20519">
            <v>0</v>
          </cell>
        </row>
        <row r="20520">
          <cell r="A20520">
            <v>1202</v>
          </cell>
          <cell r="B20520" t="str">
            <v>S. SALUD CONCEPCIÓN</v>
          </cell>
          <cell r="C20520" t="str">
            <v>001 Dirección del Servicio</v>
          </cell>
          <cell r="D20520">
            <v>0</v>
          </cell>
          <cell r="E20520">
            <v>0</v>
          </cell>
          <cell r="F20520">
            <v>0</v>
          </cell>
          <cell r="G20520">
            <v>0</v>
          </cell>
          <cell r="H20520">
            <v>0</v>
          </cell>
          <cell r="I20520">
            <v>0</v>
          </cell>
          <cell r="J20520">
            <v>0</v>
          </cell>
          <cell r="K20520">
            <v>0</v>
          </cell>
          <cell r="L20520">
            <v>0</v>
          </cell>
          <cell r="M20520">
            <v>0</v>
          </cell>
          <cell r="N20520">
            <v>0</v>
          </cell>
          <cell r="O20520">
            <v>774868.91200000001</v>
          </cell>
          <cell r="P20520">
            <v>-165931.75500000012</v>
          </cell>
          <cell r="Q20520">
            <v>608937.15699999989</v>
          </cell>
          <cell r="R20520">
            <v>0</v>
          </cell>
        </row>
        <row r="20521">
          <cell r="A20521">
            <v>1203</v>
          </cell>
          <cell r="B20521" t="str">
            <v>S. SALUD CONCEPCIÓN</v>
          </cell>
          <cell r="C20521" t="str">
            <v>002 Hospital Guillermo  Grant Benavente</v>
          </cell>
          <cell r="D20521">
            <v>0</v>
          </cell>
          <cell r="E20521">
            <v>0</v>
          </cell>
          <cell r="F20521">
            <v>0</v>
          </cell>
          <cell r="G20521">
            <v>0</v>
          </cell>
          <cell r="H20521">
            <v>0</v>
          </cell>
          <cell r="I20521">
            <v>0</v>
          </cell>
          <cell r="J20521">
            <v>0</v>
          </cell>
          <cell r="K20521">
            <v>0</v>
          </cell>
          <cell r="L20521">
            <v>0</v>
          </cell>
          <cell r="M20521">
            <v>0</v>
          </cell>
          <cell r="N20521">
            <v>0</v>
          </cell>
          <cell r="O20521">
            <v>8579175.5189999994</v>
          </cell>
          <cell r="P20521">
            <v>-8499300.9149999991</v>
          </cell>
          <cell r="Q20521">
            <v>79874.604000000283</v>
          </cell>
          <cell r="R20521">
            <v>0</v>
          </cell>
        </row>
        <row r="20522">
          <cell r="A20522">
            <v>1204</v>
          </cell>
          <cell r="B20522" t="str">
            <v>S. SALUD CONCEPCIÓN</v>
          </cell>
          <cell r="C20522" t="str">
            <v>003 Hospital Traumatológico</v>
          </cell>
          <cell r="D20522">
            <v>0</v>
          </cell>
          <cell r="E20522">
            <v>0</v>
          </cell>
          <cell r="F20522">
            <v>0</v>
          </cell>
          <cell r="G20522">
            <v>0</v>
          </cell>
          <cell r="H20522">
            <v>0</v>
          </cell>
          <cell r="I20522">
            <v>0</v>
          </cell>
          <cell r="J20522">
            <v>0</v>
          </cell>
          <cell r="K20522">
            <v>0</v>
          </cell>
          <cell r="L20522">
            <v>0</v>
          </cell>
          <cell r="M20522">
            <v>0</v>
          </cell>
          <cell r="N20522">
            <v>0</v>
          </cell>
          <cell r="O20522">
            <v>338554.4</v>
          </cell>
          <cell r="P20522">
            <v>-331932.24899999984</v>
          </cell>
          <cell r="Q20522">
            <v>6622.1510000001872</v>
          </cell>
          <cell r="R20522">
            <v>0</v>
          </cell>
        </row>
        <row r="20523">
          <cell r="A20523">
            <v>1205</v>
          </cell>
          <cell r="B20523" t="str">
            <v>S. SALUD CONCEPCIÓN</v>
          </cell>
          <cell r="C20523" t="str">
            <v>004 Hospital de Coronel</v>
          </cell>
          <cell r="D20523">
            <v>0</v>
          </cell>
          <cell r="E20523">
            <v>0</v>
          </cell>
          <cell r="F20523">
            <v>0</v>
          </cell>
          <cell r="G20523">
            <v>0</v>
          </cell>
          <cell r="H20523">
            <v>0</v>
          </cell>
          <cell r="I20523">
            <v>0</v>
          </cell>
          <cell r="J20523">
            <v>0</v>
          </cell>
          <cell r="K20523">
            <v>0</v>
          </cell>
          <cell r="L20523">
            <v>0</v>
          </cell>
          <cell r="M20523">
            <v>0</v>
          </cell>
          <cell r="N20523">
            <v>0</v>
          </cell>
          <cell r="O20523">
            <v>21027.326000000001</v>
          </cell>
          <cell r="P20523">
            <v>-38462.720999999903</v>
          </cell>
          <cell r="Q20523">
            <v>0</v>
          </cell>
          <cell r="R20523">
            <v>17435.394999999902</v>
          </cell>
        </row>
        <row r="20524">
          <cell r="A20524">
            <v>1206</v>
          </cell>
          <cell r="B20524" t="str">
            <v>S. SALUD CONCEPCIÓN</v>
          </cell>
          <cell r="C20524" t="str">
            <v>005 Hospital Lota</v>
          </cell>
          <cell r="D20524">
            <v>0</v>
          </cell>
          <cell r="E20524">
            <v>0</v>
          </cell>
          <cell r="F20524">
            <v>0</v>
          </cell>
          <cell r="G20524">
            <v>0</v>
          </cell>
          <cell r="H20524">
            <v>0</v>
          </cell>
          <cell r="I20524">
            <v>0</v>
          </cell>
          <cell r="J20524">
            <v>0</v>
          </cell>
          <cell r="K20524">
            <v>0</v>
          </cell>
          <cell r="L20524">
            <v>0</v>
          </cell>
          <cell r="M20524">
            <v>0</v>
          </cell>
          <cell r="N20524">
            <v>0</v>
          </cell>
          <cell r="O20524">
            <v>125769.55800000002</v>
          </cell>
          <cell r="P20524">
            <v>-69162.915999999968</v>
          </cell>
          <cell r="Q20524">
            <v>56606.642000000051</v>
          </cell>
          <cell r="R20524">
            <v>0</v>
          </cell>
        </row>
        <row r="20525">
          <cell r="A20525">
            <v>1207</v>
          </cell>
          <cell r="B20525" t="str">
            <v>S. SALUD CONCEPCIÓN</v>
          </cell>
          <cell r="C20525" t="str">
            <v>006 Hospital Santa Juana</v>
          </cell>
          <cell r="D20525">
            <v>0</v>
          </cell>
          <cell r="E20525">
            <v>0</v>
          </cell>
          <cell r="F20525">
            <v>0</v>
          </cell>
          <cell r="G20525">
            <v>0</v>
          </cell>
          <cell r="H20525">
            <v>0</v>
          </cell>
          <cell r="I20525">
            <v>0</v>
          </cell>
          <cell r="J20525">
            <v>0</v>
          </cell>
          <cell r="K20525">
            <v>0</v>
          </cell>
          <cell r="L20525">
            <v>0</v>
          </cell>
          <cell r="M20525">
            <v>0</v>
          </cell>
          <cell r="N20525">
            <v>0</v>
          </cell>
          <cell r="O20525">
            <v>0</v>
          </cell>
          <cell r="P20525">
            <v>18627.228000000032</v>
          </cell>
          <cell r="Q20525">
            <v>0</v>
          </cell>
          <cell r="R20525">
            <v>0</v>
          </cell>
        </row>
        <row r="20526">
          <cell r="A20526">
            <v>1208</v>
          </cell>
          <cell r="B20526" t="str">
            <v>S. SALUD CONCEPCIÓN</v>
          </cell>
          <cell r="C20526" t="str">
            <v>007 Hospital Florida</v>
          </cell>
          <cell r="D20526">
            <v>0</v>
          </cell>
          <cell r="E20526">
            <v>0</v>
          </cell>
          <cell r="F20526">
            <v>0</v>
          </cell>
          <cell r="G20526">
            <v>0</v>
          </cell>
          <cell r="H20526">
            <v>0</v>
          </cell>
          <cell r="I20526">
            <v>0</v>
          </cell>
          <cell r="J20526">
            <v>0</v>
          </cell>
          <cell r="K20526">
            <v>0</v>
          </cell>
          <cell r="L20526">
            <v>0</v>
          </cell>
          <cell r="M20526">
            <v>0</v>
          </cell>
          <cell r="N20526">
            <v>0</v>
          </cell>
          <cell r="O20526">
            <v>5298.1309999999994</v>
          </cell>
          <cell r="P20526">
            <v>6400.377999999997</v>
          </cell>
          <cell r="Q20526">
            <v>5298.1309999999994</v>
          </cell>
          <cell r="R20526">
            <v>0</v>
          </cell>
        </row>
        <row r="20527">
          <cell r="A20527">
            <v>1209</v>
          </cell>
          <cell r="B20527" t="str">
            <v>S. SALUD CONCEPCIÓN</v>
          </cell>
          <cell r="C20527" t="str">
            <v>008 Consultorio Víctor Manuel Fernández</v>
          </cell>
          <cell r="D20527">
            <v>0</v>
          </cell>
          <cell r="E20527">
            <v>0</v>
          </cell>
          <cell r="F20527">
            <v>0</v>
          </cell>
          <cell r="G20527">
            <v>0</v>
          </cell>
          <cell r="H20527">
            <v>0</v>
          </cell>
          <cell r="I20527">
            <v>0</v>
          </cell>
          <cell r="J20527">
            <v>0</v>
          </cell>
          <cell r="K20527">
            <v>0</v>
          </cell>
          <cell r="L20527">
            <v>0</v>
          </cell>
          <cell r="M20527">
            <v>0</v>
          </cell>
          <cell r="N20527">
            <v>0</v>
          </cell>
          <cell r="O20527">
            <v>10398.462999999989</v>
          </cell>
          <cell r="P20527">
            <v>38324.905000000086</v>
          </cell>
          <cell r="Q20527">
            <v>10398.462999999989</v>
          </cell>
          <cell r="R20527">
            <v>0</v>
          </cell>
        </row>
        <row r="20528">
          <cell r="A20528">
            <v>12010</v>
          </cell>
          <cell r="B20528" t="str">
            <v>S. SALUD CONCEPCIÓN</v>
          </cell>
          <cell r="C20528" t="str">
            <v>010 Centro de Sangre y Tejidos</v>
          </cell>
          <cell r="D20528">
            <v>0</v>
          </cell>
          <cell r="E20528">
            <v>0</v>
          </cell>
          <cell r="F20528">
            <v>0</v>
          </cell>
          <cell r="G20528">
            <v>0</v>
          </cell>
          <cell r="H20528">
            <v>0</v>
          </cell>
          <cell r="I20528">
            <v>0</v>
          </cell>
          <cell r="J20528">
            <v>0</v>
          </cell>
          <cell r="K20528">
            <v>0</v>
          </cell>
          <cell r="L20528">
            <v>0</v>
          </cell>
          <cell r="M20528">
            <v>0</v>
          </cell>
          <cell r="N20528">
            <v>0</v>
          </cell>
          <cell r="O20528">
            <v>150254.08800000002</v>
          </cell>
          <cell r="P20528">
            <v>-111264.446</v>
          </cell>
          <cell r="Q20528">
            <v>38989.642000000022</v>
          </cell>
          <cell r="R20528">
            <v>0</v>
          </cell>
        </row>
        <row r="20529">
          <cell r="A20529">
            <v>1301</v>
          </cell>
          <cell r="B20529" t="str">
            <v>S. SALUD TALCAHUANO</v>
          </cell>
          <cell r="C20529">
            <v>0</v>
          </cell>
          <cell r="D20529">
            <v>0</v>
          </cell>
          <cell r="E20529">
            <v>0</v>
          </cell>
          <cell r="F20529">
            <v>0</v>
          </cell>
          <cell r="G20529">
            <v>0</v>
          </cell>
          <cell r="H20529">
            <v>0</v>
          </cell>
          <cell r="I20529">
            <v>0</v>
          </cell>
          <cell r="J20529">
            <v>0</v>
          </cell>
          <cell r="K20529">
            <v>0</v>
          </cell>
          <cell r="L20529">
            <v>0</v>
          </cell>
          <cell r="M20529">
            <v>0</v>
          </cell>
          <cell r="N20529">
            <v>0</v>
          </cell>
          <cell r="O20529">
            <v>3992229.9210000006</v>
          </cell>
          <cell r="P20529">
            <v>-3941852.3610000014</v>
          </cell>
          <cell r="Q20529">
            <v>50377.559999999125</v>
          </cell>
          <cell r="R20529">
            <v>0</v>
          </cell>
        </row>
        <row r="20530">
          <cell r="A20530">
            <v>1302</v>
          </cell>
          <cell r="B20530" t="str">
            <v>S. SALUD TALCAHUANO</v>
          </cell>
          <cell r="C20530" t="str">
            <v>001 Dirección del Servicio</v>
          </cell>
          <cell r="D20530">
            <v>0</v>
          </cell>
          <cell r="E20530">
            <v>0</v>
          </cell>
          <cell r="F20530">
            <v>0</v>
          </cell>
          <cell r="G20530">
            <v>0</v>
          </cell>
          <cell r="H20530">
            <v>0</v>
          </cell>
          <cell r="I20530">
            <v>0</v>
          </cell>
          <cell r="J20530">
            <v>0</v>
          </cell>
          <cell r="K20530">
            <v>0</v>
          </cell>
          <cell r="L20530">
            <v>0</v>
          </cell>
          <cell r="M20530">
            <v>0</v>
          </cell>
          <cell r="N20530">
            <v>0</v>
          </cell>
          <cell r="O20530">
            <v>0</v>
          </cell>
          <cell r="P20530">
            <v>185911.44000000006</v>
          </cell>
          <cell r="Q20530">
            <v>0</v>
          </cell>
          <cell r="R20530">
            <v>0</v>
          </cell>
        </row>
        <row r="20531">
          <cell r="A20531">
            <v>1303</v>
          </cell>
          <cell r="B20531" t="str">
            <v>S. SALUD TALCAHUANO</v>
          </cell>
          <cell r="C20531" t="str">
            <v>002 Hospital Higueras</v>
          </cell>
          <cell r="D20531">
            <v>0</v>
          </cell>
          <cell r="E20531">
            <v>0</v>
          </cell>
          <cell r="F20531">
            <v>0</v>
          </cell>
          <cell r="G20531">
            <v>0</v>
          </cell>
          <cell r="H20531">
            <v>0</v>
          </cell>
          <cell r="I20531">
            <v>0</v>
          </cell>
          <cell r="J20531">
            <v>0</v>
          </cell>
          <cell r="K20531">
            <v>0</v>
          </cell>
          <cell r="L20531">
            <v>0</v>
          </cell>
          <cell r="M20531">
            <v>0</v>
          </cell>
          <cell r="N20531">
            <v>0</v>
          </cell>
          <cell r="O20531">
            <v>3980441.2020000005</v>
          </cell>
          <cell r="P20531">
            <v>-4115611.1130000032</v>
          </cell>
          <cell r="Q20531">
            <v>0</v>
          </cell>
          <cell r="R20531">
            <v>135169.91100000264</v>
          </cell>
        </row>
        <row r="20532">
          <cell r="A20532">
            <v>1304</v>
          </cell>
          <cell r="B20532" t="str">
            <v>S. SALUD TALCAHUANO</v>
          </cell>
          <cell r="C20532" t="str">
            <v>003 Hospital Tome</v>
          </cell>
          <cell r="D20532">
            <v>0</v>
          </cell>
          <cell r="E20532">
            <v>0</v>
          </cell>
          <cell r="F20532">
            <v>0</v>
          </cell>
          <cell r="G20532">
            <v>0</v>
          </cell>
          <cell r="H20532">
            <v>0</v>
          </cell>
          <cell r="I20532">
            <v>0</v>
          </cell>
          <cell r="J20532">
            <v>0</v>
          </cell>
          <cell r="K20532">
            <v>0</v>
          </cell>
          <cell r="L20532">
            <v>0</v>
          </cell>
          <cell r="M20532">
            <v>0</v>
          </cell>
          <cell r="N20532">
            <v>0</v>
          </cell>
          <cell r="O20532">
            <v>0</v>
          </cell>
          <cell r="P20532">
            <v>14088.254999999772</v>
          </cell>
          <cell r="Q20532">
            <v>0</v>
          </cell>
          <cell r="R20532">
            <v>0</v>
          </cell>
        </row>
        <row r="20533">
          <cell r="A20533">
            <v>1305</v>
          </cell>
          <cell r="B20533" t="str">
            <v>S. SALUD TALCAHUANO</v>
          </cell>
          <cell r="C20533" t="str">
            <v>004 Hospital Penco Lirquén</v>
          </cell>
          <cell r="D20533">
            <v>0</v>
          </cell>
          <cell r="E20533">
            <v>0</v>
          </cell>
          <cell r="F20533">
            <v>0</v>
          </cell>
          <cell r="G20533">
            <v>0</v>
          </cell>
          <cell r="H20533">
            <v>0</v>
          </cell>
          <cell r="I20533">
            <v>0</v>
          </cell>
          <cell r="J20533">
            <v>0</v>
          </cell>
          <cell r="K20533">
            <v>0</v>
          </cell>
          <cell r="L20533">
            <v>0</v>
          </cell>
          <cell r="M20533">
            <v>0</v>
          </cell>
          <cell r="N20533">
            <v>0</v>
          </cell>
          <cell r="O20533">
            <v>11788.719000000001</v>
          </cell>
          <cell r="P20533">
            <v>-25783.556000000099</v>
          </cell>
          <cell r="Q20533">
            <v>0</v>
          </cell>
          <cell r="R20533">
            <v>13994.837000000098</v>
          </cell>
        </row>
        <row r="20534">
          <cell r="A20534">
            <v>1306</v>
          </cell>
          <cell r="B20534" t="str">
            <v>S. SALUD TALCAHUANO</v>
          </cell>
          <cell r="C20534" t="str">
            <v>005 CESFAM LIRQUEN</v>
          </cell>
          <cell r="D20534">
            <v>0</v>
          </cell>
          <cell r="E20534">
            <v>0</v>
          </cell>
          <cell r="F20534">
            <v>0</v>
          </cell>
          <cell r="G20534">
            <v>0</v>
          </cell>
          <cell r="H20534">
            <v>0</v>
          </cell>
          <cell r="I20534">
            <v>0</v>
          </cell>
          <cell r="J20534">
            <v>0</v>
          </cell>
          <cell r="K20534">
            <v>0</v>
          </cell>
          <cell r="L20534">
            <v>0</v>
          </cell>
          <cell r="M20534">
            <v>0</v>
          </cell>
          <cell r="N20534">
            <v>0</v>
          </cell>
          <cell r="O20534">
            <v>0</v>
          </cell>
          <cell r="P20534">
            <v>0</v>
          </cell>
          <cell r="Q20534">
            <v>0</v>
          </cell>
          <cell r="R20534">
            <v>0</v>
          </cell>
        </row>
        <row r="20535">
          <cell r="A20535">
            <v>1401</v>
          </cell>
          <cell r="B20535" t="str">
            <v>S. SALUD BIOBIO</v>
          </cell>
          <cell r="C20535">
            <v>0</v>
          </cell>
          <cell r="D20535">
            <v>0</v>
          </cell>
          <cell r="E20535">
            <v>0</v>
          </cell>
          <cell r="F20535">
            <v>0</v>
          </cell>
          <cell r="G20535">
            <v>0</v>
          </cell>
          <cell r="H20535">
            <v>0</v>
          </cell>
          <cell r="I20535">
            <v>0</v>
          </cell>
          <cell r="J20535">
            <v>0</v>
          </cell>
          <cell r="K20535">
            <v>0</v>
          </cell>
          <cell r="L20535">
            <v>0</v>
          </cell>
          <cell r="M20535">
            <v>0</v>
          </cell>
          <cell r="N20535">
            <v>0</v>
          </cell>
          <cell r="O20535">
            <v>1973810.551</v>
          </cell>
          <cell r="P20535">
            <v>-1977795.7609999981</v>
          </cell>
          <cell r="Q20535">
            <v>0</v>
          </cell>
          <cell r="R20535">
            <v>3985.2099999981001</v>
          </cell>
        </row>
        <row r="20536">
          <cell r="A20536">
            <v>1402</v>
          </cell>
          <cell r="B20536" t="str">
            <v>S. SALUD BIOBIO</v>
          </cell>
          <cell r="C20536" t="str">
            <v>001 Dirección del Servicio</v>
          </cell>
          <cell r="D20536">
            <v>0</v>
          </cell>
          <cell r="E20536">
            <v>0</v>
          </cell>
          <cell r="F20536">
            <v>0</v>
          </cell>
          <cell r="G20536">
            <v>0</v>
          </cell>
          <cell r="H20536">
            <v>0</v>
          </cell>
          <cell r="I20536">
            <v>0</v>
          </cell>
          <cell r="J20536">
            <v>0</v>
          </cell>
          <cell r="K20536">
            <v>0</v>
          </cell>
          <cell r="L20536">
            <v>0</v>
          </cell>
          <cell r="M20536">
            <v>0</v>
          </cell>
          <cell r="N20536">
            <v>0</v>
          </cell>
          <cell r="O20536">
            <v>0</v>
          </cell>
          <cell r="P20536">
            <v>620481.92799999996</v>
          </cell>
          <cell r="Q20536">
            <v>0</v>
          </cell>
          <cell r="R20536">
            <v>0</v>
          </cell>
        </row>
        <row r="20537">
          <cell r="A20537">
            <v>1403</v>
          </cell>
          <cell r="B20537" t="str">
            <v>S. SALUD BIOBIO</v>
          </cell>
          <cell r="C20537" t="str">
            <v>003 Hospital Huepil</v>
          </cell>
          <cell r="D20537">
            <v>0</v>
          </cell>
          <cell r="E20537">
            <v>0</v>
          </cell>
          <cell r="F20537">
            <v>0</v>
          </cell>
          <cell r="G20537">
            <v>0</v>
          </cell>
          <cell r="H20537">
            <v>0</v>
          </cell>
          <cell r="I20537">
            <v>0</v>
          </cell>
          <cell r="J20537">
            <v>0</v>
          </cell>
          <cell r="K20537">
            <v>0</v>
          </cell>
          <cell r="L20537">
            <v>0</v>
          </cell>
          <cell r="M20537">
            <v>0</v>
          </cell>
          <cell r="N20537">
            <v>0</v>
          </cell>
          <cell r="O20537">
            <v>6137.8810000000003</v>
          </cell>
          <cell r="P20537">
            <v>-28478.96900000007</v>
          </cell>
          <cell r="Q20537">
            <v>0</v>
          </cell>
          <cell r="R20537">
            <v>22341.088000000069</v>
          </cell>
        </row>
        <row r="20538">
          <cell r="A20538">
            <v>1404</v>
          </cell>
          <cell r="B20538" t="str">
            <v>S. SALUD BIOBIO</v>
          </cell>
          <cell r="C20538" t="str">
            <v>004 Hospital de Laja</v>
          </cell>
          <cell r="D20538">
            <v>0</v>
          </cell>
          <cell r="E20538">
            <v>0</v>
          </cell>
          <cell r="F20538">
            <v>0</v>
          </cell>
          <cell r="G20538">
            <v>0</v>
          </cell>
          <cell r="H20538">
            <v>0</v>
          </cell>
          <cell r="I20538">
            <v>0</v>
          </cell>
          <cell r="J20538">
            <v>0</v>
          </cell>
          <cell r="K20538">
            <v>0</v>
          </cell>
          <cell r="L20538">
            <v>0</v>
          </cell>
          <cell r="M20538">
            <v>0</v>
          </cell>
          <cell r="N20538">
            <v>0</v>
          </cell>
          <cell r="O20538">
            <v>0</v>
          </cell>
          <cell r="P20538">
            <v>-26640.649000000034</v>
          </cell>
          <cell r="Q20538">
            <v>0</v>
          </cell>
          <cell r="R20538">
            <v>26640.649000000034</v>
          </cell>
        </row>
        <row r="20539">
          <cell r="A20539">
            <v>1405</v>
          </cell>
          <cell r="B20539" t="str">
            <v>S. SALUD BIOBIO</v>
          </cell>
          <cell r="C20539" t="str">
            <v>005 Hospital de Los Ángeles</v>
          </cell>
          <cell r="D20539">
            <v>0</v>
          </cell>
          <cell r="E20539">
            <v>0</v>
          </cell>
          <cell r="F20539">
            <v>0</v>
          </cell>
          <cell r="G20539">
            <v>0</v>
          </cell>
          <cell r="H20539">
            <v>0</v>
          </cell>
          <cell r="I20539">
            <v>0</v>
          </cell>
          <cell r="J20539">
            <v>0</v>
          </cell>
          <cell r="K20539">
            <v>0</v>
          </cell>
          <cell r="L20539">
            <v>0</v>
          </cell>
          <cell r="M20539">
            <v>0</v>
          </cell>
          <cell r="N20539">
            <v>0</v>
          </cell>
          <cell r="O20539">
            <v>1865129.2919999999</v>
          </cell>
          <cell r="P20539">
            <v>-2358199.8460000027</v>
          </cell>
          <cell r="Q20539">
            <v>0</v>
          </cell>
          <cell r="R20539">
            <v>493070.5540000028</v>
          </cell>
        </row>
        <row r="20540">
          <cell r="A20540">
            <v>1406</v>
          </cell>
          <cell r="B20540" t="str">
            <v>S. SALUD BIOBIO</v>
          </cell>
          <cell r="C20540" t="str">
            <v>006 Hospital de Mulchén</v>
          </cell>
          <cell r="D20540">
            <v>0</v>
          </cell>
          <cell r="E20540">
            <v>0</v>
          </cell>
          <cell r="F20540">
            <v>0</v>
          </cell>
          <cell r="G20540">
            <v>0</v>
          </cell>
          <cell r="H20540">
            <v>0</v>
          </cell>
          <cell r="I20540">
            <v>0</v>
          </cell>
          <cell r="J20540">
            <v>0</v>
          </cell>
          <cell r="K20540">
            <v>0</v>
          </cell>
          <cell r="L20540">
            <v>0</v>
          </cell>
          <cell r="M20540">
            <v>0</v>
          </cell>
          <cell r="N20540">
            <v>0</v>
          </cell>
          <cell r="O20540">
            <v>44757.889000000003</v>
          </cell>
          <cell r="P20540">
            <v>-61841.145000000048</v>
          </cell>
          <cell r="Q20540">
            <v>0</v>
          </cell>
          <cell r="R20540">
            <v>17083.256000000045</v>
          </cell>
        </row>
        <row r="20541">
          <cell r="A20541">
            <v>1407</v>
          </cell>
          <cell r="B20541" t="str">
            <v>S. SALUD BIOBIO</v>
          </cell>
          <cell r="C20541" t="str">
            <v>007 Hospital de Nacimiento</v>
          </cell>
          <cell r="D20541">
            <v>0</v>
          </cell>
          <cell r="E20541">
            <v>0</v>
          </cell>
          <cell r="F20541">
            <v>0</v>
          </cell>
          <cell r="G20541">
            <v>0</v>
          </cell>
          <cell r="H20541">
            <v>0</v>
          </cell>
          <cell r="I20541">
            <v>0</v>
          </cell>
          <cell r="J20541">
            <v>0</v>
          </cell>
          <cell r="K20541">
            <v>0</v>
          </cell>
          <cell r="L20541">
            <v>0</v>
          </cell>
          <cell r="M20541">
            <v>0</v>
          </cell>
          <cell r="N20541">
            <v>0</v>
          </cell>
          <cell r="O20541">
            <v>16834.582999999999</v>
          </cell>
          <cell r="P20541">
            <v>-36198.272000000026</v>
          </cell>
          <cell r="Q20541">
            <v>0</v>
          </cell>
          <cell r="R20541">
            <v>19363.689000000028</v>
          </cell>
        </row>
        <row r="20542">
          <cell r="A20542">
            <v>1408</v>
          </cell>
          <cell r="B20542" t="str">
            <v>S. SALUD BIOBIO</v>
          </cell>
          <cell r="C20542" t="str">
            <v>008 Hospital de Yumbel</v>
          </cell>
          <cell r="D20542">
            <v>0</v>
          </cell>
          <cell r="E20542">
            <v>0</v>
          </cell>
          <cell r="F20542">
            <v>0</v>
          </cell>
          <cell r="G20542">
            <v>0</v>
          </cell>
          <cell r="H20542">
            <v>0</v>
          </cell>
          <cell r="I20542">
            <v>0</v>
          </cell>
          <cell r="J20542">
            <v>0</v>
          </cell>
          <cell r="K20542">
            <v>0</v>
          </cell>
          <cell r="L20542">
            <v>0</v>
          </cell>
          <cell r="M20542">
            <v>0</v>
          </cell>
          <cell r="N20542">
            <v>0</v>
          </cell>
          <cell r="O20542">
            <v>11899.115000000002</v>
          </cell>
          <cell r="P20542">
            <v>-32390.646999999997</v>
          </cell>
          <cell r="Q20542">
            <v>0</v>
          </cell>
          <cell r="R20542">
            <v>20491.531999999996</v>
          </cell>
        </row>
        <row r="20543">
          <cell r="A20543">
            <v>1409</v>
          </cell>
          <cell r="B20543" t="str">
            <v>S. SALUD BIOBIO</v>
          </cell>
          <cell r="C20543" t="str">
            <v>009 Hospital Santa Bárbara</v>
          </cell>
          <cell r="D20543">
            <v>0</v>
          </cell>
          <cell r="E20543">
            <v>0</v>
          </cell>
          <cell r="F20543">
            <v>0</v>
          </cell>
          <cell r="G20543">
            <v>0</v>
          </cell>
          <cell r="H20543">
            <v>0</v>
          </cell>
          <cell r="I20543">
            <v>0</v>
          </cell>
          <cell r="J20543">
            <v>0</v>
          </cell>
          <cell r="K20543">
            <v>0</v>
          </cell>
          <cell r="L20543">
            <v>0</v>
          </cell>
          <cell r="M20543">
            <v>0</v>
          </cell>
          <cell r="N20543">
            <v>0</v>
          </cell>
          <cell r="O20543">
            <v>29051.791000000001</v>
          </cell>
          <cell r="P20543">
            <v>-54528.160999999993</v>
          </cell>
          <cell r="Q20543">
            <v>0</v>
          </cell>
          <cell r="R20543">
            <v>25476.369999999992</v>
          </cell>
        </row>
        <row r="20544">
          <cell r="A20544">
            <v>1501</v>
          </cell>
          <cell r="B20544" t="str">
            <v>S. SALUD ARAUCO</v>
          </cell>
          <cell r="C20544">
            <v>0</v>
          </cell>
          <cell r="D20544">
            <v>0</v>
          </cell>
          <cell r="E20544">
            <v>0</v>
          </cell>
          <cell r="F20544">
            <v>0</v>
          </cell>
          <cell r="G20544">
            <v>0</v>
          </cell>
          <cell r="H20544">
            <v>0</v>
          </cell>
          <cell r="I20544">
            <v>0</v>
          </cell>
          <cell r="J20544">
            <v>0</v>
          </cell>
          <cell r="K20544">
            <v>0</v>
          </cell>
          <cell r="L20544">
            <v>0</v>
          </cell>
          <cell r="M20544">
            <v>0</v>
          </cell>
          <cell r="N20544">
            <v>0</v>
          </cell>
          <cell r="O20544">
            <v>1521167.632</v>
          </cell>
          <cell r="P20544">
            <v>-1206226.1589999995</v>
          </cell>
          <cell r="Q20544">
            <v>314941.47300000046</v>
          </cell>
          <cell r="R20544">
            <v>0</v>
          </cell>
        </row>
        <row r="20545">
          <cell r="A20545">
            <v>1502</v>
          </cell>
          <cell r="B20545" t="str">
            <v>S. SALUD ARAUCO</v>
          </cell>
          <cell r="C20545" t="str">
            <v>001 Dirección del Servicio</v>
          </cell>
          <cell r="D20545">
            <v>0</v>
          </cell>
          <cell r="E20545">
            <v>0</v>
          </cell>
          <cell r="F20545">
            <v>0</v>
          </cell>
          <cell r="G20545">
            <v>0</v>
          </cell>
          <cell r="H20545">
            <v>0</v>
          </cell>
          <cell r="I20545">
            <v>0</v>
          </cell>
          <cell r="J20545">
            <v>0</v>
          </cell>
          <cell r="K20545">
            <v>0</v>
          </cell>
          <cell r="L20545">
            <v>0</v>
          </cell>
          <cell r="M20545">
            <v>0</v>
          </cell>
          <cell r="N20545">
            <v>0</v>
          </cell>
          <cell r="O20545">
            <v>372156.18900000007</v>
          </cell>
          <cell r="P20545">
            <v>30146.242000000086</v>
          </cell>
          <cell r="Q20545">
            <v>372156.18900000007</v>
          </cell>
          <cell r="R20545">
            <v>0</v>
          </cell>
        </row>
        <row r="20546">
          <cell r="A20546">
            <v>1503</v>
          </cell>
          <cell r="B20546" t="str">
            <v>S. SALUD ARAUCO</v>
          </cell>
          <cell r="C20546" t="str">
            <v>002 Hospital Arauco</v>
          </cell>
          <cell r="D20546">
            <v>0</v>
          </cell>
          <cell r="E20546">
            <v>0</v>
          </cell>
          <cell r="F20546">
            <v>0</v>
          </cell>
          <cell r="G20546">
            <v>0</v>
          </cell>
          <cell r="H20546">
            <v>0</v>
          </cell>
          <cell r="I20546">
            <v>0</v>
          </cell>
          <cell r="J20546">
            <v>0</v>
          </cell>
          <cell r="K20546">
            <v>0</v>
          </cell>
          <cell r="L20546">
            <v>0</v>
          </cell>
          <cell r="M20546">
            <v>0</v>
          </cell>
          <cell r="N20546">
            <v>0</v>
          </cell>
          <cell r="O20546">
            <v>232630.99099999998</v>
          </cell>
          <cell r="P20546">
            <v>-263756.78700000001</v>
          </cell>
          <cell r="Q20546">
            <v>0</v>
          </cell>
          <cell r="R20546">
            <v>31125.796000000031</v>
          </cell>
        </row>
        <row r="20547">
          <cell r="A20547">
            <v>1504</v>
          </cell>
          <cell r="B20547" t="str">
            <v>S. SALUD ARAUCO</v>
          </cell>
          <cell r="C20547" t="str">
            <v>003 Hospital de Cañete</v>
          </cell>
          <cell r="D20547">
            <v>0</v>
          </cell>
          <cell r="E20547">
            <v>0</v>
          </cell>
          <cell r="F20547">
            <v>0</v>
          </cell>
          <cell r="G20547">
            <v>0</v>
          </cell>
          <cell r="H20547">
            <v>0</v>
          </cell>
          <cell r="I20547">
            <v>0</v>
          </cell>
          <cell r="J20547">
            <v>0</v>
          </cell>
          <cell r="K20547">
            <v>0</v>
          </cell>
          <cell r="L20547">
            <v>0</v>
          </cell>
          <cell r="M20547">
            <v>0</v>
          </cell>
          <cell r="N20547">
            <v>0</v>
          </cell>
          <cell r="O20547">
            <v>312734.48499999999</v>
          </cell>
          <cell r="P20547">
            <v>-302666.15600000008</v>
          </cell>
          <cell r="Q20547">
            <v>10068.328999999911</v>
          </cell>
          <cell r="R20547">
            <v>0</v>
          </cell>
        </row>
        <row r="20548">
          <cell r="A20548">
            <v>1505</v>
          </cell>
          <cell r="B20548" t="str">
            <v>S. SALUD ARAUCO</v>
          </cell>
          <cell r="C20548" t="str">
            <v>004 Hospital Contulmo</v>
          </cell>
          <cell r="D20548">
            <v>0</v>
          </cell>
          <cell r="E20548">
            <v>0</v>
          </cell>
          <cell r="F20548">
            <v>0</v>
          </cell>
          <cell r="G20548">
            <v>0</v>
          </cell>
          <cell r="H20548">
            <v>0</v>
          </cell>
          <cell r="I20548">
            <v>0</v>
          </cell>
          <cell r="J20548">
            <v>0</v>
          </cell>
          <cell r="K20548">
            <v>0</v>
          </cell>
          <cell r="L20548">
            <v>0</v>
          </cell>
          <cell r="M20548">
            <v>0</v>
          </cell>
          <cell r="N20548">
            <v>0</v>
          </cell>
          <cell r="O20548">
            <v>64557.464999999997</v>
          </cell>
          <cell r="P20548">
            <v>-62978.000999999975</v>
          </cell>
          <cell r="Q20548">
            <v>1579.4640000000218</v>
          </cell>
          <cell r="R20548">
            <v>0</v>
          </cell>
        </row>
        <row r="20549">
          <cell r="A20549">
            <v>1506</v>
          </cell>
          <cell r="B20549" t="str">
            <v>S. SALUD ARAUCO</v>
          </cell>
          <cell r="C20549" t="str">
            <v>005 Hospital Curanilahue</v>
          </cell>
          <cell r="D20549">
            <v>0</v>
          </cell>
          <cell r="E20549">
            <v>0</v>
          </cell>
          <cell r="F20549">
            <v>0</v>
          </cell>
          <cell r="G20549">
            <v>0</v>
          </cell>
          <cell r="H20549">
            <v>0</v>
          </cell>
          <cell r="I20549">
            <v>0</v>
          </cell>
          <cell r="J20549">
            <v>0</v>
          </cell>
          <cell r="K20549">
            <v>0</v>
          </cell>
          <cell r="L20549">
            <v>0</v>
          </cell>
          <cell r="M20549">
            <v>0</v>
          </cell>
          <cell r="N20549">
            <v>0</v>
          </cell>
          <cell r="O20549">
            <v>392008.43800000002</v>
          </cell>
          <cell r="P20549">
            <v>-439810.8189999999</v>
          </cell>
          <cell r="Q20549">
            <v>0</v>
          </cell>
          <cell r="R20549">
            <v>47802.380999999878</v>
          </cell>
        </row>
        <row r="20550">
          <cell r="A20550">
            <v>1507</v>
          </cell>
          <cell r="B20550" t="str">
            <v>S. SALUD ARAUCO</v>
          </cell>
          <cell r="C20550" t="str">
            <v>006 Hospital Lebu</v>
          </cell>
          <cell r="D20550">
            <v>0</v>
          </cell>
          <cell r="E20550">
            <v>0</v>
          </cell>
          <cell r="F20550">
            <v>0</v>
          </cell>
          <cell r="G20550">
            <v>0</v>
          </cell>
          <cell r="H20550">
            <v>0</v>
          </cell>
          <cell r="I20550">
            <v>0</v>
          </cell>
          <cell r="J20550">
            <v>0</v>
          </cell>
          <cell r="K20550">
            <v>0</v>
          </cell>
          <cell r="L20550">
            <v>0</v>
          </cell>
          <cell r="M20550">
            <v>0</v>
          </cell>
          <cell r="N20550">
            <v>0</v>
          </cell>
          <cell r="O20550">
            <v>147080.06400000001</v>
          </cell>
          <cell r="P20550">
            <v>-167161.31100000005</v>
          </cell>
          <cell r="Q20550">
            <v>0</v>
          </cell>
          <cell r="R20550">
            <v>20081.247000000032</v>
          </cell>
        </row>
        <row r="20551">
          <cell r="A20551">
            <v>1601</v>
          </cell>
          <cell r="B20551" t="str">
            <v>S. SALUD ARAUCANÍA-NORTE</v>
          </cell>
          <cell r="C20551">
            <v>0</v>
          </cell>
          <cell r="D20551">
            <v>0</v>
          </cell>
          <cell r="E20551">
            <v>0</v>
          </cell>
          <cell r="F20551">
            <v>0</v>
          </cell>
          <cell r="G20551">
            <v>0</v>
          </cell>
          <cell r="H20551">
            <v>0</v>
          </cell>
          <cell r="I20551">
            <v>0</v>
          </cell>
          <cell r="J20551">
            <v>0</v>
          </cell>
          <cell r="K20551">
            <v>0</v>
          </cell>
          <cell r="L20551">
            <v>0</v>
          </cell>
          <cell r="M20551">
            <v>0</v>
          </cell>
          <cell r="N20551">
            <v>0</v>
          </cell>
          <cell r="O20551">
            <v>1708559.987</v>
          </cell>
          <cell r="P20551">
            <v>-1735086.8230000003</v>
          </cell>
          <cell r="Q20551">
            <v>0</v>
          </cell>
          <cell r="R20551">
            <v>26526.836000000359</v>
          </cell>
        </row>
        <row r="20552">
          <cell r="A20552">
            <v>1602</v>
          </cell>
          <cell r="B20552" t="str">
            <v>S. SALUD ARAUCANÍA-NORTE</v>
          </cell>
          <cell r="C20552" t="str">
            <v>001 Dirección del Servicio</v>
          </cell>
          <cell r="D20552">
            <v>0</v>
          </cell>
          <cell r="E20552">
            <v>0</v>
          </cell>
          <cell r="F20552">
            <v>0</v>
          </cell>
          <cell r="G20552">
            <v>0</v>
          </cell>
          <cell r="H20552">
            <v>0</v>
          </cell>
          <cell r="I20552">
            <v>0</v>
          </cell>
          <cell r="J20552">
            <v>0</v>
          </cell>
          <cell r="K20552">
            <v>0</v>
          </cell>
          <cell r="L20552">
            <v>0</v>
          </cell>
          <cell r="M20552">
            <v>0</v>
          </cell>
          <cell r="N20552">
            <v>0</v>
          </cell>
          <cell r="O20552">
            <v>227302.08000000002</v>
          </cell>
          <cell r="P20552">
            <v>-30728.200999999885</v>
          </cell>
          <cell r="Q20552">
            <v>196573.87900000013</v>
          </cell>
          <cell r="R20552">
            <v>0</v>
          </cell>
        </row>
        <row r="20553">
          <cell r="A20553">
            <v>1603</v>
          </cell>
          <cell r="B20553" t="str">
            <v>S. SALUD ARAUCANÍA-NORTE</v>
          </cell>
          <cell r="C20553" t="str">
            <v>002 Hospital Angol</v>
          </cell>
          <cell r="D20553">
            <v>0</v>
          </cell>
          <cell r="E20553">
            <v>0</v>
          </cell>
          <cell r="F20553">
            <v>0</v>
          </cell>
          <cell r="G20553">
            <v>0</v>
          </cell>
          <cell r="H20553">
            <v>0</v>
          </cell>
          <cell r="I20553">
            <v>0</v>
          </cell>
          <cell r="J20553">
            <v>0</v>
          </cell>
          <cell r="K20553">
            <v>0</v>
          </cell>
          <cell r="L20553">
            <v>0</v>
          </cell>
          <cell r="M20553">
            <v>0</v>
          </cell>
          <cell r="N20553">
            <v>0</v>
          </cell>
          <cell r="O20553">
            <v>451888.82499999995</v>
          </cell>
          <cell r="P20553">
            <v>-621230.1669999999</v>
          </cell>
          <cell r="Q20553">
            <v>0</v>
          </cell>
          <cell r="R20553">
            <v>169341.34199999995</v>
          </cell>
        </row>
        <row r="20554">
          <cell r="A20554">
            <v>1604</v>
          </cell>
          <cell r="B20554" t="str">
            <v>S. SALUD ARAUCANÍA-NORTE</v>
          </cell>
          <cell r="C20554" t="str">
            <v>003 Hospital Victoria</v>
          </cell>
          <cell r="D20554">
            <v>0</v>
          </cell>
          <cell r="E20554">
            <v>0</v>
          </cell>
          <cell r="F20554">
            <v>0</v>
          </cell>
          <cell r="G20554">
            <v>0</v>
          </cell>
          <cell r="H20554">
            <v>0</v>
          </cell>
          <cell r="I20554">
            <v>0</v>
          </cell>
          <cell r="J20554">
            <v>0</v>
          </cell>
          <cell r="K20554">
            <v>0</v>
          </cell>
          <cell r="L20554">
            <v>0</v>
          </cell>
          <cell r="M20554">
            <v>0</v>
          </cell>
          <cell r="N20554">
            <v>0</v>
          </cell>
          <cell r="O20554">
            <v>795387.9219999999</v>
          </cell>
          <cell r="P20554">
            <v>-822725.16799999983</v>
          </cell>
          <cell r="Q20554">
            <v>0</v>
          </cell>
          <cell r="R20554">
            <v>27337.245999999926</v>
          </cell>
        </row>
        <row r="20555">
          <cell r="A20555">
            <v>1605</v>
          </cell>
          <cell r="B20555" t="str">
            <v>S. SALUD ARAUCANÍA-NORTE</v>
          </cell>
          <cell r="C20555" t="str">
            <v>004 Hospital Traiguén</v>
          </cell>
          <cell r="D20555">
            <v>0</v>
          </cell>
          <cell r="E20555">
            <v>0</v>
          </cell>
          <cell r="F20555">
            <v>0</v>
          </cell>
          <cell r="G20555">
            <v>0</v>
          </cell>
          <cell r="H20555">
            <v>0</v>
          </cell>
          <cell r="I20555">
            <v>0</v>
          </cell>
          <cell r="J20555">
            <v>0</v>
          </cell>
          <cell r="K20555">
            <v>0</v>
          </cell>
          <cell r="L20555">
            <v>0</v>
          </cell>
          <cell r="M20555">
            <v>0</v>
          </cell>
          <cell r="N20555">
            <v>0</v>
          </cell>
          <cell r="O20555">
            <v>30926.405000000013</v>
          </cell>
          <cell r="P20555">
            <v>-42987.510000000068</v>
          </cell>
          <cell r="Q20555">
            <v>0</v>
          </cell>
          <cell r="R20555">
            <v>12061.105000000054</v>
          </cell>
        </row>
        <row r="20556">
          <cell r="A20556">
            <v>1606</v>
          </cell>
          <cell r="B20556" t="str">
            <v>S. SALUD ARAUCANÍA-NORTE</v>
          </cell>
          <cell r="C20556" t="str">
            <v>005 Hospital de Collipulli</v>
          </cell>
          <cell r="D20556">
            <v>0</v>
          </cell>
          <cell r="E20556">
            <v>0</v>
          </cell>
          <cell r="F20556">
            <v>0</v>
          </cell>
          <cell r="G20556">
            <v>0</v>
          </cell>
          <cell r="H20556">
            <v>0</v>
          </cell>
          <cell r="I20556">
            <v>0</v>
          </cell>
          <cell r="J20556">
            <v>0</v>
          </cell>
          <cell r="K20556">
            <v>0</v>
          </cell>
          <cell r="L20556">
            <v>0</v>
          </cell>
          <cell r="M20556">
            <v>0</v>
          </cell>
          <cell r="N20556">
            <v>0</v>
          </cell>
          <cell r="O20556">
            <v>60848.423000000003</v>
          </cell>
          <cell r="P20556">
            <v>-75921.046999999933</v>
          </cell>
          <cell r="Q20556">
            <v>0</v>
          </cell>
          <cell r="R20556">
            <v>15072.623999999931</v>
          </cell>
        </row>
        <row r="20557">
          <cell r="A20557">
            <v>1607</v>
          </cell>
          <cell r="B20557" t="str">
            <v>S. SALUD ARAUCANÍA-NORTE</v>
          </cell>
          <cell r="C20557" t="str">
            <v>006 Hospital Purén</v>
          </cell>
          <cell r="D20557">
            <v>0</v>
          </cell>
          <cell r="E20557">
            <v>0</v>
          </cell>
          <cell r="F20557">
            <v>0</v>
          </cell>
          <cell r="G20557">
            <v>0</v>
          </cell>
          <cell r="H20557">
            <v>0</v>
          </cell>
          <cell r="I20557">
            <v>0</v>
          </cell>
          <cell r="J20557">
            <v>0</v>
          </cell>
          <cell r="K20557">
            <v>0</v>
          </cell>
          <cell r="L20557">
            <v>0</v>
          </cell>
          <cell r="M20557">
            <v>0</v>
          </cell>
          <cell r="N20557">
            <v>0</v>
          </cell>
          <cell r="O20557">
            <v>25637.312999999995</v>
          </cell>
          <cell r="P20557">
            <v>-16845.46199999997</v>
          </cell>
          <cell r="Q20557">
            <v>8791.8510000000242</v>
          </cell>
          <cell r="R20557">
            <v>0</v>
          </cell>
        </row>
        <row r="20558">
          <cell r="A20558">
            <v>1608</v>
          </cell>
          <cell r="B20558" t="str">
            <v>S. SALUD ARAUCANÍA-NORTE</v>
          </cell>
          <cell r="C20558" t="str">
            <v>007 Hospital Curacautín</v>
          </cell>
          <cell r="D20558">
            <v>0</v>
          </cell>
          <cell r="E20558">
            <v>0</v>
          </cell>
          <cell r="F20558">
            <v>0</v>
          </cell>
          <cell r="G20558">
            <v>0</v>
          </cell>
          <cell r="H20558">
            <v>0</v>
          </cell>
          <cell r="I20558">
            <v>0</v>
          </cell>
          <cell r="J20558">
            <v>0</v>
          </cell>
          <cell r="K20558">
            <v>0</v>
          </cell>
          <cell r="L20558">
            <v>0</v>
          </cell>
          <cell r="M20558">
            <v>0</v>
          </cell>
          <cell r="N20558">
            <v>0</v>
          </cell>
          <cell r="O20558">
            <v>106700.89</v>
          </cell>
          <cell r="P20558">
            <v>-113050.98899999997</v>
          </cell>
          <cell r="Q20558">
            <v>0</v>
          </cell>
          <cell r="R20558">
            <v>6350.0989999999729</v>
          </cell>
        </row>
        <row r="20559">
          <cell r="A20559">
            <v>1609</v>
          </cell>
          <cell r="B20559" t="str">
            <v>S. SALUD ARAUCANÍA-NORTE</v>
          </cell>
          <cell r="C20559" t="str">
            <v>008 Hospital de Lonquimay</v>
          </cell>
          <cell r="D20559">
            <v>0</v>
          </cell>
          <cell r="E20559">
            <v>0</v>
          </cell>
          <cell r="F20559">
            <v>0</v>
          </cell>
          <cell r="G20559">
            <v>0</v>
          </cell>
          <cell r="H20559">
            <v>0</v>
          </cell>
          <cell r="I20559">
            <v>0</v>
          </cell>
          <cell r="J20559">
            <v>0</v>
          </cell>
          <cell r="K20559">
            <v>0</v>
          </cell>
          <cell r="L20559">
            <v>0</v>
          </cell>
          <cell r="M20559">
            <v>0</v>
          </cell>
          <cell r="N20559">
            <v>0</v>
          </cell>
          <cell r="O20559">
            <v>9868.1290000000045</v>
          </cell>
          <cell r="P20559">
            <v>-11598.279000000039</v>
          </cell>
          <cell r="Q20559">
            <v>0</v>
          </cell>
          <cell r="R20559">
            <v>1730.1500000000342</v>
          </cell>
        </row>
        <row r="20560">
          <cell r="A20560">
            <v>1701</v>
          </cell>
          <cell r="B20560" t="str">
            <v>S. SALUD ARAUCANÍA-SUR</v>
          </cell>
          <cell r="C20560">
            <v>0</v>
          </cell>
          <cell r="D20560">
            <v>0</v>
          </cell>
          <cell r="E20560">
            <v>0</v>
          </cell>
          <cell r="F20560">
            <v>0</v>
          </cell>
          <cell r="G20560">
            <v>0</v>
          </cell>
          <cell r="H20560">
            <v>0</v>
          </cell>
          <cell r="I20560">
            <v>0</v>
          </cell>
          <cell r="J20560">
            <v>0</v>
          </cell>
          <cell r="K20560">
            <v>0</v>
          </cell>
          <cell r="L20560">
            <v>0</v>
          </cell>
          <cell r="M20560">
            <v>0</v>
          </cell>
          <cell r="N20560">
            <v>0</v>
          </cell>
          <cell r="O20560">
            <v>7042789.8890000004</v>
          </cell>
          <cell r="P20560">
            <v>-5756652.9579999987</v>
          </cell>
          <cell r="Q20560">
            <v>1286136.9310000017</v>
          </cell>
          <cell r="R20560">
            <v>0</v>
          </cell>
        </row>
        <row r="20561">
          <cell r="A20561">
            <v>1702</v>
          </cell>
          <cell r="B20561" t="str">
            <v>S. SALUD ARAUCANÍA-SUR</v>
          </cell>
          <cell r="C20561" t="str">
            <v>001 Dirección del Servicio</v>
          </cell>
          <cell r="D20561">
            <v>0</v>
          </cell>
          <cell r="E20561">
            <v>0</v>
          </cell>
          <cell r="F20561">
            <v>0</v>
          </cell>
          <cell r="G20561">
            <v>0</v>
          </cell>
          <cell r="H20561">
            <v>0</v>
          </cell>
          <cell r="I20561">
            <v>0</v>
          </cell>
          <cell r="J20561">
            <v>0</v>
          </cell>
          <cell r="K20561">
            <v>0</v>
          </cell>
          <cell r="L20561">
            <v>0</v>
          </cell>
          <cell r="M20561">
            <v>0</v>
          </cell>
          <cell r="N20561">
            <v>0</v>
          </cell>
          <cell r="O20561">
            <v>114633.959</v>
          </cell>
          <cell r="P20561">
            <v>-29937.653999999864</v>
          </cell>
          <cell r="Q20561">
            <v>84696.305000000139</v>
          </cell>
          <cell r="R20561">
            <v>0</v>
          </cell>
        </row>
        <row r="20562">
          <cell r="A20562">
            <v>1703</v>
          </cell>
          <cell r="B20562" t="str">
            <v>S. SALUD ARAUCANÍA-SUR</v>
          </cell>
          <cell r="C20562" t="str">
            <v>002 Consultorio de Miraflores</v>
          </cell>
          <cell r="D20562">
            <v>0</v>
          </cell>
          <cell r="E20562">
            <v>0</v>
          </cell>
          <cell r="F20562">
            <v>0</v>
          </cell>
          <cell r="G20562">
            <v>0</v>
          </cell>
          <cell r="H20562">
            <v>0</v>
          </cell>
          <cell r="I20562">
            <v>0</v>
          </cell>
          <cell r="J20562">
            <v>0</v>
          </cell>
          <cell r="K20562">
            <v>0</v>
          </cell>
          <cell r="L20562">
            <v>0</v>
          </cell>
          <cell r="M20562">
            <v>0</v>
          </cell>
          <cell r="N20562">
            <v>0</v>
          </cell>
          <cell r="O20562">
            <v>73327.988000000012</v>
          </cell>
          <cell r="P20562">
            <v>49754.003999999899</v>
          </cell>
          <cell r="Q20562">
            <v>73327.988000000012</v>
          </cell>
          <cell r="R20562">
            <v>0</v>
          </cell>
        </row>
        <row r="20563">
          <cell r="A20563">
            <v>1704</v>
          </cell>
          <cell r="B20563" t="str">
            <v>S. SALUD ARAUCANÍA-SUR</v>
          </cell>
          <cell r="C20563" t="str">
            <v>003 Hospital de Cunco</v>
          </cell>
          <cell r="D20563">
            <v>0</v>
          </cell>
          <cell r="E20563">
            <v>0</v>
          </cell>
          <cell r="F20563">
            <v>0</v>
          </cell>
          <cell r="G20563">
            <v>0</v>
          </cell>
          <cell r="H20563">
            <v>0</v>
          </cell>
          <cell r="I20563">
            <v>0</v>
          </cell>
          <cell r="J20563">
            <v>0</v>
          </cell>
          <cell r="K20563">
            <v>0</v>
          </cell>
          <cell r="L20563">
            <v>0</v>
          </cell>
          <cell r="M20563">
            <v>0</v>
          </cell>
          <cell r="N20563">
            <v>0</v>
          </cell>
          <cell r="O20563">
            <v>0</v>
          </cell>
          <cell r="P20563">
            <v>-1198.1520000000019</v>
          </cell>
          <cell r="Q20563">
            <v>0</v>
          </cell>
          <cell r="R20563">
            <v>1198.1520000000019</v>
          </cell>
        </row>
        <row r="20564">
          <cell r="A20564">
            <v>1705</v>
          </cell>
          <cell r="B20564" t="str">
            <v>S. SALUD ARAUCANÍA-SUR</v>
          </cell>
          <cell r="C20564" t="str">
            <v>004 Hospital Nueva Imperial</v>
          </cell>
          <cell r="D20564">
            <v>0</v>
          </cell>
          <cell r="E20564">
            <v>0</v>
          </cell>
          <cell r="F20564">
            <v>0</v>
          </cell>
          <cell r="G20564">
            <v>0</v>
          </cell>
          <cell r="H20564">
            <v>0</v>
          </cell>
          <cell r="I20564">
            <v>0</v>
          </cell>
          <cell r="J20564">
            <v>0</v>
          </cell>
          <cell r="K20564">
            <v>0</v>
          </cell>
          <cell r="L20564">
            <v>0</v>
          </cell>
          <cell r="M20564">
            <v>0</v>
          </cell>
          <cell r="N20564">
            <v>0</v>
          </cell>
          <cell r="O20564">
            <v>83954.895000000019</v>
          </cell>
          <cell r="P20564">
            <v>-80790.895000000135</v>
          </cell>
          <cell r="Q20564">
            <v>3163.9999999998836</v>
          </cell>
          <cell r="R20564">
            <v>0</v>
          </cell>
        </row>
        <row r="20565">
          <cell r="A20565">
            <v>1706</v>
          </cell>
          <cell r="B20565" t="str">
            <v>S. SALUD ARAUCANÍA-SUR</v>
          </cell>
          <cell r="C20565" t="str">
            <v>005 Hospital Villarica</v>
          </cell>
          <cell r="D20565">
            <v>0</v>
          </cell>
          <cell r="E20565">
            <v>0</v>
          </cell>
          <cell r="F20565">
            <v>0</v>
          </cell>
          <cell r="G20565">
            <v>0</v>
          </cell>
          <cell r="H20565">
            <v>0</v>
          </cell>
          <cell r="I20565">
            <v>0</v>
          </cell>
          <cell r="J20565">
            <v>0</v>
          </cell>
          <cell r="K20565">
            <v>0</v>
          </cell>
          <cell r="L20565">
            <v>0</v>
          </cell>
          <cell r="M20565">
            <v>0</v>
          </cell>
          <cell r="N20565">
            <v>0</v>
          </cell>
          <cell r="O20565">
            <v>83110.613999999987</v>
          </cell>
          <cell r="P20565">
            <v>-71560.10699999996</v>
          </cell>
          <cell r="Q20565">
            <v>11550.507000000027</v>
          </cell>
          <cell r="R20565">
            <v>0</v>
          </cell>
        </row>
        <row r="20566">
          <cell r="A20566">
            <v>1707</v>
          </cell>
          <cell r="B20566" t="str">
            <v>S. SALUD ARAUCANÍA-SUR</v>
          </cell>
          <cell r="C20566" t="str">
            <v>006 Hospital Carahue</v>
          </cell>
          <cell r="D20566">
            <v>0</v>
          </cell>
          <cell r="E20566">
            <v>0</v>
          </cell>
          <cell r="F20566">
            <v>0</v>
          </cell>
          <cell r="G20566">
            <v>0</v>
          </cell>
          <cell r="H20566">
            <v>0</v>
          </cell>
          <cell r="I20566">
            <v>0</v>
          </cell>
          <cell r="J20566">
            <v>0</v>
          </cell>
          <cell r="K20566">
            <v>0</v>
          </cell>
          <cell r="L20566">
            <v>0</v>
          </cell>
          <cell r="M20566">
            <v>0</v>
          </cell>
          <cell r="N20566">
            <v>0</v>
          </cell>
          <cell r="O20566">
            <v>0</v>
          </cell>
          <cell r="P20566">
            <v>-633.58199999999488</v>
          </cell>
          <cell r="Q20566">
            <v>0</v>
          </cell>
          <cell r="R20566">
            <v>633.58199999999488</v>
          </cell>
        </row>
        <row r="20567">
          <cell r="A20567">
            <v>1708</v>
          </cell>
          <cell r="B20567" t="str">
            <v>S. SALUD ARAUCANÍA-SUR</v>
          </cell>
          <cell r="C20567" t="str">
            <v>007 Hospital Gorbea</v>
          </cell>
          <cell r="D20567">
            <v>0</v>
          </cell>
          <cell r="E20567">
            <v>0</v>
          </cell>
          <cell r="F20567">
            <v>0</v>
          </cell>
          <cell r="G20567">
            <v>0</v>
          </cell>
          <cell r="H20567">
            <v>0</v>
          </cell>
          <cell r="I20567">
            <v>0</v>
          </cell>
          <cell r="J20567">
            <v>0</v>
          </cell>
          <cell r="K20567">
            <v>0</v>
          </cell>
          <cell r="L20567">
            <v>0</v>
          </cell>
          <cell r="M20567">
            <v>0</v>
          </cell>
          <cell r="N20567">
            <v>0</v>
          </cell>
          <cell r="O20567">
            <v>0</v>
          </cell>
          <cell r="P20567">
            <v>310.14000000001397</v>
          </cell>
          <cell r="Q20567">
            <v>0</v>
          </cell>
          <cell r="R20567">
            <v>0</v>
          </cell>
        </row>
        <row r="20568">
          <cell r="A20568">
            <v>1709</v>
          </cell>
          <cell r="B20568" t="str">
            <v>S. SALUD ARAUCANÍA-SUR</v>
          </cell>
          <cell r="C20568" t="str">
            <v>008 Hospital Pitrufquén</v>
          </cell>
          <cell r="D20568">
            <v>0</v>
          </cell>
          <cell r="E20568">
            <v>0</v>
          </cell>
          <cell r="F20568">
            <v>0</v>
          </cell>
          <cell r="G20568">
            <v>0</v>
          </cell>
          <cell r="H20568">
            <v>0</v>
          </cell>
          <cell r="I20568">
            <v>0</v>
          </cell>
          <cell r="J20568">
            <v>0</v>
          </cell>
          <cell r="K20568">
            <v>0</v>
          </cell>
          <cell r="L20568">
            <v>0</v>
          </cell>
          <cell r="M20568">
            <v>0</v>
          </cell>
          <cell r="N20568">
            <v>0</v>
          </cell>
          <cell r="O20568">
            <v>65963.507000000012</v>
          </cell>
          <cell r="P20568">
            <v>-66625.469999999856</v>
          </cell>
          <cell r="Q20568">
            <v>0</v>
          </cell>
          <cell r="R20568">
            <v>661.9629999998433</v>
          </cell>
        </row>
        <row r="20569">
          <cell r="A20569">
            <v>17010</v>
          </cell>
          <cell r="B20569" t="str">
            <v>S. SALUD ARAUCANÍA-SUR</v>
          </cell>
          <cell r="C20569" t="str">
            <v>009 Hospital Puerto Saavedra</v>
          </cell>
          <cell r="D20569">
            <v>0</v>
          </cell>
          <cell r="E20569">
            <v>0</v>
          </cell>
          <cell r="F20569">
            <v>0</v>
          </cell>
          <cell r="G20569">
            <v>0</v>
          </cell>
          <cell r="H20569">
            <v>0</v>
          </cell>
          <cell r="I20569">
            <v>0</v>
          </cell>
          <cell r="J20569">
            <v>0</v>
          </cell>
          <cell r="K20569">
            <v>0</v>
          </cell>
          <cell r="L20569">
            <v>0</v>
          </cell>
          <cell r="M20569">
            <v>0</v>
          </cell>
          <cell r="N20569">
            <v>0</v>
          </cell>
          <cell r="O20569">
            <v>0</v>
          </cell>
          <cell r="P20569">
            <v>504.07799999997951</v>
          </cell>
          <cell r="Q20569">
            <v>0</v>
          </cell>
          <cell r="R20569">
            <v>0</v>
          </cell>
        </row>
        <row r="20570">
          <cell r="A20570">
            <v>17011</v>
          </cell>
          <cell r="B20570" t="str">
            <v>S. SALUD ARAUCANÍA-SUR</v>
          </cell>
          <cell r="C20570" t="str">
            <v>010 Hospital Toltén</v>
          </cell>
          <cell r="D20570">
            <v>0</v>
          </cell>
          <cell r="E20570">
            <v>0</v>
          </cell>
          <cell r="F20570">
            <v>0</v>
          </cell>
          <cell r="G20570">
            <v>0</v>
          </cell>
          <cell r="H20570">
            <v>0</v>
          </cell>
          <cell r="I20570">
            <v>0</v>
          </cell>
          <cell r="J20570">
            <v>0</v>
          </cell>
          <cell r="K20570">
            <v>0</v>
          </cell>
          <cell r="L20570">
            <v>0</v>
          </cell>
          <cell r="M20570">
            <v>0</v>
          </cell>
          <cell r="N20570">
            <v>0</v>
          </cell>
          <cell r="O20570">
            <v>0</v>
          </cell>
          <cell r="P20570">
            <v>231.79099999999744</v>
          </cell>
          <cell r="Q20570">
            <v>0</v>
          </cell>
          <cell r="R20570">
            <v>0</v>
          </cell>
        </row>
        <row r="20571">
          <cell r="A20571">
            <v>17012</v>
          </cell>
          <cell r="B20571" t="str">
            <v>S. SALUD ARAUCANÍA-SUR</v>
          </cell>
          <cell r="C20571" t="str">
            <v>011 Hospital Galvarino</v>
          </cell>
          <cell r="D20571">
            <v>0</v>
          </cell>
          <cell r="E20571">
            <v>0</v>
          </cell>
          <cell r="F20571">
            <v>0</v>
          </cell>
          <cell r="G20571">
            <v>0</v>
          </cell>
          <cell r="H20571">
            <v>0</v>
          </cell>
          <cell r="I20571">
            <v>0</v>
          </cell>
          <cell r="J20571">
            <v>0</v>
          </cell>
          <cell r="K20571">
            <v>0</v>
          </cell>
          <cell r="L20571">
            <v>0</v>
          </cell>
          <cell r="M20571">
            <v>0</v>
          </cell>
          <cell r="N20571">
            <v>0</v>
          </cell>
          <cell r="O20571">
            <v>0</v>
          </cell>
          <cell r="P20571">
            <v>1418.0089999999618</v>
          </cell>
          <cell r="Q20571">
            <v>0</v>
          </cell>
          <cell r="R20571">
            <v>0</v>
          </cell>
        </row>
        <row r="20572">
          <cell r="A20572">
            <v>17013</v>
          </cell>
          <cell r="B20572" t="str">
            <v>S. SALUD ARAUCANÍA-SUR</v>
          </cell>
          <cell r="C20572" t="str">
            <v>012 Hospital Lautaro</v>
          </cell>
          <cell r="D20572">
            <v>0</v>
          </cell>
          <cell r="E20572">
            <v>0</v>
          </cell>
          <cell r="F20572">
            <v>0</v>
          </cell>
          <cell r="G20572">
            <v>0</v>
          </cell>
          <cell r="H20572">
            <v>0</v>
          </cell>
          <cell r="I20572">
            <v>0</v>
          </cell>
          <cell r="J20572">
            <v>0</v>
          </cell>
          <cell r="K20572">
            <v>0</v>
          </cell>
          <cell r="L20572">
            <v>0</v>
          </cell>
          <cell r="M20572">
            <v>0</v>
          </cell>
          <cell r="N20572">
            <v>0</v>
          </cell>
          <cell r="O20572">
            <v>71374.192999999999</v>
          </cell>
          <cell r="P20572">
            <v>-70088.930000000051</v>
          </cell>
          <cell r="Q20572">
            <v>1285.2629999999481</v>
          </cell>
          <cell r="R20572">
            <v>0</v>
          </cell>
        </row>
        <row r="20573">
          <cell r="A20573">
            <v>17014</v>
          </cell>
          <cell r="B20573" t="str">
            <v>S. SALUD ARAUCANÍA-SUR</v>
          </cell>
          <cell r="C20573" t="str">
            <v>013 Hospital Loncoche</v>
          </cell>
          <cell r="D20573">
            <v>0</v>
          </cell>
          <cell r="E20573">
            <v>0</v>
          </cell>
          <cell r="F20573">
            <v>0</v>
          </cell>
          <cell r="G20573">
            <v>0</v>
          </cell>
          <cell r="H20573">
            <v>0</v>
          </cell>
          <cell r="I20573">
            <v>0</v>
          </cell>
          <cell r="J20573">
            <v>0</v>
          </cell>
          <cell r="K20573">
            <v>0</v>
          </cell>
          <cell r="L20573">
            <v>0</v>
          </cell>
          <cell r="M20573">
            <v>0</v>
          </cell>
          <cell r="N20573">
            <v>0</v>
          </cell>
          <cell r="O20573">
            <v>0</v>
          </cell>
          <cell r="P20573">
            <v>2954.3820000000123</v>
          </cell>
          <cell r="Q20573">
            <v>0</v>
          </cell>
          <cell r="R20573">
            <v>0</v>
          </cell>
        </row>
        <row r="20574">
          <cell r="A20574">
            <v>17015</v>
          </cell>
          <cell r="B20574" t="str">
            <v>S. SALUD ARAUCANÍA-SUR</v>
          </cell>
          <cell r="C20574" t="str">
            <v>014 Hospital Vilcún</v>
          </cell>
          <cell r="D20574">
            <v>0</v>
          </cell>
          <cell r="E20574">
            <v>0</v>
          </cell>
          <cell r="F20574">
            <v>0</v>
          </cell>
          <cell r="G20574">
            <v>0</v>
          </cell>
          <cell r="H20574">
            <v>0</v>
          </cell>
          <cell r="I20574">
            <v>0</v>
          </cell>
          <cell r="J20574">
            <v>0</v>
          </cell>
          <cell r="K20574">
            <v>0</v>
          </cell>
          <cell r="L20574">
            <v>0</v>
          </cell>
          <cell r="M20574">
            <v>0</v>
          </cell>
          <cell r="N20574">
            <v>0</v>
          </cell>
          <cell r="O20574">
            <v>0</v>
          </cell>
          <cell r="P20574">
            <v>7473.5349999999889</v>
          </cell>
          <cell r="Q20574">
            <v>0</v>
          </cell>
          <cell r="R20574">
            <v>0</v>
          </cell>
        </row>
        <row r="20575">
          <cell r="A20575">
            <v>17016</v>
          </cell>
          <cell r="B20575" t="str">
            <v>S. SALUD ARAUCANÍA-SUR</v>
          </cell>
          <cell r="C20575" t="str">
            <v>015 Hospital Temuco</v>
          </cell>
          <cell r="D20575">
            <v>0</v>
          </cell>
          <cell r="E20575">
            <v>0</v>
          </cell>
          <cell r="F20575">
            <v>0</v>
          </cell>
          <cell r="G20575">
            <v>0</v>
          </cell>
          <cell r="H20575">
            <v>0</v>
          </cell>
          <cell r="I20575">
            <v>0</v>
          </cell>
          <cell r="J20575">
            <v>0</v>
          </cell>
          <cell r="K20575">
            <v>0</v>
          </cell>
          <cell r="L20575">
            <v>0</v>
          </cell>
          <cell r="M20575">
            <v>0</v>
          </cell>
          <cell r="N20575">
            <v>0</v>
          </cell>
          <cell r="O20575">
            <v>6550424.733</v>
          </cell>
          <cell r="P20575">
            <v>-5498464.1069999998</v>
          </cell>
          <cell r="Q20575">
            <v>1051960.6260000002</v>
          </cell>
          <cell r="R20575">
            <v>0</v>
          </cell>
        </row>
        <row r="20576">
          <cell r="A20576">
            <v>1801</v>
          </cell>
          <cell r="B20576" t="str">
            <v>S. SALUD VALDIVIA</v>
          </cell>
          <cell r="C20576">
            <v>0</v>
          </cell>
          <cell r="D20576">
            <v>0</v>
          </cell>
          <cell r="E20576">
            <v>0</v>
          </cell>
          <cell r="F20576">
            <v>0</v>
          </cell>
          <cell r="G20576">
            <v>0</v>
          </cell>
          <cell r="H20576">
            <v>0</v>
          </cell>
          <cell r="I20576">
            <v>0</v>
          </cell>
          <cell r="J20576">
            <v>0</v>
          </cell>
          <cell r="K20576">
            <v>0</v>
          </cell>
          <cell r="L20576">
            <v>0</v>
          </cell>
          <cell r="M20576">
            <v>0</v>
          </cell>
          <cell r="N20576">
            <v>0</v>
          </cell>
          <cell r="O20576">
            <v>3151251.6210000003</v>
          </cell>
          <cell r="P20576">
            <v>-1500524.1349999998</v>
          </cell>
          <cell r="Q20576">
            <v>1650727.4860000005</v>
          </cell>
          <cell r="R20576">
            <v>0</v>
          </cell>
        </row>
        <row r="20577">
          <cell r="A20577">
            <v>1802</v>
          </cell>
          <cell r="B20577" t="str">
            <v>S. SALUD VALDIVIA</v>
          </cell>
          <cell r="C20577" t="str">
            <v>001 Dirección del Servicio</v>
          </cell>
          <cell r="D20577">
            <v>0</v>
          </cell>
          <cell r="E20577">
            <v>0</v>
          </cell>
          <cell r="F20577">
            <v>0</v>
          </cell>
          <cell r="G20577">
            <v>0</v>
          </cell>
          <cell r="H20577">
            <v>0</v>
          </cell>
          <cell r="I20577">
            <v>0</v>
          </cell>
          <cell r="J20577">
            <v>0</v>
          </cell>
          <cell r="K20577">
            <v>0</v>
          </cell>
          <cell r="L20577">
            <v>0</v>
          </cell>
          <cell r="M20577">
            <v>0</v>
          </cell>
          <cell r="N20577">
            <v>0</v>
          </cell>
          <cell r="O20577">
            <v>0</v>
          </cell>
          <cell r="P20577">
            <v>1653037.0950000002</v>
          </cell>
          <cell r="Q20577">
            <v>0</v>
          </cell>
          <cell r="R20577">
            <v>0</v>
          </cell>
        </row>
        <row r="20578">
          <cell r="A20578">
            <v>1803</v>
          </cell>
          <cell r="B20578" t="str">
            <v>S. SALUD VALDIVIA</v>
          </cell>
          <cell r="C20578" t="str">
            <v>002 Hospital de Valdivia</v>
          </cell>
          <cell r="D20578">
            <v>0</v>
          </cell>
          <cell r="E20578">
            <v>0</v>
          </cell>
          <cell r="F20578">
            <v>0</v>
          </cell>
          <cell r="G20578">
            <v>0</v>
          </cell>
          <cell r="H20578">
            <v>0</v>
          </cell>
          <cell r="I20578">
            <v>0</v>
          </cell>
          <cell r="J20578">
            <v>0</v>
          </cell>
          <cell r="K20578">
            <v>0</v>
          </cell>
          <cell r="L20578">
            <v>0</v>
          </cell>
          <cell r="M20578">
            <v>0</v>
          </cell>
          <cell r="N20578">
            <v>0</v>
          </cell>
          <cell r="O20578">
            <v>3025732.8109999998</v>
          </cell>
          <cell r="P20578">
            <v>-3023978.4510000004</v>
          </cell>
          <cell r="Q20578">
            <v>1754.359999999404</v>
          </cell>
          <cell r="R20578">
            <v>0</v>
          </cell>
        </row>
        <row r="20579">
          <cell r="A20579">
            <v>1804</v>
          </cell>
          <cell r="B20579" t="str">
            <v>S. SALUD VALDIVIA</v>
          </cell>
          <cell r="C20579" t="str">
            <v>003 Hospital de Corral</v>
          </cell>
          <cell r="D20579">
            <v>0</v>
          </cell>
          <cell r="E20579">
            <v>0</v>
          </cell>
          <cell r="F20579">
            <v>0</v>
          </cell>
          <cell r="G20579">
            <v>0</v>
          </cell>
          <cell r="H20579">
            <v>0</v>
          </cell>
          <cell r="I20579">
            <v>0</v>
          </cell>
          <cell r="J20579">
            <v>0</v>
          </cell>
          <cell r="K20579">
            <v>0</v>
          </cell>
          <cell r="L20579">
            <v>0</v>
          </cell>
          <cell r="M20579">
            <v>0</v>
          </cell>
          <cell r="N20579">
            <v>0</v>
          </cell>
          <cell r="O20579">
            <v>11190.630999999999</v>
          </cell>
          <cell r="P20579">
            <v>-12759.109999999971</v>
          </cell>
          <cell r="Q20579">
            <v>0</v>
          </cell>
          <cell r="R20579">
            <v>1568.4789999999721</v>
          </cell>
        </row>
        <row r="20580">
          <cell r="A20580">
            <v>1805</v>
          </cell>
          <cell r="B20580" t="str">
            <v>S. SALUD VALDIVIA</v>
          </cell>
          <cell r="C20580" t="str">
            <v>004 Hospital de Los Lagos</v>
          </cell>
          <cell r="D20580">
            <v>0</v>
          </cell>
          <cell r="E20580">
            <v>0</v>
          </cell>
          <cell r="F20580">
            <v>0</v>
          </cell>
          <cell r="G20580">
            <v>0</v>
          </cell>
          <cell r="H20580">
            <v>0</v>
          </cell>
          <cell r="I20580">
            <v>0</v>
          </cell>
          <cell r="J20580">
            <v>0</v>
          </cell>
          <cell r="K20580">
            <v>0</v>
          </cell>
          <cell r="L20580">
            <v>0</v>
          </cell>
          <cell r="M20580">
            <v>0</v>
          </cell>
          <cell r="N20580">
            <v>0</v>
          </cell>
          <cell r="O20580">
            <v>1590.5100000000002</v>
          </cell>
          <cell r="P20580">
            <v>-2143.8809999999939</v>
          </cell>
          <cell r="Q20580">
            <v>0</v>
          </cell>
          <cell r="R20580">
            <v>553.37099999999373</v>
          </cell>
        </row>
        <row r="20581">
          <cell r="A20581">
            <v>1806</v>
          </cell>
          <cell r="B20581" t="str">
            <v>S. SALUD VALDIVIA</v>
          </cell>
          <cell r="C20581" t="str">
            <v>005 Hospital de Lanco</v>
          </cell>
          <cell r="D20581">
            <v>0</v>
          </cell>
          <cell r="E20581">
            <v>0</v>
          </cell>
          <cell r="F20581">
            <v>0</v>
          </cell>
          <cell r="G20581">
            <v>0</v>
          </cell>
          <cell r="H20581">
            <v>0</v>
          </cell>
          <cell r="I20581">
            <v>0</v>
          </cell>
          <cell r="J20581">
            <v>0</v>
          </cell>
          <cell r="K20581">
            <v>0</v>
          </cell>
          <cell r="L20581">
            <v>0</v>
          </cell>
          <cell r="M20581">
            <v>0</v>
          </cell>
          <cell r="N20581">
            <v>0</v>
          </cell>
          <cell r="O20581">
            <v>13309.513000000001</v>
          </cell>
          <cell r="P20581">
            <v>-13074.463000000003</v>
          </cell>
          <cell r="Q20581">
            <v>235.04999999999745</v>
          </cell>
          <cell r="R20581">
            <v>0</v>
          </cell>
        </row>
        <row r="20582">
          <cell r="A20582">
            <v>1807</v>
          </cell>
          <cell r="B20582" t="str">
            <v>S. SALUD VALDIVIA</v>
          </cell>
          <cell r="C20582" t="str">
            <v>006 Hospital de La Unión</v>
          </cell>
          <cell r="D20582">
            <v>0</v>
          </cell>
          <cell r="E20582">
            <v>0</v>
          </cell>
          <cell r="F20582">
            <v>0</v>
          </cell>
          <cell r="G20582">
            <v>0</v>
          </cell>
          <cell r="H20582">
            <v>0</v>
          </cell>
          <cell r="I20582">
            <v>0</v>
          </cell>
          <cell r="J20582">
            <v>0</v>
          </cell>
          <cell r="K20582">
            <v>0</v>
          </cell>
          <cell r="L20582">
            <v>0</v>
          </cell>
          <cell r="M20582">
            <v>0</v>
          </cell>
          <cell r="N20582">
            <v>0</v>
          </cell>
          <cell r="O20582">
            <v>57404.004000000001</v>
          </cell>
          <cell r="P20582">
            <v>-60271.574000000081</v>
          </cell>
          <cell r="Q20582">
            <v>0</v>
          </cell>
          <cell r="R20582">
            <v>2867.5700000000797</v>
          </cell>
        </row>
        <row r="20583">
          <cell r="A20583">
            <v>1808</v>
          </cell>
          <cell r="B20583" t="str">
            <v>S. SALUD VALDIVIA</v>
          </cell>
          <cell r="C20583" t="str">
            <v>007 Hospital de Río Bueno</v>
          </cell>
          <cell r="D20583">
            <v>0</v>
          </cell>
          <cell r="E20583">
            <v>0</v>
          </cell>
          <cell r="F20583">
            <v>0</v>
          </cell>
          <cell r="G20583">
            <v>0</v>
          </cell>
          <cell r="H20583">
            <v>0</v>
          </cell>
          <cell r="I20583">
            <v>0</v>
          </cell>
          <cell r="J20583">
            <v>0</v>
          </cell>
          <cell r="K20583">
            <v>0</v>
          </cell>
          <cell r="L20583">
            <v>0</v>
          </cell>
          <cell r="M20583">
            <v>0</v>
          </cell>
          <cell r="N20583">
            <v>0</v>
          </cell>
          <cell r="O20583">
            <v>36997.731000000007</v>
          </cell>
          <cell r="P20583">
            <v>-36872.175999999978</v>
          </cell>
          <cell r="Q20583">
            <v>125.55500000002939</v>
          </cell>
          <cell r="R20583">
            <v>0</v>
          </cell>
        </row>
        <row r="20584">
          <cell r="A20584">
            <v>1809</v>
          </cell>
          <cell r="B20584" t="str">
            <v>S. SALUD VALDIVIA</v>
          </cell>
          <cell r="C20584" t="str">
            <v>008 Hospital de Paillaco</v>
          </cell>
          <cell r="D20584">
            <v>0</v>
          </cell>
          <cell r="E20584">
            <v>0</v>
          </cell>
          <cell r="F20584">
            <v>0</v>
          </cell>
          <cell r="G20584">
            <v>0</v>
          </cell>
          <cell r="H20584">
            <v>0</v>
          </cell>
          <cell r="I20584">
            <v>0</v>
          </cell>
          <cell r="J20584">
            <v>0</v>
          </cell>
          <cell r="K20584">
            <v>0</v>
          </cell>
          <cell r="L20584">
            <v>0</v>
          </cell>
          <cell r="M20584">
            <v>0</v>
          </cell>
          <cell r="N20584">
            <v>0</v>
          </cell>
          <cell r="O20584">
            <v>5026.4210000000003</v>
          </cell>
          <cell r="P20584">
            <v>-5033.1780000000144</v>
          </cell>
          <cell r="Q20584">
            <v>0</v>
          </cell>
          <cell r="R20584">
            <v>6.757000000014159</v>
          </cell>
        </row>
        <row r="20585">
          <cell r="A20585">
            <v>18010</v>
          </cell>
          <cell r="B20585" t="str">
            <v>S. SALUD VALDIVIA</v>
          </cell>
          <cell r="C20585" t="str">
            <v>009 Consultorio Externo</v>
          </cell>
          <cell r="D20585">
            <v>0</v>
          </cell>
          <cell r="E20585">
            <v>0</v>
          </cell>
          <cell r="F20585">
            <v>0</v>
          </cell>
          <cell r="G20585">
            <v>0</v>
          </cell>
          <cell r="H20585">
            <v>0</v>
          </cell>
          <cell r="I20585">
            <v>0</v>
          </cell>
          <cell r="J20585">
            <v>0</v>
          </cell>
          <cell r="K20585">
            <v>0</v>
          </cell>
          <cell r="L20585">
            <v>0</v>
          </cell>
          <cell r="M20585">
            <v>0</v>
          </cell>
          <cell r="N20585">
            <v>0</v>
          </cell>
          <cell r="O20585">
            <v>0</v>
          </cell>
          <cell r="P20585">
            <v>571.6030000000319</v>
          </cell>
          <cell r="Q20585">
            <v>0</v>
          </cell>
          <cell r="R20585">
            <v>0</v>
          </cell>
        </row>
        <row r="20586">
          <cell r="A20586">
            <v>1901</v>
          </cell>
          <cell r="B20586" t="str">
            <v>S. SALUD OSORNO</v>
          </cell>
          <cell r="C20586">
            <v>0</v>
          </cell>
          <cell r="D20586">
            <v>0</v>
          </cell>
          <cell r="E20586">
            <v>0</v>
          </cell>
          <cell r="F20586">
            <v>0</v>
          </cell>
          <cell r="G20586">
            <v>0</v>
          </cell>
          <cell r="H20586">
            <v>0</v>
          </cell>
          <cell r="I20586">
            <v>0</v>
          </cell>
          <cell r="J20586">
            <v>0</v>
          </cell>
          <cell r="K20586">
            <v>0</v>
          </cell>
          <cell r="L20586">
            <v>0</v>
          </cell>
          <cell r="M20586">
            <v>0</v>
          </cell>
          <cell r="N20586">
            <v>0</v>
          </cell>
          <cell r="O20586">
            <v>1445799.8450000002</v>
          </cell>
          <cell r="P20586">
            <v>-1918188.5940000024</v>
          </cell>
          <cell r="Q20586">
            <v>0</v>
          </cell>
          <cell r="R20586">
            <v>472388.74900000216</v>
          </cell>
        </row>
        <row r="20587">
          <cell r="A20587">
            <v>1902</v>
          </cell>
          <cell r="B20587" t="str">
            <v>S. SALUD OSORNO</v>
          </cell>
          <cell r="C20587" t="str">
            <v>001 Dirección del Servicio</v>
          </cell>
          <cell r="D20587">
            <v>0</v>
          </cell>
          <cell r="E20587">
            <v>0</v>
          </cell>
          <cell r="F20587">
            <v>0</v>
          </cell>
          <cell r="G20587">
            <v>0</v>
          </cell>
          <cell r="H20587">
            <v>0</v>
          </cell>
          <cell r="I20587">
            <v>0</v>
          </cell>
          <cell r="J20587">
            <v>0</v>
          </cell>
          <cell r="K20587">
            <v>0</v>
          </cell>
          <cell r="L20587">
            <v>0</v>
          </cell>
          <cell r="M20587">
            <v>0</v>
          </cell>
          <cell r="N20587">
            <v>0</v>
          </cell>
          <cell r="O20587">
            <v>138903.00899999999</v>
          </cell>
          <cell r="P20587">
            <v>-194583.47200000018</v>
          </cell>
          <cell r="Q20587">
            <v>0</v>
          </cell>
          <cell r="R20587">
            <v>55680.463000000193</v>
          </cell>
        </row>
        <row r="20588">
          <cell r="A20588">
            <v>1903</v>
          </cell>
          <cell r="B20588" t="str">
            <v>S. SALUD OSORNO</v>
          </cell>
          <cell r="C20588" t="str">
            <v>002 Hospital de Osorno</v>
          </cell>
          <cell r="D20588">
            <v>0</v>
          </cell>
          <cell r="E20588">
            <v>0</v>
          </cell>
          <cell r="F20588">
            <v>0</v>
          </cell>
          <cell r="G20588">
            <v>0</v>
          </cell>
          <cell r="H20588">
            <v>0</v>
          </cell>
          <cell r="I20588">
            <v>0</v>
          </cell>
          <cell r="J20588">
            <v>0</v>
          </cell>
          <cell r="K20588">
            <v>0</v>
          </cell>
          <cell r="L20588">
            <v>0</v>
          </cell>
          <cell r="M20588">
            <v>0</v>
          </cell>
          <cell r="N20588">
            <v>0</v>
          </cell>
          <cell r="O20588">
            <v>1255655.6640000001</v>
          </cell>
          <cell r="P20588">
            <v>-1683256.3439999996</v>
          </cell>
          <cell r="Q20588">
            <v>0</v>
          </cell>
          <cell r="R20588">
            <v>427600.67999999947</v>
          </cell>
        </row>
        <row r="20589">
          <cell r="A20589">
            <v>1904</v>
          </cell>
          <cell r="B20589" t="str">
            <v>S. SALUD OSORNO</v>
          </cell>
          <cell r="C20589" t="str">
            <v>003 Hospital Puerto Octay</v>
          </cell>
          <cell r="D20589">
            <v>0</v>
          </cell>
          <cell r="E20589">
            <v>0</v>
          </cell>
          <cell r="F20589">
            <v>0</v>
          </cell>
          <cell r="G20589">
            <v>0</v>
          </cell>
          <cell r="H20589">
            <v>0</v>
          </cell>
          <cell r="I20589">
            <v>0</v>
          </cell>
          <cell r="J20589">
            <v>0</v>
          </cell>
          <cell r="K20589">
            <v>0</v>
          </cell>
          <cell r="L20589">
            <v>0</v>
          </cell>
          <cell r="M20589">
            <v>0</v>
          </cell>
          <cell r="N20589">
            <v>0</v>
          </cell>
          <cell r="O20589">
            <v>0</v>
          </cell>
          <cell r="P20589">
            <v>3419.2630000000208</v>
          </cell>
          <cell r="Q20589">
            <v>0</v>
          </cell>
          <cell r="R20589">
            <v>0</v>
          </cell>
        </row>
        <row r="20590">
          <cell r="A20590">
            <v>1905</v>
          </cell>
          <cell r="B20590" t="str">
            <v>S. SALUD OSORNO</v>
          </cell>
          <cell r="C20590" t="str">
            <v>004 Hospital Purranque</v>
          </cell>
          <cell r="D20590">
            <v>0</v>
          </cell>
          <cell r="E20590">
            <v>0</v>
          </cell>
          <cell r="F20590">
            <v>0</v>
          </cell>
          <cell r="G20590">
            <v>0</v>
          </cell>
          <cell r="H20590">
            <v>0</v>
          </cell>
          <cell r="I20590">
            <v>0</v>
          </cell>
          <cell r="J20590">
            <v>0</v>
          </cell>
          <cell r="K20590">
            <v>0</v>
          </cell>
          <cell r="L20590">
            <v>0</v>
          </cell>
          <cell r="M20590">
            <v>0</v>
          </cell>
          <cell r="N20590">
            <v>0</v>
          </cell>
          <cell r="O20590">
            <v>50425.749000000003</v>
          </cell>
          <cell r="P20590">
            <v>-49761.915999999997</v>
          </cell>
          <cell r="Q20590">
            <v>663.833000000006</v>
          </cell>
          <cell r="R20590">
            <v>0</v>
          </cell>
        </row>
        <row r="20591">
          <cell r="A20591">
            <v>1906</v>
          </cell>
          <cell r="B20591" t="str">
            <v>S. SALUD OSORNO</v>
          </cell>
          <cell r="C20591" t="str">
            <v>005 Hospital de Río Negro</v>
          </cell>
          <cell r="D20591">
            <v>0</v>
          </cell>
          <cell r="E20591">
            <v>0</v>
          </cell>
          <cell r="F20591">
            <v>0</v>
          </cell>
          <cell r="G20591">
            <v>0</v>
          </cell>
          <cell r="H20591">
            <v>0</v>
          </cell>
          <cell r="I20591">
            <v>0</v>
          </cell>
          <cell r="J20591">
            <v>0</v>
          </cell>
          <cell r="K20591">
            <v>0</v>
          </cell>
          <cell r="L20591">
            <v>0</v>
          </cell>
          <cell r="M20591">
            <v>0</v>
          </cell>
          <cell r="N20591">
            <v>0</v>
          </cell>
          <cell r="O20591">
            <v>0</v>
          </cell>
          <cell r="P20591">
            <v>6280.5070000000414</v>
          </cell>
          <cell r="Q20591">
            <v>0</v>
          </cell>
          <cell r="R20591">
            <v>0</v>
          </cell>
        </row>
        <row r="20592">
          <cell r="A20592">
            <v>1907</v>
          </cell>
          <cell r="B20592" t="str">
            <v>S. SALUD OSORNO</v>
          </cell>
          <cell r="C20592" t="str">
            <v>006 Hospital Misión San Juan de la Costa</v>
          </cell>
          <cell r="D20592">
            <v>0</v>
          </cell>
          <cell r="E20592">
            <v>0</v>
          </cell>
          <cell r="F20592">
            <v>0</v>
          </cell>
          <cell r="G20592">
            <v>0</v>
          </cell>
          <cell r="H20592">
            <v>0</v>
          </cell>
          <cell r="I20592">
            <v>0</v>
          </cell>
          <cell r="J20592">
            <v>0</v>
          </cell>
          <cell r="K20592">
            <v>0</v>
          </cell>
          <cell r="L20592">
            <v>0</v>
          </cell>
          <cell r="M20592">
            <v>0</v>
          </cell>
          <cell r="N20592">
            <v>0</v>
          </cell>
          <cell r="O20592">
            <v>0</v>
          </cell>
          <cell r="P20592">
            <v>376.1869999999908</v>
          </cell>
          <cell r="Q20592">
            <v>0</v>
          </cell>
          <cell r="R20592">
            <v>0</v>
          </cell>
        </row>
        <row r="20593">
          <cell r="A20593">
            <v>1908</v>
          </cell>
          <cell r="B20593" t="str">
            <v>S. SALUD OSORNO</v>
          </cell>
          <cell r="C20593" t="str">
            <v>007 Hospital del Perpetuo Socorro de Quilacahuín</v>
          </cell>
          <cell r="D20593">
            <v>0</v>
          </cell>
          <cell r="E20593">
            <v>0</v>
          </cell>
          <cell r="F20593">
            <v>0</v>
          </cell>
          <cell r="G20593">
            <v>0</v>
          </cell>
          <cell r="H20593">
            <v>0</v>
          </cell>
          <cell r="I20593">
            <v>0</v>
          </cell>
          <cell r="J20593">
            <v>0</v>
          </cell>
          <cell r="K20593">
            <v>0</v>
          </cell>
          <cell r="L20593">
            <v>0</v>
          </cell>
          <cell r="M20593">
            <v>0</v>
          </cell>
          <cell r="N20593">
            <v>0</v>
          </cell>
          <cell r="O20593">
            <v>815.42299999999977</v>
          </cell>
          <cell r="P20593">
            <v>-662.8190000000177</v>
          </cell>
          <cell r="Q20593">
            <v>152.60399999998208</v>
          </cell>
          <cell r="R20593">
            <v>0</v>
          </cell>
        </row>
        <row r="20594">
          <cell r="A20594">
            <v>2001</v>
          </cell>
          <cell r="B20594" t="str">
            <v>S. SALUD RELONCAVÍ</v>
          </cell>
          <cell r="C20594">
            <v>0</v>
          </cell>
          <cell r="D20594">
            <v>0</v>
          </cell>
          <cell r="E20594">
            <v>0</v>
          </cell>
          <cell r="F20594">
            <v>0</v>
          </cell>
          <cell r="G20594">
            <v>0</v>
          </cell>
          <cell r="H20594">
            <v>0</v>
          </cell>
          <cell r="I20594">
            <v>0</v>
          </cell>
          <cell r="J20594">
            <v>0</v>
          </cell>
          <cell r="K20594">
            <v>0</v>
          </cell>
          <cell r="L20594">
            <v>0</v>
          </cell>
          <cell r="M20594">
            <v>0</v>
          </cell>
          <cell r="N20594">
            <v>0</v>
          </cell>
          <cell r="O20594">
            <v>1488839.916</v>
          </cell>
          <cell r="P20594">
            <v>-1310750.2800000012</v>
          </cell>
          <cell r="Q20594">
            <v>178089.63599999878</v>
          </cell>
          <cell r="R20594">
            <v>0</v>
          </cell>
        </row>
        <row r="20595">
          <cell r="A20595">
            <v>2002</v>
          </cell>
          <cell r="B20595" t="str">
            <v>S. SALUD RELONCAVÍ</v>
          </cell>
          <cell r="C20595" t="str">
            <v>001 Dirección del Servicio</v>
          </cell>
          <cell r="D20595">
            <v>0</v>
          </cell>
          <cell r="E20595">
            <v>0</v>
          </cell>
          <cell r="F20595">
            <v>0</v>
          </cell>
          <cell r="G20595">
            <v>0</v>
          </cell>
          <cell r="H20595">
            <v>0</v>
          </cell>
          <cell r="I20595">
            <v>0</v>
          </cell>
          <cell r="J20595">
            <v>0</v>
          </cell>
          <cell r="K20595">
            <v>0</v>
          </cell>
          <cell r="L20595">
            <v>0</v>
          </cell>
          <cell r="M20595">
            <v>0</v>
          </cell>
          <cell r="N20595">
            <v>0</v>
          </cell>
          <cell r="O20595">
            <v>117300.886</v>
          </cell>
          <cell r="P20595">
            <v>-148385.81199999992</v>
          </cell>
          <cell r="Q20595">
            <v>0</v>
          </cell>
          <cell r="R20595">
            <v>31084.925999999919</v>
          </cell>
        </row>
        <row r="20596">
          <cell r="A20596">
            <v>2003</v>
          </cell>
          <cell r="B20596" t="str">
            <v>S. SALUD RELONCAVÍ</v>
          </cell>
          <cell r="C20596" t="str">
            <v>002 Hospital Calbuco</v>
          </cell>
          <cell r="D20596">
            <v>0</v>
          </cell>
          <cell r="E20596">
            <v>0</v>
          </cell>
          <cell r="F20596">
            <v>0</v>
          </cell>
          <cell r="G20596">
            <v>0</v>
          </cell>
          <cell r="H20596">
            <v>0</v>
          </cell>
          <cell r="I20596">
            <v>0</v>
          </cell>
          <cell r="J20596">
            <v>0</v>
          </cell>
          <cell r="K20596">
            <v>0</v>
          </cell>
          <cell r="L20596">
            <v>0</v>
          </cell>
          <cell r="M20596">
            <v>0</v>
          </cell>
          <cell r="N20596">
            <v>0</v>
          </cell>
          <cell r="O20596">
            <v>44641.643000000004</v>
          </cell>
          <cell r="P20596">
            <v>-44617.542999999976</v>
          </cell>
          <cell r="Q20596">
            <v>24.100000000027649</v>
          </cell>
          <cell r="R20596">
            <v>0</v>
          </cell>
        </row>
        <row r="20597">
          <cell r="A20597">
            <v>2004</v>
          </cell>
          <cell r="B20597" t="str">
            <v>S. SALUD RELONCAVÍ</v>
          </cell>
          <cell r="C20597" t="str">
            <v>003 Hospital Chaitén</v>
          </cell>
          <cell r="D20597">
            <v>0</v>
          </cell>
          <cell r="E20597">
            <v>0</v>
          </cell>
          <cell r="F20597">
            <v>0</v>
          </cell>
          <cell r="G20597">
            <v>0</v>
          </cell>
          <cell r="H20597">
            <v>0</v>
          </cell>
          <cell r="I20597">
            <v>0</v>
          </cell>
          <cell r="J20597">
            <v>0</v>
          </cell>
          <cell r="K20597">
            <v>0</v>
          </cell>
          <cell r="L20597">
            <v>0</v>
          </cell>
          <cell r="M20597">
            <v>0</v>
          </cell>
          <cell r="N20597">
            <v>0</v>
          </cell>
          <cell r="O20597">
            <v>7172.8910000000005</v>
          </cell>
          <cell r="P20597">
            <v>-11940.240000000013</v>
          </cell>
          <cell r="Q20597">
            <v>0</v>
          </cell>
          <cell r="R20597">
            <v>4767.349000000012</v>
          </cell>
        </row>
        <row r="20598">
          <cell r="A20598">
            <v>2005</v>
          </cell>
          <cell r="B20598" t="str">
            <v>S. SALUD RELONCAVÍ</v>
          </cell>
          <cell r="C20598" t="str">
            <v>007 Hospital de Fresia</v>
          </cell>
          <cell r="D20598">
            <v>0</v>
          </cell>
          <cell r="E20598">
            <v>0</v>
          </cell>
          <cell r="F20598">
            <v>0</v>
          </cell>
          <cell r="G20598">
            <v>0</v>
          </cell>
          <cell r="H20598">
            <v>0</v>
          </cell>
          <cell r="I20598">
            <v>0</v>
          </cell>
          <cell r="J20598">
            <v>0</v>
          </cell>
          <cell r="K20598">
            <v>0</v>
          </cell>
          <cell r="L20598">
            <v>0</v>
          </cell>
          <cell r="M20598">
            <v>0</v>
          </cell>
          <cell r="N20598">
            <v>0</v>
          </cell>
          <cell r="O20598">
            <v>17541.178</v>
          </cell>
          <cell r="P20598">
            <v>-2355.1150000000198</v>
          </cell>
          <cell r="Q20598">
            <v>15186.06299999998</v>
          </cell>
          <cell r="R20598">
            <v>0</v>
          </cell>
        </row>
        <row r="20599">
          <cell r="A20599">
            <v>2006</v>
          </cell>
          <cell r="B20599" t="str">
            <v>S. SALUD RELONCAVÍ</v>
          </cell>
          <cell r="C20599" t="str">
            <v>008 Hospital de Frutillar</v>
          </cell>
          <cell r="D20599">
            <v>0</v>
          </cell>
          <cell r="E20599">
            <v>0</v>
          </cell>
          <cell r="F20599">
            <v>0</v>
          </cell>
          <cell r="G20599">
            <v>0</v>
          </cell>
          <cell r="H20599">
            <v>0</v>
          </cell>
          <cell r="I20599">
            <v>0</v>
          </cell>
          <cell r="J20599">
            <v>0</v>
          </cell>
          <cell r="K20599">
            <v>0</v>
          </cell>
          <cell r="L20599">
            <v>0</v>
          </cell>
          <cell r="M20599">
            <v>0</v>
          </cell>
          <cell r="N20599">
            <v>0</v>
          </cell>
          <cell r="O20599">
            <v>17902.155999999999</v>
          </cell>
          <cell r="P20599">
            <v>-10068.066000000021</v>
          </cell>
          <cell r="Q20599">
            <v>7834.0899999999783</v>
          </cell>
          <cell r="R20599">
            <v>0</v>
          </cell>
        </row>
        <row r="20600">
          <cell r="A20600">
            <v>2007</v>
          </cell>
          <cell r="B20600" t="str">
            <v>S. SALUD RELONCAVÍ</v>
          </cell>
          <cell r="C20600" t="str">
            <v>009 Hospital Futaleufú</v>
          </cell>
          <cell r="D20600">
            <v>0</v>
          </cell>
          <cell r="E20600">
            <v>0</v>
          </cell>
          <cell r="F20600">
            <v>0</v>
          </cell>
          <cell r="G20600">
            <v>0</v>
          </cell>
          <cell r="H20600">
            <v>0</v>
          </cell>
          <cell r="I20600">
            <v>0</v>
          </cell>
          <cell r="J20600">
            <v>0</v>
          </cell>
          <cell r="K20600">
            <v>0</v>
          </cell>
          <cell r="L20600">
            <v>0</v>
          </cell>
          <cell r="M20600">
            <v>0</v>
          </cell>
          <cell r="N20600">
            <v>0</v>
          </cell>
          <cell r="O20600">
            <v>8122.5630000000019</v>
          </cell>
          <cell r="P20600">
            <v>22871.97099999999</v>
          </cell>
          <cell r="Q20600">
            <v>8122.5630000000019</v>
          </cell>
          <cell r="R20600">
            <v>0</v>
          </cell>
        </row>
        <row r="20601">
          <cell r="A20601">
            <v>2008</v>
          </cell>
          <cell r="B20601" t="str">
            <v>S. SALUD RELONCAVÍ</v>
          </cell>
          <cell r="C20601" t="str">
            <v>010 Hospital de Llanquihue</v>
          </cell>
          <cell r="D20601">
            <v>0</v>
          </cell>
          <cell r="E20601">
            <v>0</v>
          </cell>
          <cell r="F20601">
            <v>0</v>
          </cell>
          <cell r="G20601">
            <v>0</v>
          </cell>
          <cell r="H20601">
            <v>0</v>
          </cell>
          <cell r="I20601">
            <v>0</v>
          </cell>
          <cell r="J20601">
            <v>0</v>
          </cell>
          <cell r="K20601">
            <v>0</v>
          </cell>
          <cell r="L20601">
            <v>0</v>
          </cell>
          <cell r="M20601">
            <v>0</v>
          </cell>
          <cell r="N20601">
            <v>0</v>
          </cell>
          <cell r="O20601">
            <v>14379.308999999999</v>
          </cell>
          <cell r="P20601">
            <v>-6719.0120000000024</v>
          </cell>
          <cell r="Q20601">
            <v>7660.2969999999968</v>
          </cell>
          <cell r="R20601">
            <v>0</v>
          </cell>
        </row>
        <row r="20602">
          <cell r="A20602">
            <v>2009</v>
          </cell>
          <cell r="B20602" t="str">
            <v>S. SALUD RELONCAVÍ</v>
          </cell>
          <cell r="C20602" t="str">
            <v>011 Hospital de Maullín</v>
          </cell>
          <cell r="D20602">
            <v>0</v>
          </cell>
          <cell r="E20602">
            <v>0</v>
          </cell>
          <cell r="F20602">
            <v>0</v>
          </cell>
          <cell r="G20602">
            <v>0</v>
          </cell>
          <cell r="H20602">
            <v>0</v>
          </cell>
          <cell r="I20602">
            <v>0</v>
          </cell>
          <cell r="J20602">
            <v>0</v>
          </cell>
          <cell r="K20602">
            <v>0</v>
          </cell>
          <cell r="L20602">
            <v>0</v>
          </cell>
          <cell r="M20602">
            <v>0</v>
          </cell>
          <cell r="N20602">
            <v>0</v>
          </cell>
          <cell r="O20602">
            <v>14287.999</v>
          </cell>
          <cell r="P20602">
            <v>-13027.816999999966</v>
          </cell>
          <cell r="Q20602">
            <v>1260.1820000000334</v>
          </cell>
          <cell r="R20602">
            <v>0</v>
          </cell>
        </row>
        <row r="20603">
          <cell r="A20603">
            <v>20010</v>
          </cell>
          <cell r="B20603" t="str">
            <v>S. SALUD RELONCAVÍ</v>
          </cell>
          <cell r="C20603" t="str">
            <v>012 Hospital de Palena</v>
          </cell>
          <cell r="D20603">
            <v>0</v>
          </cell>
          <cell r="E20603">
            <v>0</v>
          </cell>
          <cell r="F20603">
            <v>0</v>
          </cell>
          <cell r="G20603">
            <v>0</v>
          </cell>
          <cell r="H20603">
            <v>0</v>
          </cell>
          <cell r="I20603">
            <v>0</v>
          </cell>
          <cell r="J20603">
            <v>0</v>
          </cell>
          <cell r="K20603">
            <v>0</v>
          </cell>
          <cell r="L20603">
            <v>0</v>
          </cell>
          <cell r="M20603">
            <v>0</v>
          </cell>
          <cell r="N20603">
            <v>0</v>
          </cell>
          <cell r="O20603">
            <v>7885.915</v>
          </cell>
          <cell r="P20603">
            <v>-8409.5359999999928</v>
          </cell>
          <cell r="Q20603">
            <v>0</v>
          </cell>
          <cell r="R20603">
            <v>523.62099999999282</v>
          </cell>
        </row>
        <row r="20604">
          <cell r="A20604">
            <v>20011</v>
          </cell>
          <cell r="B20604" t="str">
            <v>S. SALUD RELONCAVÍ</v>
          </cell>
          <cell r="C20604" t="str">
            <v>013 Hospital de Puerto Montt</v>
          </cell>
          <cell r="D20604">
            <v>0</v>
          </cell>
          <cell r="E20604">
            <v>0</v>
          </cell>
          <cell r="F20604">
            <v>0</v>
          </cell>
          <cell r="G20604">
            <v>0</v>
          </cell>
          <cell r="H20604">
            <v>0</v>
          </cell>
          <cell r="I20604">
            <v>0</v>
          </cell>
          <cell r="J20604">
            <v>0</v>
          </cell>
          <cell r="K20604">
            <v>0</v>
          </cell>
          <cell r="L20604">
            <v>0</v>
          </cell>
          <cell r="M20604">
            <v>0</v>
          </cell>
          <cell r="N20604">
            <v>0</v>
          </cell>
          <cell r="O20604">
            <v>1229182.0630000001</v>
          </cell>
          <cell r="P20604">
            <v>-1071583.3569999998</v>
          </cell>
          <cell r="Q20604">
            <v>157598.70600000024</v>
          </cell>
          <cell r="R20604">
            <v>0</v>
          </cell>
        </row>
        <row r="20605">
          <cell r="A20605">
            <v>20012</v>
          </cell>
          <cell r="B20605" t="str">
            <v>S. SALUD RELONCAVÍ</v>
          </cell>
          <cell r="C20605" t="str">
            <v>016 Consultorio de Hualaihue</v>
          </cell>
          <cell r="D20605">
            <v>0</v>
          </cell>
          <cell r="E20605">
            <v>0</v>
          </cell>
          <cell r="F20605">
            <v>0</v>
          </cell>
          <cell r="G20605">
            <v>0</v>
          </cell>
          <cell r="H20605">
            <v>0</v>
          </cell>
          <cell r="I20605">
            <v>0</v>
          </cell>
          <cell r="J20605">
            <v>0</v>
          </cell>
          <cell r="K20605">
            <v>0</v>
          </cell>
          <cell r="L20605">
            <v>0</v>
          </cell>
          <cell r="M20605">
            <v>0</v>
          </cell>
          <cell r="N20605">
            <v>0</v>
          </cell>
          <cell r="O20605">
            <v>10423.313000000004</v>
          </cell>
          <cell r="P20605">
            <v>-16522.096999999987</v>
          </cell>
          <cell r="Q20605">
            <v>0</v>
          </cell>
          <cell r="R20605">
            <v>6098.7839999999833</v>
          </cell>
        </row>
        <row r="20606">
          <cell r="A20606">
            <v>2101</v>
          </cell>
          <cell r="B20606" t="str">
            <v>S. SALUD AYSÉN</v>
          </cell>
          <cell r="C20606">
            <v>0</v>
          </cell>
          <cell r="D20606">
            <v>0</v>
          </cell>
          <cell r="E20606">
            <v>0</v>
          </cell>
          <cell r="F20606">
            <v>0</v>
          </cell>
          <cell r="G20606">
            <v>0</v>
          </cell>
          <cell r="H20606">
            <v>0</v>
          </cell>
          <cell r="I20606">
            <v>0</v>
          </cell>
          <cell r="J20606">
            <v>0</v>
          </cell>
          <cell r="K20606">
            <v>0</v>
          </cell>
          <cell r="L20606">
            <v>0</v>
          </cell>
          <cell r="M20606">
            <v>0</v>
          </cell>
          <cell r="N20606">
            <v>0</v>
          </cell>
          <cell r="O20606">
            <v>42464.274000000005</v>
          </cell>
          <cell r="P20606">
            <v>772713.16099999892</v>
          </cell>
          <cell r="Q20606">
            <v>42464.274000000005</v>
          </cell>
          <cell r="R20606">
            <v>0</v>
          </cell>
        </row>
        <row r="20607">
          <cell r="A20607">
            <v>2102</v>
          </cell>
          <cell r="B20607" t="str">
            <v>S. SALUD AYSÉN</v>
          </cell>
          <cell r="C20607" t="str">
            <v>001 Dirección del Servicio</v>
          </cell>
          <cell r="D20607">
            <v>0</v>
          </cell>
          <cell r="E20607">
            <v>0</v>
          </cell>
          <cell r="F20607">
            <v>0</v>
          </cell>
          <cell r="G20607">
            <v>0</v>
          </cell>
          <cell r="H20607">
            <v>0</v>
          </cell>
          <cell r="I20607">
            <v>0</v>
          </cell>
          <cell r="J20607">
            <v>0</v>
          </cell>
          <cell r="K20607">
            <v>0</v>
          </cell>
          <cell r="L20607">
            <v>0</v>
          </cell>
          <cell r="M20607">
            <v>0</v>
          </cell>
          <cell r="N20607">
            <v>0</v>
          </cell>
          <cell r="O20607">
            <v>20122.234</v>
          </cell>
          <cell r="P20607">
            <v>1054742.7449999996</v>
          </cell>
          <cell r="Q20607">
            <v>20122.234</v>
          </cell>
          <cell r="R20607">
            <v>0</v>
          </cell>
        </row>
        <row r="20608">
          <cell r="A20608">
            <v>2103</v>
          </cell>
          <cell r="B20608" t="str">
            <v>S. SALUD AYSÉN</v>
          </cell>
          <cell r="C20608" t="str">
            <v>002 Dirección de Salud Rural</v>
          </cell>
          <cell r="D20608">
            <v>0</v>
          </cell>
          <cell r="E20608">
            <v>0</v>
          </cell>
          <cell r="F20608">
            <v>0</v>
          </cell>
          <cell r="G20608">
            <v>0</v>
          </cell>
          <cell r="H20608">
            <v>0</v>
          </cell>
          <cell r="I20608">
            <v>0</v>
          </cell>
          <cell r="J20608">
            <v>0</v>
          </cell>
          <cell r="K20608">
            <v>0</v>
          </cell>
          <cell r="L20608">
            <v>0</v>
          </cell>
          <cell r="M20608">
            <v>0</v>
          </cell>
          <cell r="N20608">
            <v>0</v>
          </cell>
          <cell r="O20608">
            <v>5372.8750000000009</v>
          </cell>
          <cell r="P20608">
            <v>-22638.742000000057</v>
          </cell>
          <cell r="Q20608">
            <v>0</v>
          </cell>
          <cell r="R20608">
            <v>17265.867000000057</v>
          </cell>
        </row>
        <row r="20609">
          <cell r="A20609">
            <v>2104</v>
          </cell>
          <cell r="B20609" t="str">
            <v>S. SALUD AYSÉN</v>
          </cell>
          <cell r="C20609" t="str">
            <v>003 Hospital de Cisnes</v>
          </cell>
          <cell r="D20609">
            <v>0</v>
          </cell>
          <cell r="E20609">
            <v>0</v>
          </cell>
          <cell r="F20609">
            <v>0</v>
          </cell>
          <cell r="G20609">
            <v>0</v>
          </cell>
          <cell r="H20609">
            <v>0</v>
          </cell>
          <cell r="I20609">
            <v>0</v>
          </cell>
          <cell r="J20609">
            <v>0</v>
          </cell>
          <cell r="K20609">
            <v>0</v>
          </cell>
          <cell r="L20609">
            <v>0</v>
          </cell>
          <cell r="M20609">
            <v>0</v>
          </cell>
          <cell r="N20609">
            <v>0</v>
          </cell>
          <cell r="O20609">
            <v>0</v>
          </cell>
          <cell r="P20609">
            <v>-1024.4240000000282</v>
          </cell>
          <cell r="Q20609">
            <v>0</v>
          </cell>
          <cell r="R20609">
            <v>1024.4240000000282</v>
          </cell>
        </row>
        <row r="20610">
          <cell r="A20610">
            <v>2105</v>
          </cell>
          <cell r="B20610" t="str">
            <v>S. SALUD AYSÉN</v>
          </cell>
          <cell r="C20610" t="str">
            <v>004 Hospital de Chile Chico</v>
          </cell>
          <cell r="D20610">
            <v>0</v>
          </cell>
          <cell r="E20610">
            <v>0</v>
          </cell>
          <cell r="F20610">
            <v>0</v>
          </cell>
          <cell r="G20610">
            <v>0</v>
          </cell>
          <cell r="H20610">
            <v>0</v>
          </cell>
          <cell r="I20610">
            <v>0</v>
          </cell>
          <cell r="J20610">
            <v>0</v>
          </cell>
          <cell r="K20610">
            <v>0</v>
          </cell>
          <cell r="L20610">
            <v>0</v>
          </cell>
          <cell r="M20610">
            <v>0</v>
          </cell>
          <cell r="N20610">
            <v>0</v>
          </cell>
          <cell r="O20610">
            <v>0</v>
          </cell>
          <cell r="P20610">
            <v>10933.986999999979</v>
          </cell>
          <cell r="Q20610">
            <v>0</v>
          </cell>
          <cell r="R20610">
            <v>0</v>
          </cell>
        </row>
        <row r="20611">
          <cell r="A20611">
            <v>2106</v>
          </cell>
          <cell r="B20611" t="str">
            <v>S. SALUD AYSÉN</v>
          </cell>
          <cell r="C20611" t="str">
            <v>005 Hospital de Cochrane</v>
          </cell>
          <cell r="D20611">
            <v>0</v>
          </cell>
          <cell r="E20611">
            <v>0</v>
          </cell>
          <cell r="F20611">
            <v>0</v>
          </cell>
          <cell r="G20611">
            <v>0</v>
          </cell>
          <cell r="H20611">
            <v>0</v>
          </cell>
          <cell r="I20611">
            <v>0</v>
          </cell>
          <cell r="J20611">
            <v>0</v>
          </cell>
          <cell r="K20611">
            <v>0</v>
          </cell>
          <cell r="L20611">
            <v>0</v>
          </cell>
          <cell r="M20611">
            <v>0</v>
          </cell>
          <cell r="N20611">
            <v>0</v>
          </cell>
          <cell r="O20611">
            <v>0</v>
          </cell>
          <cell r="P20611">
            <v>3273.2209999999905</v>
          </cell>
          <cell r="Q20611">
            <v>0</v>
          </cell>
          <cell r="R20611">
            <v>0</v>
          </cell>
        </row>
        <row r="20612">
          <cell r="A20612">
            <v>2107</v>
          </cell>
          <cell r="B20612" t="str">
            <v>S. SALUD AYSÉN</v>
          </cell>
          <cell r="C20612" t="str">
            <v>006 Hospital de Coyhaique</v>
          </cell>
          <cell r="D20612">
            <v>0</v>
          </cell>
          <cell r="E20612">
            <v>0</v>
          </cell>
          <cell r="F20612">
            <v>0</v>
          </cell>
          <cell r="G20612">
            <v>0</v>
          </cell>
          <cell r="H20612">
            <v>0</v>
          </cell>
          <cell r="I20612">
            <v>0</v>
          </cell>
          <cell r="J20612">
            <v>0</v>
          </cell>
          <cell r="K20612">
            <v>0</v>
          </cell>
          <cell r="L20612">
            <v>0</v>
          </cell>
          <cell r="M20612">
            <v>0</v>
          </cell>
          <cell r="N20612">
            <v>0</v>
          </cell>
          <cell r="O20612">
            <v>16969.165000000001</v>
          </cell>
          <cell r="P20612">
            <v>-255466.15700000059</v>
          </cell>
          <cell r="Q20612">
            <v>0</v>
          </cell>
          <cell r="R20612">
            <v>238496.99200000058</v>
          </cell>
        </row>
        <row r="20613">
          <cell r="A20613">
            <v>2108</v>
          </cell>
          <cell r="B20613" t="str">
            <v>S. SALUD AYSÉN</v>
          </cell>
          <cell r="C20613" t="str">
            <v>007 Hospital de Puerto Aysén</v>
          </cell>
          <cell r="D20613">
            <v>0</v>
          </cell>
          <cell r="E20613">
            <v>0</v>
          </cell>
          <cell r="F20613">
            <v>0</v>
          </cell>
          <cell r="G20613">
            <v>0</v>
          </cell>
          <cell r="H20613">
            <v>0</v>
          </cell>
          <cell r="I20613">
            <v>0</v>
          </cell>
          <cell r="J20613">
            <v>0</v>
          </cell>
          <cell r="K20613">
            <v>0</v>
          </cell>
          <cell r="L20613">
            <v>0</v>
          </cell>
          <cell r="M20613">
            <v>0</v>
          </cell>
          <cell r="N20613">
            <v>0</v>
          </cell>
          <cell r="O20613">
            <v>0</v>
          </cell>
          <cell r="P20613">
            <v>-36648.657000000123</v>
          </cell>
          <cell r="Q20613">
            <v>0</v>
          </cell>
          <cell r="R20613">
            <v>36648.657000000123</v>
          </cell>
        </row>
        <row r="20614">
          <cell r="A20614">
            <v>2109</v>
          </cell>
          <cell r="B20614" t="str">
            <v>S. SALUD AYSÉN</v>
          </cell>
          <cell r="C20614" t="str">
            <v>008 Consultorio A. Gutiérrez</v>
          </cell>
          <cell r="D20614">
            <v>0</v>
          </cell>
          <cell r="E20614">
            <v>0</v>
          </cell>
          <cell r="F20614">
            <v>0</v>
          </cell>
          <cell r="G20614">
            <v>0</v>
          </cell>
          <cell r="H20614">
            <v>0</v>
          </cell>
          <cell r="I20614">
            <v>0</v>
          </cell>
          <cell r="J20614">
            <v>0</v>
          </cell>
          <cell r="K20614">
            <v>0</v>
          </cell>
          <cell r="L20614">
            <v>0</v>
          </cell>
          <cell r="M20614">
            <v>0</v>
          </cell>
          <cell r="N20614">
            <v>0</v>
          </cell>
          <cell r="O20614">
            <v>0</v>
          </cell>
          <cell r="P20614">
            <v>9618.2259999999951</v>
          </cell>
          <cell r="Q20614">
            <v>0</v>
          </cell>
          <cell r="R20614">
            <v>0</v>
          </cell>
        </row>
        <row r="20615">
          <cell r="A20615">
            <v>21010</v>
          </cell>
          <cell r="B20615" t="str">
            <v>S. SALUD AYSÉN</v>
          </cell>
          <cell r="C20615" t="str">
            <v>009 Consultorio Víctor Domingo Silva</v>
          </cell>
          <cell r="D20615">
            <v>0</v>
          </cell>
          <cell r="E20615">
            <v>0</v>
          </cell>
          <cell r="F20615">
            <v>0</v>
          </cell>
          <cell r="G20615">
            <v>0</v>
          </cell>
          <cell r="H20615">
            <v>0</v>
          </cell>
          <cell r="I20615">
            <v>0</v>
          </cell>
          <cell r="J20615">
            <v>0</v>
          </cell>
          <cell r="K20615">
            <v>0</v>
          </cell>
          <cell r="L20615">
            <v>0</v>
          </cell>
          <cell r="M20615">
            <v>0</v>
          </cell>
          <cell r="N20615">
            <v>0</v>
          </cell>
          <cell r="O20615">
            <v>0</v>
          </cell>
          <cell r="P20615">
            <v>9921.6259999999602</v>
          </cell>
          <cell r="Q20615">
            <v>0</v>
          </cell>
          <cell r="R20615">
            <v>0</v>
          </cell>
        </row>
        <row r="20616">
          <cell r="A20616">
            <v>2201</v>
          </cell>
          <cell r="B20616" t="str">
            <v>S. SALUD MAGALLANES</v>
          </cell>
          <cell r="C20616">
            <v>0</v>
          </cell>
          <cell r="D20616">
            <v>0</v>
          </cell>
          <cell r="E20616">
            <v>0</v>
          </cell>
          <cell r="F20616">
            <v>0</v>
          </cell>
          <cell r="G20616">
            <v>0</v>
          </cell>
          <cell r="H20616">
            <v>0</v>
          </cell>
          <cell r="I20616">
            <v>0</v>
          </cell>
          <cell r="J20616">
            <v>0</v>
          </cell>
          <cell r="K20616">
            <v>0</v>
          </cell>
          <cell r="L20616">
            <v>0</v>
          </cell>
          <cell r="M20616">
            <v>0</v>
          </cell>
          <cell r="N20616">
            <v>0</v>
          </cell>
          <cell r="O20616">
            <v>2200174.9709999999</v>
          </cell>
          <cell r="P20616">
            <v>-2074080.0680000004</v>
          </cell>
          <cell r="Q20616">
            <v>126094.90299999947</v>
          </cell>
          <cell r="R20616">
            <v>0</v>
          </cell>
        </row>
        <row r="20617">
          <cell r="A20617">
            <v>2202</v>
          </cell>
          <cell r="B20617" t="str">
            <v>S. SALUD MAGALLANES</v>
          </cell>
          <cell r="C20617" t="str">
            <v>001 Dirección del Servicio</v>
          </cell>
          <cell r="D20617">
            <v>0</v>
          </cell>
          <cell r="E20617">
            <v>0</v>
          </cell>
          <cell r="F20617">
            <v>0</v>
          </cell>
          <cell r="G20617">
            <v>0</v>
          </cell>
          <cell r="H20617">
            <v>0</v>
          </cell>
          <cell r="I20617">
            <v>0</v>
          </cell>
          <cell r="J20617">
            <v>0</v>
          </cell>
          <cell r="K20617">
            <v>0</v>
          </cell>
          <cell r="L20617">
            <v>0</v>
          </cell>
          <cell r="M20617">
            <v>0</v>
          </cell>
          <cell r="N20617">
            <v>0</v>
          </cell>
          <cell r="O20617">
            <v>56531.896999999997</v>
          </cell>
          <cell r="P20617">
            <v>-55542.414000000048</v>
          </cell>
          <cell r="Q20617">
            <v>989.48299999994924</v>
          </cell>
          <cell r="R20617">
            <v>0</v>
          </cell>
        </row>
        <row r="20618">
          <cell r="A20618">
            <v>2203</v>
          </cell>
          <cell r="B20618" t="str">
            <v>S. SALUD MAGALLANES</v>
          </cell>
          <cell r="C20618" t="str">
            <v>002 Hospital Porvenir</v>
          </cell>
          <cell r="D20618">
            <v>0</v>
          </cell>
          <cell r="E20618">
            <v>0</v>
          </cell>
          <cell r="F20618">
            <v>0</v>
          </cell>
          <cell r="G20618">
            <v>0</v>
          </cell>
          <cell r="H20618">
            <v>0</v>
          </cell>
          <cell r="I20618">
            <v>0</v>
          </cell>
          <cell r="J20618">
            <v>0</v>
          </cell>
          <cell r="K20618">
            <v>0</v>
          </cell>
          <cell r="L20618">
            <v>0</v>
          </cell>
          <cell r="M20618">
            <v>0</v>
          </cell>
          <cell r="N20618">
            <v>0</v>
          </cell>
          <cell r="O20618">
            <v>67472.406000000003</v>
          </cell>
          <cell r="P20618">
            <v>-47961.198000000019</v>
          </cell>
          <cell r="Q20618">
            <v>19511.207999999984</v>
          </cell>
          <cell r="R20618">
            <v>0</v>
          </cell>
        </row>
        <row r="20619">
          <cell r="A20619">
            <v>2204</v>
          </cell>
          <cell r="B20619" t="str">
            <v>S. SALUD MAGALLANES</v>
          </cell>
          <cell r="C20619" t="str">
            <v>003 Hospital de Puerto Natales</v>
          </cell>
          <cell r="D20619">
            <v>0</v>
          </cell>
          <cell r="E20619">
            <v>0</v>
          </cell>
          <cell r="F20619">
            <v>0</v>
          </cell>
          <cell r="G20619">
            <v>0</v>
          </cell>
          <cell r="H20619">
            <v>0</v>
          </cell>
          <cell r="I20619">
            <v>0</v>
          </cell>
          <cell r="J20619">
            <v>0</v>
          </cell>
          <cell r="K20619">
            <v>0</v>
          </cell>
          <cell r="L20619">
            <v>0</v>
          </cell>
          <cell r="M20619">
            <v>0</v>
          </cell>
          <cell r="N20619">
            <v>0</v>
          </cell>
          <cell r="O20619">
            <v>590089.73900000006</v>
          </cell>
          <cell r="P20619">
            <v>-625518.527</v>
          </cell>
          <cell r="Q20619">
            <v>0</v>
          </cell>
          <cell r="R20619">
            <v>35428.787999999942</v>
          </cell>
        </row>
        <row r="20620">
          <cell r="A20620">
            <v>2205</v>
          </cell>
          <cell r="B20620" t="str">
            <v>S. SALUD MAGALLANES</v>
          </cell>
          <cell r="C20620" t="str">
            <v>004 Hospital Regional de Punta Arenas</v>
          </cell>
          <cell r="D20620">
            <v>0</v>
          </cell>
          <cell r="E20620">
            <v>0</v>
          </cell>
          <cell r="F20620">
            <v>0</v>
          </cell>
          <cell r="G20620">
            <v>0</v>
          </cell>
          <cell r="H20620">
            <v>0</v>
          </cell>
          <cell r="I20620">
            <v>0</v>
          </cell>
          <cell r="J20620">
            <v>0</v>
          </cell>
          <cell r="K20620">
            <v>0</v>
          </cell>
          <cell r="L20620">
            <v>0</v>
          </cell>
          <cell r="M20620">
            <v>0</v>
          </cell>
          <cell r="N20620">
            <v>0</v>
          </cell>
          <cell r="O20620">
            <v>1359144.0859999999</v>
          </cell>
          <cell r="P20620">
            <v>-1500000.719</v>
          </cell>
          <cell r="Q20620">
            <v>0</v>
          </cell>
          <cell r="R20620">
            <v>140856.63300000015</v>
          </cell>
        </row>
        <row r="20621">
          <cell r="A20621">
            <v>2206</v>
          </cell>
          <cell r="B20621" t="str">
            <v>S. SALUD MAGALLANES</v>
          </cell>
          <cell r="C20621" t="str">
            <v>005 Cecosf Puerto Williams</v>
          </cell>
          <cell r="D20621">
            <v>0</v>
          </cell>
          <cell r="E20621">
            <v>0</v>
          </cell>
          <cell r="F20621">
            <v>0</v>
          </cell>
          <cell r="G20621">
            <v>0</v>
          </cell>
          <cell r="H20621">
            <v>0</v>
          </cell>
          <cell r="I20621">
            <v>0</v>
          </cell>
          <cell r="J20621">
            <v>0</v>
          </cell>
          <cell r="K20621">
            <v>0</v>
          </cell>
          <cell r="L20621">
            <v>0</v>
          </cell>
          <cell r="M20621">
            <v>0</v>
          </cell>
          <cell r="N20621">
            <v>0</v>
          </cell>
          <cell r="O20621">
            <v>2913.011</v>
          </cell>
          <cell r="P20621">
            <v>5018.9709999999905</v>
          </cell>
          <cell r="Q20621">
            <v>2913.011</v>
          </cell>
          <cell r="R20621">
            <v>0</v>
          </cell>
        </row>
        <row r="20622">
          <cell r="A20622">
            <v>2207</v>
          </cell>
          <cell r="B20622" t="str">
            <v>S. SALUD MAGALLANES</v>
          </cell>
          <cell r="C20622" t="str">
            <v>006 SAMU Magallanes</v>
          </cell>
          <cell r="D20622">
            <v>0</v>
          </cell>
          <cell r="E20622">
            <v>0</v>
          </cell>
          <cell r="F20622">
            <v>0</v>
          </cell>
          <cell r="G20622">
            <v>0</v>
          </cell>
          <cell r="H20622">
            <v>0</v>
          </cell>
          <cell r="I20622">
            <v>0</v>
          </cell>
          <cell r="J20622">
            <v>0</v>
          </cell>
          <cell r="K20622">
            <v>0</v>
          </cell>
          <cell r="L20622">
            <v>0</v>
          </cell>
          <cell r="M20622">
            <v>0</v>
          </cell>
          <cell r="N20622">
            <v>0</v>
          </cell>
          <cell r="O20622">
            <v>102499.87500000001</v>
          </cell>
          <cell r="P20622">
            <v>-103855.72499999999</v>
          </cell>
          <cell r="Q20622">
            <v>0</v>
          </cell>
          <cell r="R20622">
            <v>1355.8499999999767</v>
          </cell>
        </row>
        <row r="20623">
          <cell r="A20623">
            <v>2208</v>
          </cell>
          <cell r="B20623" t="str">
            <v>S. SALUD MAGALLANES</v>
          </cell>
          <cell r="C20623" t="str">
            <v>007 Hospital Psiquiátrico</v>
          </cell>
          <cell r="D20623">
            <v>0</v>
          </cell>
          <cell r="E20623">
            <v>0</v>
          </cell>
          <cell r="F20623">
            <v>0</v>
          </cell>
          <cell r="G20623">
            <v>0</v>
          </cell>
          <cell r="H20623">
            <v>0</v>
          </cell>
          <cell r="I20623">
            <v>0</v>
          </cell>
          <cell r="J20623">
            <v>0</v>
          </cell>
          <cell r="K20623">
            <v>0</v>
          </cell>
          <cell r="L20623">
            <v>0</v>
          </cell>
          <cell r="M20623">
            <v>0</v>
          </cell>
          <cell r="N20623">
            <v>0</v>
          </cell>
          <cell r="O20623">
            <v>20277.898000000001</v>
          </cell>
          <cell r="P20623">
            <v>-18488.669000000038</v>
          </cell>
          <cell r="Q20623">
            <v>1789.228999999963</v>
          </cell>
          <cell r="R20623">
            <v>0</v>
          </cell>
        </row>
        <row r="20624">
          <cell r="A20624">
            <v>2209</v>
          </cell>
          <cell r="B20624" t="str">
            <v>S. SALUD MAGALLANES</v>
          </cell>
          <cell r="C20624" t="str">
            <v>008 Atención Primaria de Salud</v>
          </cell>
          <cell r="D20624">
            <v>0</v>
          </cell>
          <cell r="E20624">
            <v>0</v>
          </cell>
          <cell r="F20624">
            <v>0</v>
          </cell>
          <cell r="G20624">
            <v>0</v>
          </cell>
          <cell r="H20624">
            <v>0</v>
          </cell>
          <cell r="I20624">
            <v>0</v>
          </cell>
          <cell r="J20624">
            <v>0</v>
          </cell>
          <cell r="K20624">
            <v>0</v>
          </cell>
          <cell r="L20624">
            <v>0</v>
          </cell>
          <cell r="M20624">
            <v>0</v>
          </cell>
          <cell r="N20624">
            <v>0</v>
          </cell>
          <cell r="O20624">
            <v>1246.0590000000047</v>
          </cell>
          <cell r="P20624">
            <v>272268.21299999999</v>
          </cell>
          <cell r="Q20624">
            <v>1246.0590000000047</v>
          </cell>
          <cell r="R20624">
            <v>0</v>
          </cell>
        </row>
        <row r="20625">
          <cell r="A20625">
            <v>22010</v>
          </cell>
          <cell r="B20625" t="str">
            <v>S. SALUD MAGALLANES</v>
          </cell>
          <cell r="C20625" t="str">
            <v>009 UNIDAD SALUD MENTAL - CTAS COMPLEMENTARIAS</v>
          </cell>
          <cell r="D20625">
            <v>0</v>
          </cell>
          <cell r="E20625">
            <v>0</v>
          </cell>
          <cell r="F20625">
            <v>0</v>
          </cell>
          <cell r="G20625">
            <v>0</v>
          </cell>
          <cell r="H20625">
            <v>0</v>
          </cell>
          <cell r="I20625">
            <v>0</v>
          </cell>
          <cell r="J20625">
            <v>0</v>
          </cell>
          <cell r="K20625">
            <v>0</v>
          </cell>
          <cell r="L20625">
            <v>0</v>
          </cell>
          <cell r="M20625">
            <v>0</v>
          </cell>
          <cell r="N20625">
            <v>0</v>
          </cell>
          <cell r="O20625">
            <v>0</v>
          </cell>
          <cell r="P20625">
            <v>0</v>
          </cell>
          <cell r="Q20625">
            <v>0</v>
          </cell>
          <cell r="R20625">
            <v>0</v>
          </cell>
        </row>
        <row r="20626">
          <cell r="A20626">
            <v>22011</v>
          </cell>
          <cell r="B20626" t="str">
            <v>S. SALUD MAGALLANES</v>
          </cell>
          <cell r="C20626" t="str">
            <v>010 ESTABLECIMIENTO LARGA ESTADIA ADULTO MAYOR</v>
          </cell>
          <cell r="D20626">
            <v>0</v>
          </cell>
          <cell r="E20626">
            <v>0</v>
          </cell>
          <cell r="F20626">
            <v>0</v>
          </cell>
          <cell r="G20626">
            <v>0</v>
          </cell>
          <cell r="H20626">
            <v>0</v>
          </cell>
          <cell r="I20626">
            <v>0</v>
          </cell>
          <cell r="J20626">
            <v>0</v>
          </cell>
          <cell r="K20626">
            <v>0</v>
          </cell>
          <cell r="L20626">
            <v>0</v>
          </cell>
          <cell r="M20626">
            <v>0</v>
          </cell>
          <cell r="N20626">
            <v>0</v>
          </cell>
          <cell r="O20626">
            <v>0</v>
          </cell>
          <cell r="P20626">
            <v>0</v>
          </cell>
          <cell r="Q20626">
            <v>0</v>
          </cell>
          <cell r="R20626">
            <v>0</v>
          </cell>
        </row>
        <row r="20627">
          <cell r="A20627">
            <v>2301</v>
          </cell>
          <cell r="B20627" t="str">
            <v>S. SALUD METR. ORIENTE</v>
          </cell>
          <cell r="C20627">
            <v>0</v>
          </cell>
          <cell r="D20627">
            <v>0</v>
          </cell>
          <cell r="E20627">
            <v>0</v>
          </cell>
          <cell r="F20627">
            <v>0</v>
          </cell>
          <cell r="G20627">
            <v>0</v>
          </cell>
          <cell r="H20627">
            <v>0</v>
          </cell>
          <cell r="I20627">
            <v>0</v>
          </cell>
          <cell r="J20627">
            <v>0</v>
          </cell>
          <cell r="K20627">
            <v>0</v>
          </cell>
          <cell r="L20627">
            <v>0</v>
          </cell>
          <cell r="M20627">
            <v>0</v>
          </cell>
          <cell r="N20627">
            <v>0</v>
          </cell>
          <cell r="O20627">
            <v>11115372.421999998</v>
          </cell>
          <cell r="P20627">
            <v>-11802516.561000001</v>
          </cell>
          <cell r="Q20627">
            <v>0</v>
          </cell>
          <cell r="R20627">
            <v>687144.13900000229</v>
          </cell>
        </row>
        <row r="20628">
          <cell r="A20628">
            <v>2302</v>
          </cell>
          <cell r="B20628" t="str">
            <v>S. SALUD METROPOLITANO ORIENTE</v>
          </cell>
          <cell r="C20628" t="str">
            <v>001 Dirección del Servicio</v>
          </cell>
          <cell r="D20628">
            <v>0</v>
          </cell>
          <cell r="E20628">
            <v>0</v>
          </cell>
          <cell r="F20628">
            <v>0</v>
          </cell>
          <cell r="G20628">
            <v>0</v>
          </cell>
          <cell r="H20628">
            <v>0</v>
          </cell>
          <cell r="I20628">
            <v>0</v>
          </cell>
          <cell r="J20628">
            <v>0</v>
          </cell>
          <cell r="K20628">
            <v>0</v>
          </cell>
          <cell r="L20628">
            <v>0</v>
          </cell>
          <cell r="M20628">
            <v>0</v>
          </cell>
          <cell r="N20628">
            <v>0</v>
          </cell>
          <cell r="O20628">
            <v>0</v>
          </cell>
          <cell r="P20628">
            <v>-456126.49700000032</v>
          </cell>
          <cell r="Q20628">
            <v>0</v>
          </cell>
          <cell r="R20628">
            <v>456126.49700000032</v>
          </cell>
        </row>
        <row r="20629">
          <cell r="A20629">
            <v>2303</v>
          </cell>
          <cell r="B20629" t="str">
            <v>S. SALUD METROPOLITANO ORIENTE</v>
          </cell>
          <cell r="C20629" t="str">
            <v>002 Hospital del Tórax</v>
          </cell>
          <cell r="D20629">
            <v>0</v>
          </cell>
          <cell r="E20629">
            <v>0</v>
          </cell>
          <cell r="F20629">
            <v>0</v>
          </cell>
          <cell r="G20629">
            <v>0</v>
          </cell>
          <cell r="H20629">
            <v>0</v>
          </cell>
          <cell r="I20629">
            <v>0</v>
          </cell>
          <cell r="J20629">
            <v>0</v>
          </cell>
          <cell r="K20629">
            <v>0</v>
          </cell>
          <cell r="L20629">
            <v>0</v>
          </cell>
          <cell r="M20629">
            <v>0</v>
          </cell>
          <cell r="N20629">
            <v>0</v>
          </cell>
          <cell r="O20629">
            <v>183222.41899999999</v>
          </cell>
          <cell r="P20629">
            <v>-155592.21199999959</v>
          </cell>
          <cell r="Q20629">
            <v>27630.207000000402</v>
          </cell>
          <cell r="R20629">
            <v>0</v>
          </cell>
        </row>
        <row r="20630">
          <cell r="A20630">
            <v>2304</v>
          </cell>
          <cell r="B20630" t="str">
            <v>S. SALUD METROPOLITANO ORIENTE</v>
          </cell>
          <cell r="C20630" t="str">
            <v>003 Hospital Luis Calvo Mackenna</v>
          </cell>
          <cell r="D20630">
            <v>0</v>
          </cell>
          <cell r="E20630">
            <v>0</v>
          </cell>
          <cell r="F20630">
            <v>0</v>
          </cell>
          <cell r="G20630">
            <v>0</v>
          </cell>
          <cell r="H20630">
            <v>0</v>
          </cell>
          <cell r="I20630">
            <v>0</v>
          </cell>
          <cell r="J20630">
            <v>0</v>
          </cell>
          <cell r="K20630">
            <v>0</v>
          </cell>
          <cell r="L20630">
            <v>0</v>
          </cell>
          <cell r="M20630">
            <v>0</v>
          </cell>
          <cell r="N20630">
            <v>0</v>
          </cell>
          <cell r="O20630">
            <v>14549.980999999985</v>
          </cell>
          <cell r="P20630">
            <v>-85629.73799999943</v>
          </cell>
          <cell r="Q20630">
            <v>0</v>
          </cell>
          <cell r="R20630">
            <v>71079.756999999445</v>
          </cell>
        </row>
        <row r="20631">
          <cell r="A20631">
            <v>2305</v>
          </cell>
          <cell r="B20631" t="str">
            <v>S. SALUD METROPOLITANO ORIENTE</v>
          </cell>
          <cell r="C20631" t="str">
            <v>004 Hospital Santiago Oriente Luis Tisne</v>
          </cell>
          <cell r="D20631">
            <v>0</v>
          </cell>
          <cell r="E20631">
            <v>0</v>
          </cell>
          <cell r="F20631">
            <v>0</v>
          </cell>
          <cell r="G20631">
            <v>0</v>
          </cell>
          <cell r="H20631">
            <v>0</v>
          </cell>
          <cell r="I20631">
            <v>0</v>
          </cell>
          <cell r="J20631">
            <v>0</v>
          </cell>
          <cell r="K20631">
            <v>0</v>
          </cell>
          <cell r="L20631">
            <v>0</v>
          </cell>
          <cell r="M20631">
            <v>0</v>
          </cell>
          <cell r="N20631">
            <v>0</v>
          </cell>
          <cell r="O20631">
            <v>153948.36900000001</v>
          </cell>
          <cell r="P20631">
            <v>-188944.90700000036</v>
          </cell>
          <cell r="Q20631">
            <v>0</v>
          </cell>
          <cell r="R20631">
            <v>34996.53800000035</v>
          </cell>
        </row>
        <row r="20632">
          <cell r="A20632">
            <v>2306</v>
          </cell>
          <cell r="B20632" t="str">
            <v>S. SALUD METROPOLITANO ORIENTE</v>
          </cell>
          <cell r="C20632" t="str">
            <v>005 Hospital Salvador</v>
          </cell>
          <cell r="D20632">
            <v>0</v>
          </cell>
          <cell r="E20632">
            <v>0</v>
          </cell>
          <cell r="F20632">
            <v>0</v>
          </cell>
          <cell r="G20632">
            <v>0</v>
          </cell>
          <cell r="H20632">
            <v>0</v>
          </cell>
          <cell r="I20632">
            <v>0</v>
          </cell>
          <cell r="J20632">
            <v>0</v>
          </cell>
          <cell r="K20632">
            <v>0</v>
          </cell>
          <cell r="L20632">
            <v>0</v>
          </cell>
          <cell r="M20632">
            <v>0</v>
          </cell>
          <cell r="N20632">
            <v>0</v>
          </cell>
          <cell r="O20632">
            <v>10763651.653000001</v>
          </cell>
          <cell r="P20632">
            <v>-10695106.933999995</v>
          </cell>
          <cell r="Q20632">
            <v>68544.719000006095</v>
          </cell>
          <cell r="R20632">
            <v>0</v>
          </cell>
        </row>
        <row r="20633">
          <cell r="A20633">
            <v>2307</v>
          </cell>
          <cell r="B20633" t="str">
            <v>S. SALUD METROPOLITANO ORIENTE</v>
          </cell>
          <cell r="C20633" t="str">
            <v>006 Instituto de Geriatría</v>
          </cell>
          <cell r="D20633">
            <v>0</v>
          </cell>
          <cell r="E20633">
            <v>0</v>
          </cell>
          <cell r="F20633">
            <v>0</v>
          </cell>
          <cell r="G20633">
            <v>0</v>
          </cell>
          <cell r="H20633">
            <v>0</v>
          </cell>
          <cell r="I20633">
            <v>0</v>
          </cell>
          <cell r="J20633">
            <v>0</v>
          </cell>
          <cell r="K20633">
            <v>0</v>
          </cell>
          <cell r="L20633">
            <v>0</v>
          </cell>
          <cell r="M20633">
            <v>0</v>
          </cell>
          <cell r="N20633">
            <v>0</v>
          </cell>
          <cell r="O20633">
            <v>0</v>
          </cell>
          <cell r="P20633">
            <v>-17744.510000000009</v>
          </cell>
          <cell r="Q20633">
            <v>0</v>
          </cell>
          <cell r="R20633">
            <v>17744.510000000009</v>
          </cell>
        </row>
        <row r="20634">
          <cell r="A20634">
            <v>2308</v>
          </cell>
          <cell r="B20634" t="str">
            <v>S. SALUD METROPOLITANO ORIENTE</v>
          </cell>
          <cell r="C20634" t="str">
            <v>007 Instituto de Neurocirugía</v>
          </cell>
          <cell r="D20634">
            <v>0</v>
          </cell>
          <cell r="E20634">
            <v>0</v>
          </cell>
          <cell r="F20634">
            <v>0</v>
          </cell>
          <cell r="G20634">
            <v>0</v>
          </cell>
          <cell r="H20634">
            <v>0</v>
          </cell>
          <cell r="I20634">
            <v>0</v>
          </cell>
          <cell r="J20634">
            <v>0</v>
          </cell>
          <cell r="K20634">
            <v>0</v>
          </cell>
          <cell r="L20634">
            <v>0</v>
          </cell>
          <cell r="M20634">
            <v>0</v>
          </cell>
          <cell r="N20634">
            <v>0</v>
          </cell>
          <cell r="O20634">
            <v>0</v>
          </cell>
          <cell r="P20634">
            <v>81031.121999999275</v>
          </cell>
          <cell r="Q20634">
            <v>0</v>
          </cell>
          <cell r="R20634">
            <v>0</v>
          </cell>
        </row>
        <row r="20635">
          <cell r="A20635">
            <v>2309</v>
          </cell>
          <cell r="B20635" t="str">
            <v>S. SALUD METROPOLITANO ORIENTE</v>
          </cell>
          <cell r="C20635" t="str">
            <v>008 Instituto Pedro Aguirre Cerda</v>
          </cell>
          <cell r="D20635">
            <v>0</v>
          </cell>
          <cell r="E20635">
            <v>0</v>
          </cell>
          <cell r="F20635">
            <v>0</v>
          </cell>
          <cell r="G20635">
            <v>0</v>
          </cell>
          <cell r="H20635">
            <v>0</v>
          </cell>
          <cell r="I20635">
            <v>0</v>
          </cell>
          <cell r="J20635">
            <v>0</v>
          </cell>
          <cell r="K20635">
            <v>0</v>
          </cell>
          <cell r="L20635">
            <v>0</v>
          </cell>
          <cell r="M20635">
            <v>0</v>
          </cell>
          <cell r="N20635">
            <v>0</v>
          </cell>
          <cell r="O20635">
            <v>0</v>
          </cell>
          <cell r="P20635">
            <v>-244199.36300000004</v>
          </cell>
          <cell r="Q20635">
            <v>0</v>
          </cell>
          <cell r="R20635">
            <v>244199.36300000004</v>
          </cell>
        </row>
        <row r="20636">
          <cell r="A20636">
            <v>23010</v>
          </cell>
          <cell r="B20636" t="str">
            <v>S. SALUD METROPOLITANO ORIENTE</v>
          </cell>
          <cell r="C20636" t="str">
            <v>009 Hospital de Hanga Roa</v>
          </cell>
          <cell r="D20636">
            <v>0</v>
          </cell>
          <cell r="E20636">
            <v>0</v>
          </cell>
          <cell r="F20636">
            <v>0</v>
          </cell>
          <cell r="G20636">
            <v>0</v>
          </cell>
          <cell r="H20636">
            <v>0</v>
          </cell>
          <cell r="I20636">
            <v>0</v>
          </cell>
          <cell r="J20636">
            <v>0</v>
          </cell>
          <cell r="K20636">
            <v>0</v>
          </cell>
          <cell r="L20636">
            <v>0</v>
          </cell>
          <cell r="M20636">
            <v>0</v>
          </cell>
          <cell r="N20636">
            <v>0</v>
          </cell>
          <cell r="O20636">
            <v>0</v>
          </cell>
          <cell r="P20636">
            <v>-40203.521999999968</v>
          </cell>
          <cell r="Q20636">
            <v>0</v>
          </cell>
          <cell r="R20636">
            <v>40203.521999999968</v>
          </cell>
        </row>
        <row r="20637">
          <cell r="A20637">
            <v>2401</v>
          </cell>
          <cell r="B20637" t="str">
            <v>S. SALUD METR. CENTRAL</v>
          </cell>
          <cell r="C20637">
            <v>0</v>
          </cell>
          <cell r="D20637">
            <v>0</v>
          </cell>
          <cell r="E20637">
            <v>0</v>
          </cell>
          <cell r="F20637">
            <v>0</v>
          </cell>
          <cell r="G20637">
            <v>0</v>
          </cell>
          <cell r="H20637">
            <v>0</v>
          </cell>
          <cell r="I20637">
            <v>0</v>
          </cell>
          <cell r="J20637">
            <v>0</v>
          </cell>
          <cell r="K20637">
            <v>0</v>
          </cell>
          <cell r="L20637">
            <v>0</v>
          </cell>
          <cell r="M20637">
            <v>0</v>
          </cell>
          <cell r="N20637">
            <v>0</v>
          </cell>
          <cell r="O20637">
            <v>3198534.7110000001</v>
          </cell>
          <cell r="P20637">
            <v>-207018.43300000392</v>
          </cell>
          <cell r="Q20637">
            <v>2991516.2779999962</v>
          </cell>
          <cell r="R20637">
            <v>0</v>
          </cell>
        </row>
        <row r="20638">
          <cell r="A20638">
            <v>2402</v>
          </cell>
          <cell r="B20638" t="str">
            <v>S. SALUD METROPOLITANO CENTRAL</v>
          </cell>
          <cell r="C20638" t="str">
            <v>001 Dirección del Servicio</v>
          </cell>
          <cell r="D20638">
            <v>0</v>
          </cell>
          <cell r="E20638">
            <v>0</v>
          </cell>
          <cell r="F20638">
            <v>0</v>
          </cell>
          <cell r="G20638">
            <v>0</v>
          </cell>
          <cell r="H20638">
            <v>0</v>
          </cell>
          <cell r="I20638">
            <v>0</v>
          </cell>
          <cell r="J20638">
            <v>0</v>
          </cell>
          <cell r="K20638">
            <v>0</v>
          </cell>
          <cell r="L20638">
            <v>0</v>
          </cell>
          <cell r="M20638">
            <v>0</v>
          </cell>
          <cell r="N20638">
            <v>0</v>
          </cell>
          <cell r="O20638">
            <v>0</v>
          </cell>
          <cell r="P20638">
            <v>9556159.9359999988</v>
          </cell>
          <cell r="Q20638">
            <v>0</v>
          </cell>
          <cell r="R20638">
            <v>0</v>
          </cell>
        </row>
        <row r="20639">
          <cell r="A20639">
            <v>2403</v>
          </cell>
          <cell r="B20639" t="str">
            <v>S. SALUD METROPOLITANO CENTRAL</v>
          </cell>
          <cell r="C20639" t="str">
            <v>002 Dirección Atención Primaria</v>
          </cell>
          <cell r="D20639">
            <v>0</v>
          </cell>
          <cell r="E20639">
            <v>0</v>
          </cell>
          <cell r="F20639">
            <v>0</v>
          </cell>
          <cell r="G20639">
            <v>0</v>
          </cell>
          <cell r="H20639">
            <v>0</v>
          </cell>
          <cell r="I20639">
            <v>0</v>
          </cell>
          <cell r="J20639">
            <v>0</v>
          </cell>
          <cell r="K20639">
            <v>0</v>
          </cell>
          <cell r="L20639">
            <v>0</v>
          </cell>
          <cell r="M20639">
            <v>0</v>
          </cell>
          <cell r="N20639">
            <v>0</v>
          </cell>
          <cell r="O20639">
            <v>0</v>
          </cell>
          <cell r="P20639">
            <v>999898.57499999972</v>
          </cell>
          <cell r="Q20639">
            <v>0</v>
          </cell>
          <cell r="R20639">
            <v>0</v>
          </cell>
        </row>
        <row r="20640">
          <cell r="A20640">
            <v>2404</v>
          </cell>
          <cell r="B20640" t="str">
            <v>S. SALUD METROPOLITANO CENTRAL</v>
          </cell>
          <cell r="C20640" t="str">
            <v>003 Hospital Clínico San Borja Arriaran</v>
          </cell>
          <cell r="D20640">
            <v>0</v>
          </cell>
          <cell r="E20640">
            <v>0</v>
          </cell>
          <cell r="F20640">
            <v>0</v>
          </cell>
          <cell r="G20640">
            <v>0</v>
          </cell>
          <cell r="H20640">
            <v>0</v>
          </cell>
          <cell r="I20640">
            <v>0</v>
          </cell>
          <cell r="J20640">
            <v>0</v>
          </cell>
          <cell r="K20640">
            <v>0</v>
          </cell>
          <cell r="L20640">
            <v>0</v>
          </cell>
          <cell r="M20640">
            <v>0</v>
          </cell>
          <cell r="N20640">
            <v>0</v>
          </cell>
          <cell r="O20640">
            <v>1046275.4569999999</v>
          </cell>
          <cell r="P20640">
            <v>-4771745.2829999961</v>
          </cell>
          <cell r="Q20640">
            <v>0</v>
          </cell>
          <cell r="R20640">
            <v>3725469.8259999962</v>
          </cell>
        </row>
        <row r="20641">
          <cell r="A20641">
            <v>2405</v>
          </cell>
          <cell r="B20641" t="str">
            <v>S. SALUD METROPOLITANO CENTRAL</v>
          </cell>
          <cell r="C20641" t="str">
            <v>004 Hospital De Urgencia Asistencia Pública</v>
          </cell>
          <cell r="D20641">
            <v>0</v>
          </cell>
          <cell r="E20641">
            <v>0</v>
          </cell>
          <cell r="F20641">
            <v>0</v>
          </cell>
          <cell r="G20641">
            <v>0</v>
          </cell>
          <cell r="H20641">
            <v>0</v>
          </cell>
          <cell r="I20641">
            <v>0</v>
          </cell>
          <cell r="J20641">
            <v>0</v>
          </cell>
          <cell r="K20641">
            <v>0</v>
          </cell>
          <cell r="L20641">
            <v>0</v>
          </cell>
          <cell r="M20641">
            <v>0</v>
          </cell>
          <cell r="N20641">
            <v>0</v>
          </cell>
          <cell r="O20641">
            <v>1135836.936</v>
          </cell>
          <cell r="P20641">
            <v>-3238166.6419999991</v>
          </cell>
          <cell r="Q20641">
            <v>0</v>
          </cell>
          <cell r="R20641">
            <v>2102329.7059999993</v>
          </cell>
        </row>
        <row r="20642">
          <cell r="A20642">
            <v>2406</v>
          </cell>
          <cell r="B20642" t="str">
            <v>S. SALUD METROPOLITANO CENTRAL</v>
          </cell>
          <cell r="C20642" t="str">
            <v>005 Hospital El Carmen</v>
          </cell>
          <cell r="D20642">
            <v>0</v>
          </cell>
          <cell r="E20642">
            <v>0</v>
          </cell>
          <cell r="F20642">
            <v>0</v>
          </cell>
          <cell r="G20642">
            <v>0</v>
          </cell>
          <cell r="H20642">
            <v>0</v>
          </cell>
          <cell r="I20642">
            <v>0</v>
          </cell>
          <cell r="J20642">
            <v>0</v>
          </cell>
          <cell r="K20642">
            <v>0</v>
          </cell>
          <cell r="L20642">
            <v>0</v>
          </cell>
          <cell r="M20642">
            <v>0</v>
          </cell>
          <cell r="N20642">
            <v>0</v>
          </cell>
          <cell r="O20642">
            <v>1016422.318</v>
          </cell>
          <cell r="P20642">
            <v>-2753165.0189999999</v>
          </cell>
          <cell r="Q20642">
            <v>0</v>
          </cell>
          <cell r="R20642">
            <v>1736742.7009999999</v>
          </cell>
        </row>
        <row r="20643">
          <cell r="A20643">
            <v>2501</v>
          </cell>
          <cell r="B20643" t="str">
            <v>S. SALUD METR. SUR</v>
          </cell>
          <cell r="C20643">
            <v>0</v>
          </cell>
          <cell r="D20643">
            <v>0</v>
          </cell>
          <cell r="E20643">
            <v>0</v>
          </cell>
          <cell r="F20643">
            <v>0</v>
          </cell>
          <cell r="G20643">
            <v>0</v>
          </cell>
          <cell r="H20643">
            <v>0</v>
          </cell>
          <cell r="I20643">
            <v>0</v>
          </cell>
          <cell r="J20643">
            <v>0</v>
          </cell>
          <cell r="K20643">
            <v>0</v>
          </cell>
          <cell r="L20643">
            <v>0</v>
          </cell>
          <cell r="M20643">
            <v>0</v>
          </cell>
          <cell r="N20643">
            <v>0</v>
          </cell>
          <cell r="O20643">
            <v>6254136.9450000003</v>
          </cell>
          <cell r="P20643">
            <v>-6313719.4279999975</v>
          </cell>
          <cell r="Q20643">
            <v>0</v>
          </cell>
          <cell r="R20643">
            <v>59582.482999997213</v>
          </cell>
        </row>
        <row r="20644">
          <cell r="A20644">
            <v>2502</v>
          </cell>
          <cell r="B20644" t="str">
            <v>S. SALUD METROPOLITANO SUR</v>
          </cell>
          <cell r="C20644" t="str">
            <v>001 Dirección del Servicio</v>
          </cell>
          <cell r="D20644">
            <v>0</v>
          </cell>
          <cell r="E20644">
            <v>0</v>
          </cell>
          <cell r="F20644">
            <v>0</v>
          </cell>
          <cell r="G20644">
            <v>0</v>
          </cell>
          <cell r="H20644">
            <v>0</v>
          </cell>
          <cell r="I20644">
            <v>0</v>
          </cell>
          <cell r="J20644">
            <v>0</v>
          </cell>
          <cell r="K20644">
            <v>0</v>
          </cell>
          <cell r="L20644">
            <v>0</v>
          </cell>
          <cell r="M20644">
            <v>0</v>
          </cell>
          <cell r="N20644">
            <v>0</v>
          </cell>
          <cell r="O20644">
            <v>0</v>
          </cell>
          <cell r="P20644">
            <v>-29609.729999999981</v>
          </cell>
          <cell r="Q20644">
            <v>0</v>
          </cell>
          <cell r="R20644">
            <v>29609.729999999981</v>
          </cell>
        </row>
        <row r="20645">
          <cell r="A20645">
            <v>2503</v>
          </cell>
          <cell r="B20645" t="str">
            <v>S. SALUD METROPOLITANO SUR</v>
          </cell>
          <cell r="C20645" t="str">
            <v>002 Hospital Barros Luco Trudeau</v>
          </cell>
          <cell r="D20645">
            <v>0</v>
          </cell>
          <cell r="E20645">
            <v>0</v>
          </cell>
          <cell r="F20645">
            <v>0</v>
          </cell>
          <cell r="G20645">
            <v>0</v>
          </cell>
          <cell r="H20645">
            <v>0</v>
          </cell>
          <cell r="I20645">
            <v>0</v>
          </cell>
          <cell r="J20645">
            <v>0</v>
          </cell>
          <cell r="K20645">
            <v>0</v>
          </cell>
          <cell r="L20645">
            <v>0</v>
          </cell>
          <cell r="M20645">
            <v>0</v>
          </cell>
          <cell r="N20645">
            <v>0</v>
          </cell>
          <cell r="O20645">
            <v>5061112.8499999996</v>
          </cell>
          <cell r="P20645">
            <v>-5123739.6690000007</v>
          </cell>
          <cell r="Q20645">
            <v>0</v>
          </cell>
          <cell r="R20645">
            <v>62626.819000001065</v>
          </cell>
        </row>
        <row r="20646">
          <cell r="A20646">
            <v>2504</v>
          </cell>
          <cell r="B20646" t="str">
            <v>S. SALUD METROPOLITANO SUR</v>
          </cell>
          <cell r="C20646" t="str">
            <v>003 Hospital Enfermedades Infecciosas</v>
          </cell>
          <cell r="D20646">
            <v>0</v>
          </cell>
          <cell r="E20646">
            <v>0</v>
          </cell>
          <cell r="F20646">
            <v>0</v>
          </cell>
          <cell r="G20646">
            <v>0</v>
          </cell>
          <cell r="H20646">
            <v>0</v>
          </cell>
          <cell r="I20646">
            <v>0</v>
          </cell>
          <cell r="J20646">
            <v>0</v>
          </cell>
          <cell r="K20646">
            <v>0</v>
          </cell>
          <cell r="L20646">
            <v>0</v>
          </cell>
          <cell r="M20646">
            <v>0</v>
          </cell>
          <cell r="N20646">
            <v>0</v>
          </cell>
          <cell r="O20646">
            <v>0</v>
          </cell>
          <cell r="P20646">
            <v>-1584.3400000002002</v>
          </cell>
          <cell r="Q20646">
            <v>0</v>
          </cell>
          <cell r="R20646">
            <v>1584.3400000002002</v>
          </cell>
        </row>
        <row r="20647">
          <cell r="A20647">
            <v>2505</v>
          </cell>
          <cell r="B20647" t="str">
            <v>S. SALUD METROPOLITANO SUR</v>
          </cell>
          <cell r="C20647" t="str">
            <v>004 Hospital Exequiel González Cortés</v>
          </cell>
          <cell r="D20647">
            <v>0</v>
          </cell>
          <cell r="E20647">
            <v>0</v>
          </cell>
          <cell r="F20647">
            <v>0</v>
          </cell>
          <cell r="G20647">
            <v>0</v>
          </cell>
          <cell r="H20647">
            <v>0</v>
          </cell>
          <cell r="I20647">
            <v>0</v>
          </cell>
          <cell r="J20647">
            <v>0</v>
          </cell>
          <cell r="K20647">
            <v>0</v>
          </cell>
          <cell r="L20647">
            <v>0</v>
          </cell>
          <cell r="M20647">
            <v>0</v>
          </cell>
          <cell r="N20647">
            <v>0</v>
          </cell>
          <cell r="O20647">
            <v>96363.126999999964</v>
          </cell>
          <cell r="P20647">
            <v>-75871.490000000456</v>
          </cell>
          <cell r="Q20647">
            <v>20491.636999999508</v>
          </cell>
          <cell r="R20647">
            <v>0</v>
          </cell>
        </row>
        <row r="20648">
          <cell r="A20648">
            <v>2506</v>
          </cell>
          <cell r="B20648" t="str">
            <v>S. SALUD METROPOLITANO SUR</v>
          </cell>
          <cell r="C20648" t="str">
            <v>005 Hospital San Luis de Buin</v>
          </cell>
          <cell r="D20648">
            <v>0</v>
          </cell>
          <cell r="E20648">
            <v>0</v>
          </cell>
          <cell r="F20648">
            <v>0</v>
          </cell>
          <cell r="G20648">
            <v>0</v>
          </cell>
          <cell r="H20648">
            <v>0</v>
          </cell>
          <cell r="I20648">
            <v>0</v>
          </cell>
          <cell r="J20648">
            <v>0</v>
          </cell>
          <cell r="K20648">
            <v>0</v>
          </cell>
          <cell r="L20648">
            <v>0</v>
          </cell>
          <cell r="M20648">
            <v>0</v>
          </cell>
          <cell r="N20648">
            <v>0</v>
          </cell>
          <cell r="O20648">
            <v>0</v>
          </cell>
          <cell r="P20648">
            <v>-3222.3369999998249</v>
          </cell>
          <cell r="Q20648">
            <v>0</v>
          </cell>
          <cell r="R20648">
            <v>3222.3369999998249</v>
          </cell>
        </row>
        <row r="20649">
          <cell r="A20649">
            <v>2507</v>
          </cell>
          <cell r="B20649" t="str">
            <v>S. SALUD METROPOLITANO SUR</v>
          </cell>
          <cell r="C20649" t="str">
            <v>006 Hospital Sanatorio El Peral</v>
          </cell>
          <cell r="D20649">
            <v>0</v>
          </cell>
          <cell r="E20649">
            <v>0</v>
          </cell>
          <cell r="F20649">
            <v>0</v>
          </cell>
          <cell r="G20649">
            <v>0</v>
          </cell>
          <cell r="H20649">
            <v>0</v>
          </cell>
          <cell r="I20649">
            <v>0</v>
          </cell>
          <cell r="J20649">
            <v>0</v>
          </cell>
          <cell r="K20649">
            <v>0</v>
          </cell>
          <cell r="L20649">
            <v>0</v>
          </cell>
          <cell r="M20649">
            <v>0</v>
          </cell>
          <cell r="N20649">
            <v>0</v>
          </cell>
          <cell r="O20649">
            <v>0</v>
          </cell>
          <cell r="P20649">
            <v>25025.353000000003</v>
          </cell>
          <cell r="Q20649">
            <v>0</v>
          </cell>
          <cell r="R20649">
            <v>0</v>
          </cell>
        </row>
        <row r="20650">
          <cell r="A20650">
            <v>2508</v>
          </cell>
          <cell r="B20650" t="str">
            <v>S. SALUD METROPOLITANO SUR</v>
          </cell>
          <cell r="C20650" t="str">
            <v>007 Hospital Sanatorio El Pino</v>
          </cell>
          <cell r="D20650">
            <v>0</v>
          </cell>
          <cell r="E20650">
            <v>0</v>
          </cell>
          <cell r="F20650">
            <v>0</v>
          </cell>
          <cell r="G20650">
            <v>0</v>
          </cell>
          <cell r="H20650">
            <v>0</v>
          </cell>
          <cell r="I20650">
            <v>0</v>
          </cell>
          <cell r="J20650">
            <v>0</v>
          </cell>
          <cell r="K20650">
            <v>0</v>
          </cell>
          <cell r="L20650">
            <v>0</v>
          </cell>
          <cell r="M20650">
            <v>0</v>
          </cell>
          <cell r="N20650">
            <v>0</v>
          </cell>
          <cell r="O20650">
            <v>1096660.9679999999</v>
          </cell>
          <cell r="P20650">
            <v>-1104717.2150000012</v>
          </cell>
          <cell r="Q20650">
            <v>0</v>
          </cell>
          <cell r="R20650">
            <v>8056.2470000013709</v>
          </cell>
        </row>
        <row r="20651">
          <cell r="A20651">
            <v>2601</v>
          </cell>
          <cell r="B20651" t="str">
            <v>S. SALUD METR. NORTE</v>
          </cell>
          <cell r="C20651">
            <v>0</v>
          </cell>
          <cell r="D20651">
            <v>0</v>
          </cell>
          <cell r="E20651">
            <v>0</v>
          </cell>
          <cell r="F20651">
            <v>0</v>
          </cell>
          <cell r="G20651">
            <v>0</v>
          </cell>
          <cell r="H20651">
            <v>0</v>
          </cell>
          <cell r="I20651">
            <v>0</v>
          </cell>
          <cell r="J20651">
            <v>0</v>
          </cell>
          <cell r="K20651">
            <v>0</v>
          </cell>
          <cell r="L20651">
            <v>0</v>
          </cell>
          <cell r="M20651">
            <v>0</v>
          </cell>
          <cell r="N20651">
            <v>0</v>
          </cell>
          <cell r="O20651">
            <v>12338515.262000002</v>
          </cell>
          <cell r="P20651">
            <v>-11867207.169999996</v>
          </cell>
          <cell r="Q20651">
            <v>471308.09200000577</v>
          </cell>
          <cell r="R20651">
            <v>0</v>
          </cell>
        </row>
        <row r="20652">
          <cell r="A20652">
            <v>2602</v>
          </cell>
          <cell r="B20652" t="str">
            <v>S. SALUD METROPOLITANO NORTE</v>
          </cell>
          <cell r="C20652" t="str">
            <v>001 Dirección del Servicio</v>
          </cell>
          <cell r="D20652">
            <v>0</v>
          </cell>
          <cell r="E20652">
            <v>0</v>
          </cell>
          <cell r="F20652">
            <v>0</v>
          </cell>
          <cell r="G20652">
            <v>0</v>
          </cell>
          <cell r="H20652">
            <v>0</v>
          </cell>
          <cell r="I20652">
            <v>0</v>
          </cell>
          <cell r="J20652">
            <v>0</v>
          </cell>
          <cell r="K20652">
            <v>0</v>
          </cell>
          <cell r="L20652">
            <v>0</v>
          </cell>
          <cell r="M20652">
            <v>0</v>
          </cell>
          <cell r="N20652">
            <v>0</v>
          </cell>
          <cell r="O20652">
            <v>1035083.948</v>
          </cell>
          <cell r="P20652">
            <v>-806243.66999999993</v>
          </cell>
          <cell r="Q20652">
            <v>228840.27800000005</v>
          </cell>
          <cell r="R20652">
            <v>0</v>
          </cell>
        </row>
        <row r="20653">
          <cell r="A20653">
            <v>2603</v>
          </cell>
          <cell r="B20653" t="str">
            <v>S. SALUD METROPOLITANO NORTE</v>
          </cell>
          <cell r="C20653" t="str">
            <v>002 Centro De Diagnóstico Terapéutico</v>
          </cell>
          <cell r="D20653">
            <v>0</v>
          </cell>
          <cell r="E20653">
            <v>0</v>
          </cell>
          <cell r="F20653">
            <v>0</v>
          </cell>
          <cell r="G20653">
            <v>0</v>
          </cell>
          <cell r="H20653">
            <v>0</v>
          </cell>
          <cell r="I20653">
            <v>0</v>
          </cell>
          <cell r="J20653">
            <v>0</v>
          </cell>
          <cell r="K20653">
            <v>0</v>
          </cell>
          <cell r="L20653">
            <v>0</v>
          </cell>
          <cell r="M20653">
            <v>0</v>
          </cell>
          <cell r="N20653">
            <v>0</v>
          </cell>
          <cell r="O20653">
            <v>0</v>
          </cell>
          <cell r="P20653">
            <v>-4304.0549999998766</v>
          </cell>
          <cell r="Q20653">
            <v>0</v>
          </cell>
          <cell r="R20653">
            <v>4304.0549999998766</v>
          </cell>
        </row>
        <row r="20654">
          <cell r="A20654">
            <v>2604</v>
          </cell>
          <cell r="B20654" t="str">
            <v>S. SALUD METROPOLITANO NORTE</v>
          </cell>
          <cell r="C20654" t="str">
            <v>003 Hospital de Til Til</v>
          </cell>
          <cell r="D20654">
            <v>0</v>
          </cell>
          <cell r="E20654">
            <v>0</v>
          </cell>
          <cell r="F20654">
            <v>0</v>
          </cell>
          <cell r="G20654">
            <v>0</v>
          </cell>
          <cell r="H20654">
            <v>0</v>
          </cell>
          <cell r="I20654">
            <v>0</v>
          </cell>
          <cell r="J20654">
            <v>0</v>
          </cell>
          <cell r="K20654">
            <v>0</v>
          </cell>
          <cell r="L20654">
            <v>0</v>
          </cell>
          <cell r="M20654">
            <v>0</v>
          </cell>
          <cell r="N20654">
            <v>0</v>
          </cell>
          <cell r="O20654">
            <v>0</v>
          </cell>
          <cell r="P20654">
            <v>37971.001000000018</v>
          </cell>
          <cell r="Q20654">
            <v>0</v>
          </cell>
          <cell r="R20654">
            <v>0</v>
          </cell>
        </row>
        <row r="20655">
          <cell r="A20655">
            <v>2605</v>
          </cell>
          <cell r="B20655" t="str">
            <v>S. SALUD METROPOLITANO NORTE</v>
          </cell>
          <cell r="C20655" t="str">
            <v>004 Hospital Roberto del Río</v>
          </cell>
          <cell r="D20655">
            <v>0</v>
          </cell>
          <cell r="E20655">
            <v>0</v>
          </cell>
          <cell r="F20655">
            <v>0</v>
          </cell>
          <cell r="G20655">
            <v>0</v>
          </cell>
          <cell r="H20655">
            <v>0</v>
          </cell>
          <cell r="I20655">
            <v>0</v>
          </cell>
          <cell r="J20655">
            <v>0</v>
          </cell>
          <cell r="K20655">
            <v>0</v>
          </cell>
          <cell r="L20655">
            <v>0</v>
          </cell>
          <cell r="M20655">
            <v>0</v>
          </cell>
          <cell r="N20655">
            <v>0</v>
          </cell>
          <cell r="O20655">
            <v>1012885.7770000001</v>
          </cell>
          <cell r="P20655">
            <v>-956458.69599999976</v>
          </cell>
          <cell r="Q20655">
            <v>56427.081000000355</v>
          </cell>
          <cell r="R20655">
            <v>0</v>
          </cell>
        </row>
        <row r="20656">
          <cell r="A20656">
            <v>2606</v>
          </cell>
          <cell r="B20656" t="str">
            <v>S. SALUD METROPOLITANO NORTE</v>
          </cell>
          <cell r="C20656" t="str">
            <v>005 Hospital San José</v>
          </cell>
          <cell r="D20656">
            <v>0</v>
          </cell>
          <cell r="E20656">
            <v>0</v>
          </cell>
          <cell r="F20656">
            <v>0</v>
          </cell>
          <cell r="G20656">
            <v>0</v>
          </cell>
          <cell r="H20656">
            <v>0</v>
          </cell>
          <cell r="I20656">
            <v>0</v>
          </cell>
          <cell r="J20656">
            <v>0</v>
          </cell>
          <cell r="K20656">
            <v>0</v>
          </cell>
          <cell r="L20656">
            <v>0</v>
          </cell>
          <cell r="M20656">
            <v>0</v>
          </cell>
          <cell r="N20656">
            <v>0</v>
          </cell>
          <cell r="O20656">
            <v>10006297.809</v>
          </cell>
          <cell r="P20656">
            <v>-10006409.474999998</v>
          </cell>
          <cell r="Q20656">
            <v>0</v>
          </cell>
          <cell r="R20656">
            <v>111.6659999974072</v>
          </cell>
        </row>
        <row r="20657">
          <cell r="A20657">
            <v>2607</v>
          </cell>
          <cell r="B20657" t="str">
            <v>S. SALUD METROPOLITANO NORTE</v>
          </cell>
          <cell r="C20657" t="str">
            <v>006 Instituto Nacional del Cáncer</v>
          </cell>
          <cell r="D20657">
            <v>0</v>
          </cell>
          <cell r="E20657">
            <v>0</v>
          </cell>
          <cell r="F20657">
            <v>0</v>
          </cell>
          <cell r="G20657">
            <v>0</v>
          </cell>
          <cell r="H20657">
            <v>0</v>
          </cell>
          <cell r="I20657">
            <v>0</v>
          </cell>
          <cell r="J20657">
            <v>0</v>
          </cell>
          <cell r="K20657">
            <v>0</v>
          </cell>
          <cell r="L20657">
            <v>0</v>
          </cell>
          <cell r="M20657">
            <v>0</v>
          </cell>
          <cell r="N20657">
            <v>0</v>
          </cell>
          <cell r="O20657">
            <v>284247.728</v>
          </cell>
          <cell r="P20657">
            <v>-348322.95399999991</v>
          </cell>
          <cell r="Q20657">
            <v>0</v>
          </cell>
          <cell r="R20657">
            <v>64075.225999999908</v>
          </cell>
        </row>
        <row r="20658">
          <cell r="A20658">
            <v>2608</v>
          </cell>
          <cell r="B20658" t="str">
            <v>S. SALUD METROPOLITANO NORTE</v>
          </cell>
          <cell r="C20658" t="str">
            <v>007 Instituto Psiquiátrico</v>
          </cell>
          <cell r="D20658">
            <v>0</v>
          </cell>
          <cell r="E20658">
            <v>0</v>
          </cell>
          <cell r="F20658">
            <v>0</v>
          </cell>
          <cell r="G20658">
            <v>0</v>
          </cell>
          <cell r="H20658">
            <v>0</v>
          </cell>
          <cell r="I20658">
            <v>0</v>
          </cell>
          <cell r="J20658">
            <v>0</v>
          </cell>
          <cell r="K20658">
            <v>0</v>
          </cell>
          <cell r="L20658">
            <v>0</v>
          </cell>
          <cell r="M20658">
            <v>0</v>
          </cell>
          <cell r="N20658">
            <v>0</v>
          </cell>
          <cell r="O20658">
            <v>0</v>
          </cell>
          <cell r="P20658">
            <v>216560.67900000012</v>
          </cell>
          <cell r="Q20658">
            <v>0</v>
          </cell>
          <cell r="R20658">
            <v>0</v>
          </cell>
        </row>
        <row r="20659">
          <cell r="A20659">
            <v>2701</v>
          </cell>
          <cell r="B20659" t="str">
            <v>S. SALUD METR. OCCIDENTE</v>
          </cell>
          <cell r="C20659">
            <v>0</v>
          </cell>
          <cell r="D20659">
            <v>0</v>
          </cell>
          <cell r="E20659">
            <v>0</v>
          </cell>
          <cell r="F20659">
            <v>0</v>
          </cell>
          <cell r="G20659">
            <v>0</v>
          </cell>
          <cell r="H20659">
            <v>0</v>
          </cell>
          <cell r="I20659">
            <v>0</v>
          </cell>
          <cell r="J20659">
            <v>0</v>
          </cell>
          <cell r="K20659">
            <v>0</v>
          </cell>
          <cell r="L20659">
            <v>0</v>
          </cell>
          <cell r="M20659">
            <v>0</v>
          </cell>
          <cell r="N20659">
            <v>0</v>
          </cell>
          <cell r="O20659">
            <v>8251269.9739999995</v>
          </cell>
          <cell r="P20659">
            <v>-7804789.4859999977</v>
          </cell>
          <cell r="Q20659">
            <v>446480.48800000176</v>
          </cell>
          <cell r="R20659">
            <v>0</v>
          </cell>
        </row>
        <row r="20660">
          <cell r="A20660">
            <v>2702</v>
          </cell>
          <cell r="B20660" t="str">
            <v>S. SALUD METROPOLITANO OCCIDENTE</v>
          </cell>
          <cell r="C20660" t="str">
            <v>001 Dirección del Servicio</v>
          </cell>
          <cell r="D20660">
            <v>0</v>
          </cell>
          <cell r="E20660">
            <v>0</v>
          </cell>
          <cell r="F20660">
            <v>0</v>
          </cell>
          <cell r="G20660">
            <v>0</v>
          </cell>
          <cell r="H20660">
            <v>0</v>
          </cell>
          <cell r="I20660">
            <v>0</v>
          </cell>
          <cell r="J20660">
            <v>0</v>
          </cell>
          <cell r="K20660">
            <v>0</v>
          </cell>
          <cell r="L20660">
            <v>0</v>
          </cell>
          <cell r="M20660">
            <v>0</v>
          </cell>
          <cell r="N20660">
            <v>0</v>
          </cell>
          <cell r="O20660">
            <v>3233824.2940000002</v>
          </cell>
          <cell r="P20660">
            <v>-2865947.1970000006</v>
          </cell>
          <cell r="Q20660">
            <v>367877.0969999996</v>
          </cell>
          <cell r="R20660">
            <v>0</v>
          </cell>
        </row>
        <row r="20661">
          <cell r="A20661">
            <v>2703</v>
          </cell>
          <cell r="B20661" t="str">
            <v>S. SALUD METROPOLITANO OCCIDENTE</v>
          </cell>
          <cell r="C20661" t="str">
            <v>002 Centro de Referencia Salud Occidente Salvador Allende</v>
          </cell>
          <cell r="D20661">
            <v>0</v>
          </cell>
          <cell r="E20661">
            <v>0</v>
          </cell>
          <cell r="F20661">
            <v>0</v>
          </cell>
          <cell r="G20661">
            <v>0</v>
          </cell>
          <cell r="H20661">
            <v>0</v>
          </cell>
          <cell r="I20661">
            <v>0</v>
          </cell>
          <cell r="J20661">
            <v>0</v>
          </cell>
          <cell r="K20661">
            <v>0</v>
          </cell>
          <cell r="L20661">
            <v>0</v>
          </cell>
          <cell r="M20661">
            <v>0</v>
          </cell>
          <cell r="N20661">
            <v>0</v>
          </cell>
          <cell r="O20661">
            <v>0</v>
          </cell>
          <cell r="P20661">
            <v>62159.621999999974</v>
          </cell>
          <cell r="Q20661">
            <v>0</v>
          </cell>
          <cell r="R20661">
            <v>0</v>
          </cell>
        </row>
        <row r="20662">
          <cell r="A20662">
            <v>2704</v>
          </cell>
          <cell r="B20662" t="str">
            <v>S. SALUD METROPOLITANO OCCIDENTE</v>
          </cell>
          <cell r="C20662" t="str">
            <v>003 Hospital de Curacaví</v>
          </cell>
          <cell r="D20662">
            <v>0</v>
          </cell>
          <cell r="E20662">
            <v>0</v>
          </cell>
          <cell r="F20662">
            <v>0</v>
          </cell>
          <cell r="G20662">
            <v>0</v>
          </cell>
          <cell r="H20662">
            <v>0</v>
          </cell>
          <cell r="I20662">
            <v>0</v>
          </cell>
          <cell r="J20662">
            <v>0</v>
          </cell>
          <cell r="K20662">
            <v>0</v>
          </cell>
          <cell r="L20662">
            <v>0</v>
          </cell>
          <cell r="M20662">
            <v>0</v>
          </cell>
          <cell r="N20662">
            <v>0</v>
          </cell>
          <cell r="O20662">
            <v>0</v>
          </cell>
          <cell r="P20662">
            <v>62214.9739999999</v>
          </cell>
          <cell r="Q20662">
            <v>0</v>
          </cell>
          <cell r="R20662">
            <v>0</v>
          </cell>
        </row>
        <row r="20663">
          <cell r="A20663">
            <v>2705</v>
          </cell>
          <cell r="B20663" t="str">
            <v>S. SALUD METROPOLITANO OCCIDENTE</v>
          </cell>
          <cell r="C20663" t="str">
            <v>004 Hospital de Melipilla</v>
          </cell>
          <cell r="D20663">
            <v>0</v>
          </cell>
          <cell r="E20663">
            <v>0</v>
          </cell>
          <cell r="F20663">
            <v>0</v>
          </cell>
          <cell r="G20663">
            <v>0</v>
          </cell>
          <cell r="H20663">
            <v>0</v>
          </cell>
          <cell r="I20663">
            <v>0</v>
          </cell>
          <cell r="J20663">
            <v>0</v>
          </cell>
          <cell r="K20663">
            <v>0</v>
          </cell>
          <cell r="L20663">
            <v>0</v>
          </cell>
          <cell r="M20663">
            <v>0</v>
          </cell>
          <cell r="N20663">
            <v>0</v>
          </cell>
          <cell r="O20663">
            <v>0</v>
          </cell>
          <cell r="P20663">
            <v>6291.4920000000857</v>
          </cell>
          <cell r="Q20663">
            <v>0</v>
          </cell>
          <cell r="R20663">
            <v>0</v>
          </cell>
        </row>
        <row r="20664">
          <cell r="A20664">
            <v>2706</v>
          </cell>
          <cell r="B20664" t="str">
            <v>S. SALUD METROPOLITANO OCCIDENTE</v>
          </cell>
          <cell r="C20664" t="str">
            <v>005 Hospital de Peñaflor</v>
          </cell>
          <cell r="D20664">
            <v>0</v>
          </cell>
          <cell r="E20664">
            <v>0</v>
          </cell>
          <cell r="F20664">
            <v>0</v>
          </cell>
          <cell r="G20664">
            <v>0</v>
          </cell>
          <cell r="H20664">
            <v>0</v>
          </cell>
          <cell r="I20664">
            <v>0</v>
          </cell>
          <cell r="J20664">
            <v>0</v>
          </cell>
          <cell r="K20664">
            <v>0</v>
          </cell>
          <cell r="L20664">
            <v>0</v>
          </cell>
          <cell r="M20664">
            <v>0</v>
          </cell>
          <cell r="N20664">
            <v>0</v>
          </cell>
          <cell r="O20664">
            <v>0</v>
          </cell>
          <cell r="P20664">
            <v>74961.794999999984</v>
          </cell>
          <cell r="Q20664">
            <v>0</v>
          </cell>
          <cell r="R20664">
            <v>0</v>
          </cell>
        </row>
        <row r="20665">
          <cell r="A20665">
            <v>2707</v>
          </cell>
          <cell r="B20665" t="str">
            <v>S. SALUD METROPOLITANO OCCIDENTE</v>
          </cell>
          <cell r="C20665" t="str">
            <v>006 Hospital de Talagante</v>
          </cell>
          <cell r="D20665">
            <v>0</v>
          </cell>
          <cell r="E20665">
            <v>0</v>
          </cell>
          <cell r="F20665">
            <v>0</v>
          </cell>
          <cell r="G20665">
            <v>0</v>
          </cell>
          <cell r="H20665">
            <v>0</v>
          </cell>
          <cell r="I20665">
            <v>0</v>
          </cell>
          <cell r="J20665">
            <v>0</v>
          </cell>
          <cell r="K20665">
            <v>0</v>
          </cell>
          <cell r="L20665">
            <v>0</v>
          </cell>
          <cell r="M20665">
            <v>0</v>
          </cell>
          <cell r="N20665">
            <v>0</v>
          </cell>
          <cell r="O20665">
            <v>242840.86800000002</v>
          </cell>
          <cell r="P20665">
            <v>-256744.16599999997</v>
          </cell>
          <cell r="Q20665">
            <v>0</v>
          </cell>
          <cell r="R20665">
            <v>13903.297999999952</v>
          </cell>
        </row>
        <row r="20666">
          <cell r="A20666">
            <v>2708</v>
          </cell>
          <cell r="B20666" t="str">
            <v>S. SALUD METROPOLITANO OCCIDENTE</v>
          </cell>
          <cell r="C20666" t="str">
            <v>007 Hospital Félix Bulnes</v>
          </cell>
          <cell r="D20666">
            <v>0</v>
          </cell>
          <cell r="E20666">
            <v>0</v>
          </cell>
          <cell r="F20666">
            <v>0</v>
          </cell>
          <cell r="G20666">
            <v>0</v>
          </cell>
          <cell r="H20666">
            <v>0</v>
          </cell>
          <cell r="I20666">
            <v>0</v>
          </cell>
          <cell r="J20666">
            <v>0</v>
          </cell>
          <cell r="K20666">
            <v>0</v>
          </cell>
          <cell r="L20666">
            <v>0</v>
          </cell>
          <cell r="M20666">
            <v>0</v>
          </cell>
          <cell r="N20666">
            <v>0</v>
          </cell>
          <cell r="O20666">
            <v>2254331.0460000001</v>
          </cell>
          <cell r="P20666">
            <v>-2416785.9579999996</v>
          </cell>
          <cell r="Q20666">
            <v>0</v>
          </cell>
          <cell r="R20666">
            <v>162454.91199999955</v>
          </cell>
        </row>
        <row r="20667">
          <cell r="A20667">
            <v>2709</v>
          </cell>
          <cell r="B20667" t="str">
            <v>S. SALUD METROPOLITANO OCCIDENTE</v>
          </cell>
          <cell r="C20667" t="str">
            <v>008 Hospital San Juan de Dios</v>
          </cell>
          <cell r="D20667">
            <v>0</v>
          </cell>
          <cell r="E20667">
            <v>0</v>
          </cell>
          <cell r="F20667">
            <v>0</v>
          </cell>
          <cell r="G20667">
            <v>0</v>
          </cell>
          <cell r="H20667">
            <v>0</v>
          </cell>
          <cell r="I20667">
            <v>0</v>
          </cell>
          <cell r="J20667">
            <v>0</v>
          </cell>
          <cell r="K20667">
            <v>0</v>
          </cell>
          <cell r="L20667">
            <v>0</v>
          </cell>
          <cell r="M20667">
            <v>0</v>
          </cell>
          <cell r="N20667">
            <v>0</v>
          </cell>
          <cell r="O20667">
            <v>2520273.7659999998</v>
          </cell>
          <cell r="P20667">
            <v>-2496731.1410000036</v>
          </cell>
          <cell r="Q20667">
            <v>23542.624999996275</v>
          </cell>
          <cell r="R20667">
            <v>0</v>
          </cell>
        </row>
        <row r="20668">
          <cell r="A20668">
            <v>27010</v>
          </cell>
          <cell r="B20668" t="str">
            <v>S. SALUD METROPOLITANO OCCIDENTE</v>
          </cell>
          <cell r="C20668" t="str">
            <v>009 Instituto Traumatológico</v>
          </cell>
          <cell r="D20668">
            <v>0</v>
          </cell>
          <cell r="E20668">
            <v>0</v>
          </cell>
          <cell r="F20668">
            <v>0</v>
          </cell>
          <cell r="G20668">
            <v>0</v>
          </cell>
          <cell r="H20668">
            <v>0</v>
          </cell>
          <cell r="I20668">
            <v>0</v>
          </cell>
          <cell r="J20668">
            <v>0</v>
          </cell>
          <cell r="K20668">
            <v>0</v>
          </cell>
          <cell r="L20668">
            <v>0</v>
          </cell>
          <cell r="M20668">
            <v>0</v>
          </cell>
          <cell r="N20668">
            <v>0</v>
          </cell>
          <cell r="O20668">
            <v>0</v>
          </cell>
          <cell r="P20668">
            <v>25791.092999999993</v>
          </cell>
          <cell r="Q20668">
            <v>0</v>
          </cell>
          <cell r="R20668">
            <v>0</v>
          </cell>
        </row>
        <row r="20669">
          <cell r="A20669">
            <v>2801</v>
          </cell>
          <cell r="B20669" t="str">
            <v>S. SALUD METR. SUR-ORIENTE</v>
          </cell>
          <cell r="C20669">
            <v>0</v>
          </cell>
          <cell r="D20669">
            <v>0</v>
          </cell>
          <cell r="E20669">
            <v>0</v>
          </cell>
          <cell r="F20669">
            <v>0</v>
          </cell>
          <cell r="G20669">
            <v>0</v>
          </cell>
          <cell r="H20669">
            <v>0</v>
          </cell>
          <cell r="I20669">
            <v>0</v>
          </cell>
          <cell r="J20669">
            <v>0</v>
          </cell>
          <cell r="K20669">
            <v>0</v>
          </cell>
          <cell r="L20669">
            <v>0</v>
          </cell>
          <cell r="M20669">
            <v>0</v>
          </cell>
          <cell r="N20669">
            <v>0</v>
          </cell>
          <cell r="O20669">
            <v>2023852.807</v>
          </cell>
          <cell r="P20669">
            <v>-2067256.3430000022</v>
          </cell>
          <cell r="Q20669">
            <v>0</v>
          </cell>
          <cell r="R20669">
            <v>43403.536000002176</v>
          </cell>
        </row>
        <row r="20670">
          <cell r="A20670">
            <v>2802</v>
          </cell>
          <cell r="B20670" t="str">
            <v>S. SALUD METROPOLITANO SUR-ORIENTE</v>
          </cell>
          <cell r="C20670" t="str">
            <v>001 Dirección del Servicio</v>
          </cell>
          <cell r="D20670">
            <v>0</v>
          </cell>
          <cell r="E20670">
            <v>0</v>
          </cell>
          <cell r="F20670">
            <v>0</v>
          </cell>
          <cell r="G20670">
            <v>0</v>
          </cell>
          <cell r="H20670">
            <v>0</v>
          </cell>
          <cell r="I20670">
            <v>0</v>
          </cell>
          <cell r="J20670">
            <v>0</v>
          </cell>
          <cell r="K20670">
            <v>0</v>
          </cell>
          <cell r="L20670">
            <v>0</v>
          </cell>
          <cell r="M20670">
            <v>0</v>
          </cell>
          <cell r="N20670">
            <v>0</v>
          </cell>
          <cell r="O20670">
            <v>1151683.166</v>
          </cell>
          <cell r="P20670">
            <v>-1536526.003</v>
          </cell>
          <cell r="Q20670">
            <v>0</v>
          </cell>
          <cell r="R20670">
            <v>384842.83700000006</v>
          </cell>
        </row>
        <row r="20671">
          <cell r="A20671">
            <v>2803</v>
          </cell>
          <cell r="B20671" t="str">
            <v>S. SALUD METROPOLITANO SUR-ORIENTE</v>
          </cell>
          <cell r="C20671" t="str">
            <v>002 Hospital Metropolitano</v>
          </cell>
          <cell r="D20671">
            <v>0</v>
          </cell>
          <cell r="E20671">
            <v>0</v>
          </cell>
          <cell r="F20671">
            <v>0</v>
          </cell>
          <cell r="G20671">
            <v>0</v>
          </cell>
          <cell r="H20671">
            <v>0</v>
          </cell>
          <cell r="I20671">
            <v>0</v>
          </cell>
          <cell r="J20671">
            <v>0</v>
          </cell>
          <cell r="K20671">
            <v>0</v>
          </cell>
          <cell r="L20671">
            <v>0</v>
          </cell>
          <cell r="M20671">
            <v>0</v>
          </cell>
          <cell r="N20671">
            <v>0</v>
          </cell>
          <cell r="O20671">
            <v>0</v>
          </cell>
          <cell r="P20671">
            <v>0</v>
          </cell>
          <cell r="Q20671">
            <v>0</v>
          </cell>
          <cell r="R20671">
            <v>0</v>
          </cell>
        </row>
        <row r="20672">
          <cell r="A20672">
            <v>2804</v>
          </cell>
          <cell r="B20672" t="str">
            <v>S. SALUD METROPOLITANO SUR-ORIENTE</v>
          </cell>
          <cell r="C20672" t="str">
            <v>003 Centro de Referencia de Salud</v>
          </cell>
          <cell r="D20672">
            <v>0</v>
          </cell>
          <cell r="E20672">
            <v>0</v>
          </cell>
          <cell r="F20672">
            <v>0</v>
          </cell>
          <cell r="G20672">
            <v>0</v>
          </cell>
          <cell r="H20672">
            <v>0</v>
          </cell>
          <cell r="I20672">
            <v>0</v>
          </cell>
          <cell r="J20672">
            <v>0</v>
          </cell>
          <cell r="K20672">
            <v>0</v>
          </cell>
          <cell r="L20672">
            <v>0</v>
          </cell>
          <cell r="M20672">
            <v>0</v>
          </cell>
          <cell r="N20672">
            <v>0</v>
          </cell>
          <cell r="O20672">
            <v>0</v>
          </cell>
          <cell r="P20672">
            <v>0</v>
          </cell>
          <cell r="Q20672">
            <v>0</v>
          </cell>
          <cell r="R20672">
            <v>0</v>
          </cell>
        </row>
        <row r="20673">
          <cell r="A20673">
            <v>2805</v>
          </cell>
          <cell r="B20673" t="str">
            <v>S. SALUD METROPOLITANO SUR-ORIENTE</v>
          </cell>
          <cell r="C20673" t="str">
            <v>004 Hospital Sotero del Río</v>
          </cell>
          <cell r="D20673">
            <v>0</v>
          </cell>
          <cell r="E20673">
            <v>0</v>
          </cell>
          <cell r="F20673">
            <v>0</v>
          </cell>
          <cell r="G20673">
            <v>0</v>
          </cell>
          <cell r="H20673">
            <v>0</v>
          </cell>
          <cell r="I20673">
            <v>0</v>
          </cell>
          <cell r="J20673">
            <v>0</v>
          </cell>
          <cell r="K20673">
            <v>0</v>
          </cell>
          <cell r="L20673">
            <v>0</v>
          </cell>
          <cell r="M20673">
            <v>0</v>
          </cell>
          <cell r="N20673">
            <v>0</v>
          </cell>
          <cell r="O20673">
            <v>872169.64100000006</v>
          </cell>
          <cell r="P20673">
            <v>-780679.95700000133</v>
          </cell>
          <cell r="Q20673">
            <v>91489.683999998728</v>
          </cell>
          <cell r="R20673">
            <v>0</v>
          </cell>
        </row>
        <row r="20674">
          <cell r="A20674">
            <v>2806</v>
          </cell>
          <cell r="B20674" t="str">
            <v>S. SALUD METROPOLITANO SUR-ORIENTE</v>
          </cell>
          <cell r="C20674" t="str">
            <v>005 Hospital San José de Maipo</v>
          </cell>
          <cell r="D20674">
            <v>0</v>
          </cell>
          <cell r="E20674">
            <v>0</v>
          </cell>
          <cell r="F20674">
            <v>0</v>
          </cell>
          <cell r="G20674">
            <v>0</v>
          </cell>
          <cell r="H20674">
            <v>0</v>
          </cell>
          <cell r="I20674">
            <v>0</v>
          </cell>
          <cell r="J20674">
            <v>0</v>
          </cell>
          <cell r="K20674">
            <v>0</v>
          </cell>
          <cell r="L20674">
            <v>0</v>
          </cell>
          <cell r="M20674">
            <v>0</v>
          </cell>
          <cell r="N20674">
            <v>0</v>
          </cell>
          <cell r="O20674">
            <v>0</v>
          </cell>
          <cell r="P20674">
            <v>147989.08900000004</v>
          </cell>
          <cell r="Q20674">
            <v>0</v>
          </cell>
          <cell r="R20674">
            <v>0</v>
          </cell>
        </row>
        <row r="20675">
          <cell r="A20675">
            <v>2807</v>
          </cell>
          <cell r="B20675" t="str">
            <v>S. SALUD METROPOLITANO SUR-ORIENTE</v>
          </cell>
          <cell r="C20675" t="str">
            <v>006 Hospital La Florida</v>
          </cell>
          <cell r="D20675">
            <v>0</v>
          </cell>
          <cell r="E20675">
            <v>0</v>
          </cell>
          <cell r="F20675">
            <v>0</v>
          </cell>
          <cell r="G20675">
            <v>0</v>
          </cell>
          <cell r="H20675">
            <v>0</v>
          </cell>
          <cell r="I20675">
            <v>0</v>
          </cell>
          <cell r="J20675">
            <v>0</v>
          </cell>
          <cell r="K20675">
            <v>0</v>
          </cell>
          <cell r="L20675">
            <v>0</v>
          </cell>
          <cell r="M20675">
            <v>0</v>
          </cell>
          <cell r="N20675">
            <v>0</v>
          </cell>
          <cell r="O20675">
            <v>0</v>
          </cell>
          <cell r="P20675">
            <v>101960.52800000086</v>
          </cell>
          <cell r="Q20675">
            <v>0</v>
          </cell>
          <cell r="R20675">
            <v>0</v>
          </cell>
        </row>
        <row r="20676">
          <cell r="A20676">
            <v>29</v>
          </cell>
          <cell r="B20676">
            <v>0</v>
          </cell>
          <cell r="C20676">
            <v>0</v>
          </cell>
          <cell r="D20676">
            <v>0</v>
          </cell>
          <cell r="E20676">
            <v>0</v>
          </cell>
          <cell r="F20676">
            <v>0</v>
          </cell>
          <cell r="G20676">
            <v>0</v>
          </cell>
          <cell r="H20676">
            <v>0</v>
          </cell>
          <cell r="I20676">
            <v>0</v>
          </cell>
          <cell r="J20676">
            <v>0</v>
          </cell>
          <cell r="K20676">
            <v>0</v>
          </cell>
          <cell r="L20676">
            <v>0</v>
          </cell>
          <cell r="M20676">
            <v>0</v>
          </cell>
          <cell r="N20676">
            <v>0</v>
          </cell>
          <cell r="O20676">
            <v>0</v>
          </cell>
          <cell r="P20676">
            <v>0</v>
          </cell>
          <cell r="Q20676">
            <v>0</v>
          </cell>
          <cell r="R20676">
            <v>0</v>
          </cell>
        </row>
        <row r="20677">
          <cell r="A20677">
            <v>3001</v>
          </cell>
          <cell r="B20677" t="str">
            <v>HOSP.P.HURTADO SSMSO</v>
          </cell>
          <cell r="C20677" t="str">
            <v>001 Hospital Padre Alberto Hurtado</v>
          </cell>
          <cell r="D20677">
            <v>0</v>
          </cell>
          <cell r="E20677">
            <v>0</v>
          </cell>
          <cell r="F20677">
            <v>0</v>
          </cell>
          <cell r="G20677">
            <v>0</v>
          </cell>
          <cell r="H20677">
            <v>0</v>
          </cell>
          <cell r="I20677">
            <v>0</v>
          </cell>
          <cell r="J20677">
            <v>0</v>
          </cell>
          <cell r="K20677">
            <v>0</v>
          </cell>
          <cell r="L20677">
            <v>0</v>
          </cell>
          <cell r="M20677">
            <v>0</v>
          </cell>
          <cell r="N20677">
            <v>0</v>
          </cell>
          <cell r="O20677">
            <v>1516810.75</v>
          </cell>
          <cell r="P20677">
            <v>-1481831.8819999993</v>
          </cell>
          <cell r="Q20677">
            <v>34978.868000000715</v>
          </cell>
          <cell r="R20677">
            <v>0</v>
          </cell>
        </row>
        <row r="20678">
          <cell r="A20678">
            <v>3101</v>
          </cell>
          <cell r="B20678" t="str">
            <v>CRS MAIPÚ SSMC</v>
          </cell>
          <cell r="C20678" t="str">
            <v>001 Centro de Referencia de Salud Maipú</v>
          </cell>
          <cell r="D20678">
            <v>0</v>
          </cell>
          <cell r="E20678">
            <v>0</v>
          </cell>
          <cell r="F20678">
            <v>0</v>
          </cell>
          <cell r="G20678">
            <v>0</v>
          </cell>
          <cell r="H20678">
            <v>0</v>
          </cell>
          <cell r="I20678">
            <v>0</v>
          </cell>
          <cell r="J20678">
            <v>0</v>
          </cell>
          <cell r="K20678">
            <v>0</v>
          </cell>
          <cell r="L20678">
            <v>0</v>
          </cell>
          <cell r="M20678">
            <v>0</v>
          </cell>
          <cell r="N20678">
            <v>0</v>
          </cell>
          <cell r="O20678">
            <v>112949.826</v>
          </cell>
          <cell r="P20678">
            <v>-162769.70400000003</v>
          </cell>
          <cell r="Q20678">
            <v>0</v>
          </cell>
          <cell r="R20678">
            <v>49819.878000000026</v>
          </cell>
        </row>
        <row r="20679">
          <cell r="A20679">
            <v>3201</v>
          </cell>
          <cell r="B20679" t="str">
            <v>CRS CORDILLERA SSMO</v>
          </cell>
          <cell r="C20679" t="str">
            <v>001 Centro de Referencia de Salud Cordillera Peñalolén Cordillera Oriente</v>
          </cell>
          <cell r="D20679">
            <v>0</v>
          </cell>
          <cell r="E20679">
            <v>0</v>
          </cell>
          <cell r="F20679">
            <v>0</v>
          </cell>
          <cell r="G20679">
            <v>0</v>
          </cell>
          <cell r="H20679">
            <v>0</v>
          </cell>
          <cell r="I20679">
            <v>0</v>
          </cell>
          <cell r="J20679">
            <v>0</v>
          </cell>
          <cell r="K20679">
            <v>0</v>
          </cell>
          <cell r="L20679">
            <v>0</v>
          </cell>
          <cell r="M20679">
            <v>0</v>
          </cell>
          <cell r="N20679">
            <v>0</v>
          </cell>
          <cell r="O20679">
            <v>0</v>
          </cell>
          <cell r="P20679">
            <v>-91984.539000000223</v>
          </cell>
          <cell r="Q20679">
            <v>0</v>
          </cell>
          <cell r="R20679">
            <v>91984.539000000223</v>
          </cell>
        </row>
        <row r="20680">
          <cell r="A20680">
            <v>3301</v>
          </cell>
          <cell r="B20680" t="str">
            <v>S. SALUD CHILOÉ</v>
          </cell>
          <cell r="C20680">
            <v>0</v>
          </cell>
          <cell r="D20680">
            <v>0</v>
          </cell>
          <cell r="E20680">
            <v>0</v>
          </cell>
          <cell r="F20680">
            <v>0</v>
          </cell>
          <cell r="G20680">
            <v>0</v>
          </cell>
          <cell r="H20680">
            <v>0</v>
          </cell>
          <cell r="I20680">
            <v>0</v>
          </cell>
          <cell r="J20680">
            <v>0</v>
          </cell>
          <cell r="K20680">
            <v>0</v>
          </cell>
          <cell r="L20680">
            <v>0</v>
          </cell>
          <cell r="M20680">
            <v>0</v>
          </cell>
          <cell r="N20680">
            <v>0</v>
          </cell>
          <cell r="O20680">
            <v>1748012.9890000001</v>
          </cell>
          <cell r="P20680">
            <v>-1614056.8319999999</v>
          </cell>
          <cell r="Q20680">
            <v>133956.15700000012</v>
          </cell>
          <cell r="R20680">
            <v>0</v>
          </cell>
        </row>
        <row r="20681">
          <cell r="A20681">
            <v>3302</v>
          </cell>
          <cell r="B20681" t="str">
            <v>S. SALUD CHILOÉ</v>
          </cell>
          <cell r="C20681" t="str">
            <v>001 Hospital Castro</v>
          </cell>
          <cell r="D20681">
            <v>0</v>
          </cell>
          <cell r="E20681">
            <v>0</v>
          </cell>
          <cell r="F20681">
            <v>0</v>
          </cell>
          <cell r="G20681">
            <v>0</v>
          </cell>
          <cell r="H20681">
            <v>0</v>
          </cell>
          <cell r="I20681">
            <v>0</v>
          </cell>
          <cell r="J20681">
            <v>0</v>
          </cell>
          <cell r="K20681">
            <v>0</v>
          </cell>
          <cell r="L20681">
            <v>0</v>
          </cell>
          <cell r="M20681">
            <v>0</v>
          </cell>
          <cell r="N20681">
            <v>0</v>
          </cell>
          <cell r="O20681">
            <v>653799.55499999993</v>
          </cell>
          <cell r="P20681">
            <v>-652927.00300000026</v>
          </cell>
          <cell r="Q20681">
            <v>872.5519999996759</v>
          </cell>
          <cell r="R20681">
            <v>0</v>
          </cell>
        </row>
        <row r="20682">
          <cell r="A20682">
            <v>3303</v>
          </cell>
          <cell r="B20682" t="str">
            <v>S. SALUD CHILOÉ</v>
          </cell>
          <cell r="C20682" t="str">
            <v>002 Hospital Quellón</v>
          </cell>
          <cell r="D20682">
            <v>0</v>
          </cell>
          <cell r="E20682">
            <v>0</v>
          </cell>
          <cell r="F20682">
            <v>0</v>
          </cell>
          <cell r="G20682">
            <v>0</v>
          </cell>
          <cell r="H20682">
            <v>0</v>
          </cell>
          <cell r="I20682">
            <v>0</v>
          </cell>
          <cell r="J20682">
            <v>0</v>
          </cell>
          <cell r="K20682">
            <v>0</v>
          </cell>
          <cell r="L20682">
            <v>0</v>
          </cell>
          <cell r="M20682">
            <v>0</v>
          </cell>
          <cell r="N20682">
            <v>0</v>
          </cell>
          <cell r="O20682">
            <v>128465.90600000002</v>
          </cell>
          <cell r="P20682">
            <v>-119945.98299999995</v>
          </cell>
          <cell r="Q20682">
            <v>8519.923000000068</v>
          </cell>
          <cell r="R20682">
            <v>0</v>
          </cell>
        </row>
        <row r="20683">
          <cell r="A20683">
            <v>3304</v>
          </cell>
          <cell r="B20683" t="str">
            <v>S. SALUD CHILOÉ</v>
          </cell>
          <cell r="C20683" t="str">
            <v>003 Hospital Achao</v>
          </cell>
          <cell r="D20683">
            <v>0</v>
          </cell>
          <cell r="E20683">
            <v>0</v>
          </cell>
          <cell r="F20683">
            <v>0</v>
          </cell>
          <cell r="G20683">
            <v>0</v>
          </cell>
          <cell r="H20683">
            <v>0</v>
          </cell>
          <cell r="I20683">
            <v>0</v>
          </cell>
          <cell r="J20683">
            <v>0</v>
          </cell>
          <cell r="K20683">
            <v>0</v>
          </cell>
          <cell r="L20683">
            <v>0</v>
          </cell>
          <cell r="M20683">
            <v>0</v>
          </cell>
          <cell r="N20683">
            <v>0</v>
          </cell>
          <cell r="O20683">
            <v>34195.995999999999</v>
          </cell>
          <cell r="P20683">
            <v>-33627.597000000009</v>
          </cell>
          <cell r="Q20683">
            <v>568.39899999999034</v>
          </cell>
          <cell r="R20683">
            <v>0</v>
          </cell>
        </row>
        <row r="20684">
          <cell r="A20684">
            <v>3305</v>
          </cell>
          <cell r="B20684" t="str">
            <v>S. SALUD CHILOÉ</v>
          </cell>
          <cell r="C20684" t="str">
            <v>004 Hospital Queilen</v>
          </cell>
          <cell r="D20684">
            <v>0</v>
          </cell>
          <cell r="E20684">
            <v>0</v>
          </cell>
          <cell r="F20684">
            <v>0</v>
          </cell>
          <cell r="G20684">
            <v>0</v>
          </cell>
          <cell r="H20684">
            <v>0</v>
          </cell>
          <cell r="I20684">
            <v>0</v>
          </cell>
          <cell r="J20684">
            <v>0</v>
          </cell>
          <cell r="K20684">
            <v>0</v>
          </cell>
          <cell r="L20684">
            <v>0</v>
          </cell>
          <cell r="M20684">
            <v>0</v>
          </cell>
          <cell r="N20684">
            <v>0</v>
          </cell>
          <cell r="O20684">
            <v>18372.189000000002</v>
          </cell>
          <cell r="P20684">
            <v>-15183.800000000017</v>
          </cell>
          <cell r="Q20684">
            <v>3188.3889999999847</v>
          </cell>
          <cell r="R20684">
            <v>0</v>
          </cell>
        </row>
        <row r="20685">
          <cell r="A20685">
            <v>3306</v>
          </cell>
          <cell r="B20685" t="str">
            <v>S. SALUD CHILOÉ</v>
          </cell>
          <cell r="C20685" t="str">
            <v>005 Hospital Ancud</v>
          </cell>
          <cell r="D20685">
            <v>0</v>
          </cell>
          <cell r="E20685">
            <v>0</v>
          </cell>
          <cell r="F20685">
            <v>0</v>
          </cell>
          <cell r="G20685">
            <v>0</v>
          </cell>
          <cell r="H20685">
            <v>0</v>
          </cell>
          <cell r="I20685">
            <v>0</v>
          </cell>
          <cell r="J20685">
            <v>0</v>
          </cell>
          <cell r="K20685">
            <v>0</v>
          </cell>
          <cell r="L20685">
            <v>0</v>
          </cell>
          <cell r="M20685">
            <v>0</v>
          </cell>
          <cell r="N20685">
            <v>0</v>
          </cell>
          <cell r="O20685">
            <v>467453.76999999996</v>
          </cell>
          <cell r="P20685">
            <v>-413327.77500000026</v>
          </cell>
          <cell r="Q20685">
            <v>54125.994999999704</v>
          </cell>
          <cell r="R20685">
            <v>0</v>
          </cell>
        </row>
        <row r="20686">
          <cell r="A20686">
            <v>3307</v>
          </cell>
          <cell r="B20686" t="str">
            <v>S. SALUD CHILOÉ</v>
          </cell>
          <cell r="C20686" t="str">
            <v>006 Dirección del Servicio</v>
          </cell>
          <cell r="D20686">
            <v>0</v>
          </cell>
          <cell r="E20686">
            <v>0</v>
          </cell>
          <cell r="F20686">
            <v>0</v>
          </cell>
          <cell r="G20686">
            <v>0</v>
          </cell>
          <cell r="H20686">
            <v>0</v>
          </cell>
          <cell r="I20686">
            <v>0</v>
          </cell>
          <cell r="J20686">
            <v>0</v>
          </cell>
          <cell r="K20686">
            <v>0</v>
          </cell>
          <cell r="L20686">
            <v>0</v>
          </cell>
          <cell r="M20686">
            <v>0</v>
          </cell>
          <cell r="N20686">
            <v>0</v>
          </cell>
          <cell r="O20686">
            <v>445725.57299999997</v>
          </cell>
          <cell r="P20686">
            <v>-379044.67400000012</v>
          </cell>
          <cell r="Q20686">
            <v>66680.898999999859</v>
          </cell>
          <cell r="R20686">
            <v>0</v>
          </cell>
        </row>
        <row r="20687">
          <cell r="A20687">
            <v>3401</v>
          </cell>
          <cell r="B20687" t="str">
            <v>CONSOLIDADO</v>
          </cell>
          <cell r="C20687">
            <v>0</v>
          </cell>
          <cell r="D20687">
            <v>0</v>
          </cell>
          <cell r="E20687">
            <v>0</v>
          </cell>
          <cell r="F20687">
            <v>0</v>
          </cell>
          <cell r="G20687">
            <v>0</v>
          </cell>
          <cell r="H20687">
            <v>0</v>
          </cell>
          <cell r="I20687">
            <v>0</v>
          </cell>
          <cell r="J20687">
            <v>0</v>
          </cell>
          <cell r="K20687">
            <v>0</v>
          </cell>
          <cell r="L20687">
            <v>0</v>
          </cell>
          <cell r="M20687">
            <v>0</v>
          </cell>
          <cell r="N20687">
            <v>0</v>
          </cell>
          <cell r="O20687">
            <v>124252975.05499999</v>
          </cell>
          <cell r="P20687">
            <v>-111785252.686</v>
          </cell>
          <cell r="Q20687">
            <v>14235832.743000008</v>
          </cell>
          <cell r="R20687">
            <v>2540823.5350000011</v>
          </cell>
        </row>
        <row r="20688">
          <cell r="A20688">
            <v>3501</v>
          </cell>
          <cell r="B20688" t="str">
            <v>CONSOLIDADO</v>
          </cell>
          <cell r="C20688" t="str">
            <v>ESTABLECIMIENTOS AUTOGESTIONADOS EN RED</v>
          </cell>
          <cell r="D20688">
            <v>0</v>
          </cell>
          <cell r="E20688">
            <v>0</v>
          </cell>
          <cell r="F20688">
            <v>0</v>
          </cell>
          <cell r="G20688">
            <v>0</v>
          </cell>
          <cell r="H20688">
            <v>0</v>
          </cell>
          <cell r="I20688">
            <v>0</v>
          </cell>
          <cell r="J20688">
            <v>0</v>
          </cell>
          <cell r="K20688">
            <v>0</v>
          </cell>
          <cell r="L20688">
            <v>0</v>
          </cell>
          <cell r="M20688">
            <v>0</v>
          </cell>
          <cell r="N20688">
            <v>0</v>
          </cell>
          <cell r="O20688">
            <v>103833286.01200002</v>
          </cell>
          <cell r="P20688">
            <v>-119443520.42300004</v>
          </cell>
          <cell r="Q20688">
            <v>2082327.9160000023</v>
          </cell>
          <cell r="R20688">
            <v>18036324.967999998</v>
          </cell>
        </row>
        <row r="20696">
          <cell r="A20696">
            <v>101</v>
          </cell>
          <cell r="B20696" t="str">
            <v>S. SALUDARICA</v>
          </cell>
          <cell r="C20696">
            <v>0</v>
          </cell>
          <cell r="D20696">
            <v>0</v>
          </cell>
          <cell r="E20696">
            <v>0</v>
          </cell>
          <cell r="F20696">
            <v>0</v>
          </cell>
          <cell r="G20696">
            <v>0</v>
          </cell>
          <cell r="H20696">
            <v>0</v>
          </cell>
          <cell r="I20696">
            <v>0</v>
          </cell>
          <cell r="J20696">
            <v>0</v>
          </cell>
          <cell r="K20696">
            <v>0</v>
          </cell>
          <cell r="L20696">
            <v>0</v>
          </cell>
          <cell r="M20696">
            <v>0</v>
          </cell>
          <cell r="N20696">
            <v>0</v>
          </cell>
          <cell r="O20696">
            <v>1115195.392</v>
          </cell>
          <cell r="P20696">
            <v>-1815661.6459999993</v>
          </cell>
          <cell r="Q20696">
            <v>0</v>
          </cell>
          <cell r="R20696">
            <v>700466.25399999926</v>
          </cell>
        </row>
        <row r="20697">
          <cell r="A20697">
            <v>102</v>
          </cell>
          <cell r="B20697" t="str">
            <v>S. SALUDARICA</v>
          </cell>
          <cell r="C20697" t="str">
            <v>001 Dirección del Servicio</v>
          </cell>
          <cell r="D20697">
            <v>0</v>
          </cell>
          <cell r="E20697">
            <v>0</v>
          </cell>
          <cell r="F20697">
            <v>0</v>
          </cell>
          <cell r="G20697">
            <v>0</v>
          </cell>
          <cell r="H20697">
            <v>0</v>
          </cell>
          <cell r="I20697">
            <v>0</v>
          </cell>
          <cell r="J20697">
            <v>0</v>
          </cell>
          <cell r="K20697">
            <v>0</v>
          </cell>
          <cell r="L20697">
            <v>0</v>
          </cell>
          <cell r="M20697">
            <v>0</v>
          </cell>
          <cell r="N20697">
            <v>0</v>
          </cell>
          <cell r="O20697">
            <v>0</v>
          </cell>
          <cell r="P20697">
            <v>-166646.12200000021</v>
          </cell>
          <cell r="Q20697">
            <v>0</v>
          </cell>
          <cell r="R20697">
            <v>166646.12200000021</v>
          </cell>
        </row>
        <row r="20698">
          <cell r="A20698">
            <v>103</v>
          </cell>
          <cell r="B20698" t="str">
            <v>S. SALUDARICA</v>
          </cell>
          <cell r="C20698" t="str">
            <v>002 Hospital Doctor Juan Noé</v>
          </cell>
          <cell r="D20698">
            <v>0</v>
          </cell>
          <cell r="E20698">
            <v>0</v>
          </cell>
          <cell r="F20698">
            <v>0</v>
          </cell>
          <cell r="G20698">
            <v>0</v>
          </cell>
          <cell r="H20698">
            <v>0</v>
          </cell>
          <cell r="I20698">
            <v>0</v>
          </cell>
          <cell r="J20698">
            <v>0</v>
          </cell>
          <cell r="K20698">
            <v>0</v>
          </cell>
          <cell r="L20698">
            <v>0</v>
          </cell>
          <cell r="M20698">
            <v>0</v>
          </cell>
          <cell r="N20698">
            <v>0</v>
          </cell>
          <cell r="O20698">
            <v>1115195.392</v>
          </cell>
          <cell r="P20698">
            <v>-1649015.5240000007</v>
          </cell>
          <cell r="Q20698">
            <v>0</v>
          </cell>
          <cell r="R20698">
            <v>533820.13200000068</v>
          </cell>
        </row>
        <row r="20699">
          <cell r="A20699">
            <v>201</v>
          </cell>
          <cell r="B20699" t="str">
            <v>S. SALUD IQUIQUE</v>
          </cell>
          <cell r="C20699">
            <v>0</v>
          </cell>
          <cell r="D20699">
            <v>0</v>
          </cell>
          <cell r="E20699">
            <v>0</v>
          </cell>
          <cell r="F20699">
            <v>0</v>
          </cell>
          <cell r="G20699">
            <v>0</v>
          </cell>
          <cell r="H20699">
            <v>0</v>
          </cell>
          <cell r="I20699">
            <v>0</v>
          </cell>
          <cell r="J20699">
            <v>0</v>
          </cell>
          <cell r="K20699">
            <v>0</v>
          </cell>
          <cell r="L20699">
            <v>0</v>
          </cell>
          <cell r="M20699">
            <v>0</v>
          </cell>
          <cell r="N20699">
            <v>0</v>
          </cell>
          <cell r="O20699">
            <v>2878205.932</v>
          </cell>
          <cell r="P20699">
            <v>-2510225.5950000007</v>
          </cell>
          <cell r="Q20699">
            <v>367980.33699999936</v>
          </cell>
          <cell r="R20699">
            <v>0</v>
          </cell>
        </row>
        <row r="20700">
          <cell r="A20700">
            <v>202</v>
          </cell>
          <cell r="B20700" t="str">
            <v>S. SALUD IQUIQUE</v>
          </cell>
          <cell r="C20700" t="str">
            <v>001 Dirección del Servicio</v>
          </cell>
          <cell r="D20700">
            <v>0</v>
          </cell>
          <cell r="E20700">
            <v>0</v>
          </cell>
          <cell r="F20700">
            <v>0</v>
          </cell>
          <cell r="G20700">
            <v>0</v>
          </cell>
          <cell r="H20700">
            <v>0</v>
          </cell>
          <cell r="I20700">
            <v>0</v>
          </cell>
          <cell r="J20700">
            <v>0</v>
          </cell>
          <cell r="K20700">
            <v>0</v>
          </cell>
          <cell r="L20700">
            <v>0</v>
          </cell>
          <cell r="M20700">
            <v>0</v>
          </cell>
          <cell r="N20700">
            <v>0</v>
          </cell>
          <cell r="O20700">
            <v>36192.470999999998</v>
          </cell>
          <cell r="P20700">
            <v>6998802.5980000012</v>
          </cell>
          <cell r="Q20700">
            <v>36192.470999999998</v>
          </cell>
          <cell r="R20700">
            <v>0</v>
          </cell>
        </row>
        <row r="20701">
          <cell r="A20701">
            <v>203</v>
          </cell>
          <cell r="B20701" t="str">
            <v>S. SALUD IQUIQUE</v>
          </cell>
          <cell r="C20701" t="str">
            <v>002 Hospital Iquique</v>
          </cell>
          <cell r="D20701">
            <v>0</v>
          </cell>
          <cell r="E20701">
            <v>0</v>
          </cell>
          <cell r="F20701">
            <v>0</v>
          </cell>
          <cell r="G20701">
            <v>0</v>
          </cell>
          <cell r="H20701">
            <v>0</v>
          </cell>
          <cell r="I20701">
            <v>0</v>
          </cell>
          <cell r="J20701">
            <v>0</v>
          </cell>
          <cell r="K20701">
            <v>0</v>
          </cell>
          <cell r="L20701">
            <v>0</v>
          </cell>
          <cell r="M20701">
            <v>0</v>
          </cell>
          <cell r="N20701">
            <v>0</v>
          </cell>
          <cell r="O20701">
            <v>2842013.4610000001</v>
          </cell>
          <cell r="P20701">
            <v>-9114127.2740000002</v>
          </cell>
          <cell r="Q20701">
            <v>0</v>
          </cell>
          <cell r="R20701">
            <v>6272113.8130000001</v>
          </cell>
        </row>
        <row r="20702">
          <cell r="A20702">
            <v>204</v>
          </cell>
          <cell r="B20702" t="str">
            <v>S. SALUD IQUIQUE</v>
          </cell>
          <cell r="C20702" t="str">
            <v>003 Hospital Alto Hospicio</v>
          </cell>
          <cell r="D20702">
            <v>0</v>
          </cell>
          <cell r="E20702">
            <v>0</v>
          </cell>
          <cell r="F20702">
            <v>0</v>
          </cell>
          <cell r="G20702">
            <v>0</v>
          </cell>
          <cell r="H20702">
            <v>0</v>
          </cell>
          <cell r="I20702">
            <v>0</v>
          </cell>
          <cell r="J20702">
            <v>0</v>
          </cell>
          <cell r="K20702">
            <v>0</v>
          </cell>
          <cell r="L20702">
            <v>0</v>
          </cell>
          <cell r="M20702">
            <v>0</v>
          </cell>
          <cell r="N20702">
            <v>0</v>
          </cell>
          <cell r="O20702">
            <v>0</v>
          </cell>
          <cell r="P20702">
            <v>-394900.91900000005</v>
          </cell>
          <cell r="Q20702">
            <v>0</v>
          </cell>
          <cell r="R20702">
            <v>394900.91900000005</v>
          </cell>
        </row>
        <row r="20703">
          <cell r="A20703">
            <v>301</v>
          </cell>
          <cell r="B20703" t="str">
            <v>S. SALUD ANTOFAGASTA</v>
          </cell>
          <cell r="C20703">
            <v>0</v>
          </cell>
          <cell r="D20703">
            <v>0</v>
          </cell>
          <cell r="E20703">
            <v>0</v>
          </cell>
          <cell r="F20703">
            <v>0</v>
          </cell>
          <cell r="G20703">
            <v>0</v>
          </cell>
          <cell r="H20703">
            <v>0</v>
          </cell>
          <cell r="I20703">
            <v>0</v>
          </cell>
          <cell r="J20703">
            <v>0</v>
          </cell>
          <cell r="K20703">
            <v>0</v>
          </cell>
          <cell r="L20703">
            <v>0</v>
          </cell>
          <cell r="M20703">
            <v>0</v>
          </cell>
          <cell r="N20703">
            <v>0</v>
          </cell>
          <cell r="O20703">
            <v>2923732.0629999996</v>
          </cell>
          <cell r="P20703">
            <v>-2118336.5560000027</v>
          </cell>
          <cell r="Q20703">
            <v>805395.50699999696</v>
          </cell>
          <cell r="R20703">
            <v>0</v>
          </cell>
        </row>
        <row r="20704">
          <cell r="A20704">
            <v>302</v>
          </cell>
          <cell r="B20704" t="str">
            <v>S. SALUD ANTOFAGASTA</v>
          </cell>
          <cell r="C20704" t="str">
            <v>001 Dirección del Servicio</v>
          </cell>
          <cell r="D20704">
            <v>0</v>
          </cell>
          <cell r="E20704">
            <v>0</v>
          </cell>
          <cell r="F20704">
            <v>0</v>
          </cell>
          <cell r="G20704">
            <v>0</v>
          </cell>
          <cell r="H20704">
            <v>0</v>
          </cell>
          <cell r="I20704">
            <v>0</v>
          </cell>
          <cell r="J20704">
            <v>0</v>
          </cell>
          <cell r="K20704">
            <v>0</v>
          </cell>
          <cell r="L20704">
            <v>0</v>
          </cell>
          <cell r="M20704">
            <v>0</v>
          </cell>
          <cell r="N20704">
            <v>0</v>
          </cell>
          <cell r="O20704">
            <v>0</v>
          </cell>
          <cell r="P20704">
            <v>702474.78599999985</v>
          </cell>
          <cell r="Q20704">
            <v>0</v>
          </cell>
          <cell r="R20704">
            <v>0</v>
          </cell>
        </row>
        <row r="20705">
          <cell r="A20705">
            <v>303</v>
          </cell>
          <cell r="B20705" t="str">
            <v>S. SALUD ANTOFAGASTA</v>
          </cell>
          <cell r="C20705" t="str">
            <v>002 Hospital de Antofagasta</v>
          </cell>
          <cell r="D20705">
            <v>0</v>
          </cell>
          <cell r="E20705">
            <v>0</v>
          </cell>
          <cell r="F20705">
            <v>0</v>
          </cell>
          <cell r="G20705">
            <v>0</v>
          </cell>
          <cell r="H20705">
            <v>0</v>
          </cell>
          <cell r="I20705">
            <v>0</v>
          </cell>
          <cell r="J20705">
            <v>0</v>
          </cell>
          <cell r="K20705">
            <v>0</v>
          </cell>
          <cell r="L20705">
            <v>0</v>
          </cell>
          <cell r="M20705">
            <v>0</v>
          </cell>
          <cell r="N20705">
            <v>0</v>
          </cell>
          <cell r="O20705">
            <v>2871869.2049999996</v>
          </cell>
          <cell r="P20705">
            <v>-2826129.1699999981</v>
          </cell>
          <cell r="Q20705">
            <v>45740.035000001546</v>
          </cell>
          <cell r="R20705">
            <v>0</v>
          </cell>
        </row>
        <row r="20706">
          <cell r="A20706">
            <v>304</v>
          </cell>
          <cell r="B20706" t="str">
            <v>S. SALUD ANTOFAGASTA</v>
          </cell>
          <cell r="C20706" t="str">
            <v>003 Hospital de Calama</v>
          </cell>
          <cell r="D20706">
            <v>0</v>
          </cell>
          <cell r="E20706">
            <v>0</v>
          </cell>
          <cell r="F20706">
            <v>0</v>
          </cell>
          <cell r="G20706">
            <v>0</v>
          </cell>
          <cell r="H20706">
            <v>0</v>
          </cell>
          <cell r="I20706">
            <v>0</v>
          </cell>
          <cell r="J20706">
            <v>0</v>
          </cell>
          <cell r="K20706">
            <v>0</v>
          </cell>
          <cell r="L20706">
            <v>0</v>
          </cell>
          <cell r="M20706">
            <v>0</v>
          </cell>
          <cell r="N20706">
            <v>0</v>
          </cell>
          <cell r="O20706">
            <v>18291.702000000001</v>
          </cell>
          <cell r="P20706">
            <v>20198.026000000187</v>
          </cell>
          <cell r="Q20706">
            <v>18291.702000000001</v>
          </cell>
          <cell r="R20706">
            <v>0</v>
          </cell>
        </row>
        <row r="20707">
          <cell r="A20707">
            <v>305</v>
          </cell>
          <cell r="B20707" t="str">
            <v>S. SALUD ANTOFAGASTA</v>
          </cell>
          <cell r="C20707" t="str">
            <v>004 Hospital de Tocopilla</v>
          </cell>
          <cell r="D20707">
            <v>0</v>
          </cell>
          <cell r="E20707">
            <v>0</v>
          </cell>
          <cell r="F20707">
            <v>0</v>
          </cell>
          <cell r="G20707">
            <v>0</v>
          </cell>
          <cell r="H20707">
            <v>0</v>
          </cell>
          <cell r="I20707">
            <v>0</v>
          </cell>
          <cell r="J20707">
            <v>0</v>
          </cell>
          <cell r="K20707">
            <v>0</v>
          </cell>
          <cell r="L20707">
            <v>0</v>
          </cell>
          <cell r="M20707">
            <v>0</v>
          </cell>
          <cell r="N20707">
            <v>0</v>
          </cell>
          <cell r="O20707">
            <v>33571.156000000003</v>
          </cell>
          <cell r="P20707">
            <v>-24715.800000000047</v>
          </cell>
          <cell r="Q20707">
            <v>8855.3559999999561</v>
          </cell>
          <cell r="R20707">
            <v>0</v>
          </cell>
        </row>
        <row r="20708">
          <cell r="A20708">
            <v>306</v>
          </cell>
          <cell r="B20708" t="str">
            <v>S. SALUD ANTOFAGASTA</v>
          </cell>
          <cell r="C20708" t="str">
            <v>005 Hospital de Taltal</v>
          </cell>
          <cell r="D20708">
            <v>0</v>
          </cell>
          <cell r="E20708">
            <v>0</v>
          </cell>
          <cell r="F20708">
            <v>0</v>
          </cell>
          <cell r="G20708">
            <v>0</v>
          </cell>
          <cell r="H20708">
            <v>0</v>
          </cell>
          <cell r="I20708">
            <v>0</v>
          </cell>
          <cell r="J20708">
            <v>0</v>
          </cell>
          <cell r="K20708">
            <v>0</v>
          </cell>
          <cell r="L20708">
            <v>0</v>
          </cell>
          <cell r="M20708">
            <v>0</v>
          </cell>
          <cell r="N20708">
            <v>0</v>
          </cell>
          <cell r="O20708">
            <v>0</v>
          </cell>
          <cell r="P20708">
            <v>1038.0009999999311</v>
          </cell>
          <cell r="Q20708">
            <v>0</v>
          </cell>
          <cell r="R20708">
            <v>0</v>
          </cell>
        </row>
        <row r="20709">
          <cell r="A20709">
            <v>307</v>
          </cell>
          <cell r="B20709" t="str">
            <v>S. SALUD ANTOFAGASTA</v>
          </cell>
          <cell r="C20709" t="str">
            <v>006 Hospital de Mejillones</v>
          </cell>
          <cell r="D20709">
            <v>0</v>
          </cell>
          <cell r="E20709">
            <v>0</v>
          </cell>
          <cell r="F20709">
            <v>0</v>
          </cell>
          <cell r="G20709">
            <v>0</v>
          </cell>
          <cell r="H20709">
            <v>0</v>
          </cell>
          <cell r="I20709">
            <v>0</v>
          </cell>
          <cell r="J20709">
            <v>0</v>
          </cell>
          <cell r="K20709">
            <v>0</v>
          </cell>
          <cell r="L20709">
            <v>0</v>
          </cell>
          <cell r="M20709">
            <v>0</v>
          </cell>
          <cell r="N20709">
            <v>0</v>
          </cell>
          <cell r="O20709">
            <v>0</v>
          </cell>
          <cell r="P20709">
            <v>13470.700000000026</v>
          </cell>
          <cell r="Q20709">
            <v>0</v>
          </cell>
          <cell r="R20709">
            <v>0</v>
          </cell>
        </row>
        <row r="20710">
          <cell r="A20710">
            <v>308</v>
          </cell>
          <cell r="B20710" t="str">
            <v>S. SALUD ANTOFAGASTA</v>
          </cell>
          <cell r="C20710" t="str">
            <v>007 Centro Asistencial Norte</v>
          </cell>
          <cell r="D20710">
            <v>0</v>
          </cell>
          <cell r="E20710">
            <v>0</v>
          </cell>
          <cell r="F20710">
            <v>0</v>
          </cell>
          <cell r="G20710">
            <v>0</v>
          </cell>
          <cell r="H20710">
            <v>0</v>
          </cell>
          <cell r="I20710">
            <v>0</v>
          </cell>
          <cell r="J20710">
            <v>0</v>
          </cell>
          <cell r="K20710">
            <v>0</v>
          </cell>
          <cell r="L20710">
            <v>0</v>
          </cell>
          <cell r="M20710">
            <v>0</v>
          </cell>
          <cell r="N20710">
            <v>0</v>
          </cell>
          <cell r="O20710">
            <v>0</v>
          </cell>
          <cell r="P20710">
            <v>-4673.0990000000165</v>
          </cell>
          <cell r="Q20710">
            <v>0</v>
          </cell>
          <cell r="R20710">
            <v>4673.0990000000165</v>
          </cell>
        </row>
        <row r="20711">
          <cell r="A20711">
            <v>401</v>
          </cell>
          <cell r="B20711" t="str">
            <v>S. SALUD ATACAMA</v>
          </cell>
          <cell r="C20711">
            <v>0</v>
          </cell>
          <cell r="D20711">
            <v>0</v>
          </cell>
          <cell r="E20711">
            <v>0</v>
          </cell>
          <cell r="F20711">
            <v>0</v>
          </cell>
          <cell r="G20711">
            <v>0</v>
          </cell>
          <cell r="H20711">
            <v>0</v>
          </cell>
          <cell r="I20711">
            <v>0</v>
          </cell>
          <cell r="J20711">
            <v>0</v>
          </cell>
          <cell r="K20711">
            <v>0</v>
          </cell>
          <cell r="L20711">
            <v>0</v>
          </cell>
          <cell r="M20711">
            <v>0</v>
          </cell>
          <cell r="N20711">
            <v>0</v>
          </cell>
          <cell r="O20711">
            <v>689307.23200000008</v>
          </cell>
          <cell r="P20711">
            <v>-677874.47100000177</v>
          </cell>
          <cell r="Q20711">
            <v>11432.760999998311</v>
          </cell>
          <cell r="R20711">
            <v>0</v>
          </cell>
        </row>
        <row r="20712">
          <cell r="A20712">
            <v>402</v>
          </cell>
          <cell r="B20712" t="str">
            <v>S. SALUD ATACAMA</v>
          </cell>
          <cell r="C20712" t="str">
            <v>001 Dirección del Servicio</v>
          </cell>
          <cell r="D20712">
            <v>0</v>
          </cell>
          <cell r="E20712">
            <v>0</v>
          </cell>
          <cell r="F20712">
            <v>0</v>
          </cell>
          <cell r="G20712">
            <v>0</v>
          </cell>
          <cell r="H20712">
            <v>0</v>
          </cell>
          <cell r="I20712">
            <v>0</v>
          </cell>
          <cell r="J20712">
            <v>0</v>
          </cell>
          <cell r="K20712">
            <v>0</v>
          </cell>
          <cell r="L20712">
            <v>0</v>
          </cell>
          <cell r="M20712">
            <v>0</v>
          </cell>
          <cell r="N20712">
            <v>0</v>
          </cell>
          <cell r="O20712">
            <v>37884.404000000002</v>
          </cell>
          <cell r="P20712">
            <v>230897.2699999999</v>
          </cell>
          <cell r="Q20712">
            <v>37884.404000000002</v>
          </cell>
          <cell r="R20712">
            <v>0</v>
          </cell>
        </row>
        <row r="20713">
          <cell r="A20713">
            <v>403</v>
          </cell>
          <cell r="B20713" t="str">
            <v>S. SALUD ATACAMA</v>
          </cell>
          <cell r="C20713" t="str">
            <v>002 Hospital Regional de Copiapó</v>
          </cell>
          <cell r="D20713">
            <v>0</v>
          </cell>
          <cell r="E20713">
            <v>0</v>
          </cell>
          <cell r="F20713">
            <v>0</v>
          </cell>
          <cell r="G20713">
            <v>0</v>
          </cell>
          <cell r="H20713">
            <v>0</v>
          </cell>
          <cell r="I20713">
            <v>0</v>
          </cell>
          <cell r="J20713">
            <v>0</v>
          </cell>
          <cell r="K20713">
            <v>0</v>
          </cell>
          <cell r="L20713">
            <v>0</v>
          </cell>
          <cell r="M20713">
            <v>0</v>
          </cell>
          <cell r="N20713">
            <v>0</v>
          </cell>
          <cell r="O20713">
            <v>645244.76100000017</v>
          </cell>
          <cell r="P20713">
            <v>-994873.18400000059</v>
          </cell>
          <cell r="Q20713">
            <v>0</v>
          </cell>
          <cell r="R20713">
            <v>349628.42300000042</v>
          </cell>
        </row>
        <row r="20714">
          <cell r="A20714">
            <v>404</v>
          </cell>
          <cell r="B20714" t="str">
            <v>S. SALUD ATACAMA</v>
          </cell>
          <cell r="C20714" t="str">
            <v>003 Hospital de Chañaral</v>
          </cell>
          <cell r="D20714">
            <v>0</v>
          </cell>
          <cell r="E20714">
            <v>0</v>
          </cell>
          <cell r="F20714">
            <v>0</v>
          </cell>
          <cell r="G20714">
            <v>0</v>
          </cell>
          <cell r="H20714">
            <v>0</v>
          </cell>
          <cell r="I20714">
            <v>0</v>
          </cell>
          <cell r="J20714">
            <v>0</v>
          </cell>
          <cell r="K20714">
            <v>0</v>
          </cell>
          <cell r="L20714">
            <v>0</v>
          </cell>
          <cell r="M20714">
            <v>0</v>
          </cell>
          <cell r="N20714">
            <v>0</v>
          </cell>
          <cell r="O20714">
            <v>6178.067</v>
          </cell>
          <cell r="P20714">
            <v>-2877.7279999999882</v>
          </cell>
          <cell r="Q20714">
            <v>3300.3390000000118</v>
          </cell>
          <cell r="R20714">
            <v>0</v>
          </cell>
        </row>
        <row r="20715">
          <cell r="A20715">
            <v>405</v>
          </cell>
          <cell r="B20715" t="str">
            <v>S. SALUD ATACAMA</v>
          </cell>
          <cell r="C20715" t="str">
            <v>004 Hospital Diego de Almagro</v>
          </cell>
          <cell r="D20715">
            <v>0</v>
          </cell>
          <cell r="E20715">
            <v>0</v>
          </cell>
          <cell r="F20715">
            <v>0</v>
          </cell>
          <cell r="G20715">
            <v>0</v>
          </cell>
          <cell r="H20715">
            <v>0</v>
          </cell>
          <cell r="I20715">
            <v>0</v>
          </cell>
          <cell r="J20715">
            <v>0</v>
          </cell>
          <cell r="K20715">
            <v>0</v>
          </cell>
          <cell r="L20715">
            <v>0</v>
          </cell>
          <cell r="M20715">
            <v>0</v>
          </cell>
          <cell r="N20715">
            <v>0</v>
          </cell>
          <cell r="O20715">
            <v>0</v>
          </cell>
          <cell r="P20715">
            <v>46099.555999999982</v>
          </cell>
          <cell r="Q20715">
            <v>0</v>
          </cell>
          <cell r="R20715">
            <v>0</v>
          </cell>
        </row>
        <row r="20716">
          <cell r="A20716">
            <v>406</v>
          </cell>
          <cell r="B20716" t="str">
            <v>S. SALUD ATACAMA</v>
          </cell>
          <cell r="C20716" t="str">
            <v>005 Hospital de Vallenar</v>
          </cell>
          <cell r="D20716">
            <v>0</v>
          </cell>
          <cell r="E20716">
            <v>0</v>
          </cell>
          <cell r="F20716">
            <v>0</v>
          </cell>
          <cell r="G20716">
            <v>0</v>
          </cell>
          <cell r="H20716">
            <v>0</v>
          </cell>
          <cell r="I20716">
            <v>0</v>
          </cell>
          <cell r="J20716">
            <v>0</v>
          </cell>
          <cell r="K20716">
            <v>0</v>
          </cell>
          <cell r="L20716">
            <v>0</v>
          </cell>
          <cell r="M20716">
            <v>0</v>
          </cell>
          <cell r="N20716">
            <v>0</v>
          </cell>
          <cell r="O20716">
            <v>0</v>
          </cell>
          <cell r="P20716">
            <v>15887.595999999903</v>
          </cell>
          <cell r="Q20716">
            <v>0</v>
          </cell>
          <cell r="R20716">
            <v>0</v>
          </cell>
        </row>
        <row r="20717">
          <cell r="A20717">
            <v>407</v>
          </cell>
          <cell r="B20717" t="str">
            <v>S. SALUD ATACAMA</v>
          </cell>
          <cell r="C20717" t="str">
            <v>006 Hospital de Huasco</v>
          </cell>
          <cell r="D20717">
            <v>0</v>
          </cell>
          <cell r="E20717">
            <v>0</v>
          </cell>
          <cell r="F20717">
            <v>0</v>
          </cell>
          <cell r="G20717">
            <v>0</v>
          </cell>
          <cell r="H20717">
            <v>0</v>
          </cell>
          <cell r="I20717">
            <v>0</v>
          </cell>
          <cell r="J20717">
            <v>0</v>
          </cell>
          <cell r="K20717">
            <v>0</v>
          </cell>
          <cell r="L20717">
            <v>0</v>
          </cell>
          <cell r="M20717">
            <v>0</v>
          </cell>
          <cell r="N20717">
            <v>0</v>
          </cell>
          <cell r="O20717">
            <v>0</v>
          </cell>
          <cell r="P20717">
            <v>26992.019</v>
          </cell>
          <cell r="Q20717">
            <v>0</v>
          </cell>
          <cell r="R20717">
            <v>0</v>
          </cell>
        </row>
        <row r="20718">
          <cell r="A20718">
            <v>501</v>
          </cell>
          <cell r="B20718" t="str">
            <v>S. SALUD COQUIMBO</v>
          </cell>
          <cell r="C20718">
            <v>0</v>
          </cell>
          <cell r="D20718">
            <v>0</v>
          </cell>
          <cell r="E20718">
            <v>0</v>
          </cell>
          <cell r="F20718">
            <v>0</v>
          </cell>
          <cell r="G20718">
            <v>0</v>
          </cell>
          <cell r="H20718">
            <v>0</v>
          </cell>
          <cell r="I20718">
            <v>0</v>
          </cell>
          <cell r="J20718">
            <v>0</v>
          </cell>
          <cell r="K20718">
            <v>0</v>
          </cell>
          <cell r="L20718">
            <v>0</v>
          </cell>
          <cell r="M20718">
            <v>0</v>
          </cell>
          <cell r="N20718">
            <v>0</v>
          </cell>
          <cell r="O20718">
            <v>6914931.6410000008</v>
          </cell>
          <cell r="P20718">
            <v>-5268220.3079999974</v>
          </cell>
          <cell r="Q20718">
            <v>1646711.3330000034</v>
          </cell>
          <cell r="R20718">
            <v>0</v>
          </cell>
        </row>
        <row r="20719">
          <cell r="A20719">
            <v>502</v>
          </cell>
          <cell r="B20719" t="str">
            <v>S. SALUD COQUIMBO</v>
          </cell>
          <cell r="C20719" t="str">
            <v>001 Dirección del Servicio</v>
          </cell>
          <cell r="D20719">
            <v>0</v>
          </cell>
          <cell r="E20719">
            <v>0</v>
          </cell>
          <cell r="F20719">
            <v>0</v>
          </cell>
          <cell r="G20719">
            <v>0</v>
          </cell>
          <cell r="H20719">
            <v>0</v>
          </cell>
          <cell r="I20719">
            <v>0</v>
          </cell>
          <cell r="J20719">
            <v>0</v>
          </cell>
          <cell r="K20719">
            <v>0</v>
          </cell>
          <cell r="L20719">
            <v>0</v>
          </cell>
          <cell r="M20719">
            <v>0</v>
          </cell>
          <cell r="N20719">
            <v>0</v>
          </cell>
          <cell r="O20719">
            <v>144850.47</v>
          </cell>
          <cell r="P20719">
            <v>2506030.7170000002</v>
          </cell>
          <cell r="Q20719">
            <v>144850.47</v>
          </cell>
          <cell r="R20719">
            <v>0</v>
          </cell>
        </row>
        <row r="20720">
          <cell r="A20720">
            <v>503</v>
          </cell>
          <cell r="B20720" t="str">
            <v>S. SALUD COQUIMBO</v>
          </cell>
          <cell r="C20720" t="str">
            <v>002 Hospital La Serena</v>
          </cell>
          <cell r="D20720">
            <v>0</v>
          </cell>
          <cell r="E20720">
            <v>0</v>
          </cell>
          <cell r="F20720">
            <v>0</v>
          </cell>
          <cell r="G20720">
            <v>0</v>
          </cell>
          <cell r="H20720">
            <v>0</v>
          </cell>
          <cell r="I20720">
            <v>0</v>
          </cell>
          <cell r="J20720">
            <v>0</v>
          </cell>
          <cell r="K20720">
            <v>0</v>
          </cell>
          <cell r="L20720">
            <v>0</v>
          </cell>
          <cell r="M20720">
            <v>0</v>
          </cell>
          <cell r="N20720">
            <v>0</v>
          </cell>
          <cell r="O20720">
            <v>2915958.9000000004</v>
          </cell>
          <cell r="P20720">
            <v>-3257674.0340000009</v>
          </cell>
          <cell r="Q20720">
            <v>0</v>
          </cell>
          <cell r="R20720">
            <v>341715.13400000054</v>
          </cell>
        </row>
        <row r="20721">
          <cell r="A20721">
            <v>504</v>
          </cell>
          <cell r="B20721" t="str">
            <v>S. SALUD COQUIMBO</v>
          </cell>
          <cell r="C20721" t="str">
            <v>003 Hospital Coquimbo</v>
          </cell>
          <cell r="D20721">
            <v>0</v>
          </cell>
          <cell r="E20721">
            <v>0</v>
          </cell>
          <cell r="F20721">
            <v>0</v>
          </cell>
          <cell r="G20721">
            <v>0</v>
          </cell>
          <cell r="H20721">
            <v>0</v>
          </cell>
          <cell r="I20721">
            <v>0</v>
          </cell>
          <cell r="J20721">
            <v>0</v>
          </cell>
          <cell r="K20721">
            <v>0</v>
          </cell>
          <cell r="L20721">
            <v>0</v>
          </cell>
          <cell r="M20721">
            <v>0</v>
          </cell>
          <cell r="N20721">
            <v>0</v>
          </cell>
          <cell r="O20721">
            <v>2487330.6119999997</v>
          </cell>
          <cell r="P20721">
            <v>-2527616.6399999997</v>
          </cell>
          <cell r="Q20721">
            <v>0</v>
          </cell>
          <cell r="R20721">
            <v>40286.027999999933</v>
          </cell>
        </row>
        <row r="20722">
          <cell r="A20722">
            <v>505</v>
          </cell>
          <cell r="B20722" t="str">
            <v>S. SALUD COQUIMBO</v>
          </cell>
          <cell r="C20722" t="str">
            <v>004 Hospital Ovalle</v>
          </cell>
          <cell r="D20722">
            <v>0</v>
          </cell>
          <cell r="E20722">
            <v>0</v>
          </cell>
          <cell r="F20722">
            <v>0</v>
          </cell>
          <cell r="G20722">
            <v>0</v>
          </cell>
          <cell r="H20722">
            <v>0</v>
          </cell>
          <cell r="I20722">
            <v>0</v>
          </cell>
          <cell r="J20722">
            <v>0</v>
          </cell>
          <cell r="K20722">
            <v>0</v>
          </cell>
          <cell r="L20722">
            <v>0</v>
          </cell>
          <cell r="M20722">
            <v>0</v>
          </cell>
          <cell r="N20722">
            <v>0</v>
          </cell>
          <cell r="O20722">
            <v>1355806.3389999999</v>
          </cell>
          <cell r="P20722">
            <v>-1575664.13</v>
          </cell>
          <cell r="Q20722">
            <v>0</v>
          </cell>
          <cell r="R20722">
            <v>219857.79099999997</v>
          </cell>
        </row>
        <row r="20723">
          <cell r="A20723">
            <v>506</v>
          </cell>
          <cell r="B20723" t="str">
            <v>S. SALUD COQUIMBO</v>
          </cell>
          <cell r="C20723" t="str">
            <v>005 Hospital Illapel</v>
          </cell>
          <cell r="D20723">
            <v>0</v>
          </cell>
          <cell r="E20723">
            <v>0</v>
          </cell>
          <cell r="F20723">
            <v>0</v>
          </cell>
          <cell r="G20723">
            <v>0</v>
          </cell>
          <cell r="H20723">
            <v>0</v>
          </cell>
          <cell r="I20723">
            <v>0</v>
          </cell>
          <cell r="J20723">
            <v>0</v>
          </cell>
          <cell r="K20723">
            <v>0</v>
          </cell>
          <cell r="L20723">
            <v>0</v>
          </cell>
          <cell r="M20723">
            <v>0</v>
          </cell>
          <cell r="N20723">
            <v>0</v>
          </cell>
          <cell r="O20723">
            <v>5767.3140000000058</v>
          </cell>
          <cell r="P20723">
            <v>-80631.505999999761</v>
          </cell>
          <cell r="Q20723">
            <v>0</v>
          </cell>
          <cell r="R20723">
            <v>74864.191999999748</v>
          </cell>
        </row>
        <row r="20724">
          <cell r="A20724">
            <v>507</v>
          </cell>
          <cell r="B20724" t="str">
            <v>S. SALUD COQUIMBO</v>
          </cell>
          <cell r="C20724" t="str">
            <v>006 Hospital Salamanca</v>
          </cell>
          <cell r="D20724">
            <v>0</v>
          </cell>
          <cell r="E20724">
            <v>0</v>
          </cell>
          <cell r="F20724">
            <v>0</v>
          </cell>
          <cell r="G20724">
            <v>0</v>
          </cell>
          <cell r="H20724">
            <v>0</v>
          </cell>
          <cell r="I20724">
            <v>0</v>
          </cell>
          <cell r="J20724">
            <v>0</v>
          </cell>
          <cell r="K20724">
            <v>0</v>
          </cell>
          <cell r="L20724">
            <v>0</v>
          </cell>
          <cell r="M20724">
            <v>0</v>
          </cell>
          <cell r="N20724">
            <v>0</v>
          </cell>
          <cell r="O20724">
            <v>0</v>
          </cell>
          <cell r="P20724">
            <v>-60173.559000000008</v>
          </cell>
          <cell r="Q20724">
            <v>0</v>
          </cell>
          <cell r="R20724">
            <v>60173.559000000008</v>
          </cell>
        </row>
        <row r="20725">
          <cell r="A20725">
            <v>508</v>
          </cell>
          <cell r="B20725" t="str">
            <v>S. SALUD COQUIMBO</v>
          </cell>
          <cell r="C20725" t="str">
            <v>007 Hospital Combarbalá</v>
          </cell>
          <cell r="D20725">
            <v>0</v>
          </cell>
          <cell r="E20725">
            <v>0</v>
          </cell>
          <cell r="F20725">
            <v>0</v>
          </cell>
          <cell r="G20725">
            <v>0</v>
          </cell>
          <cell r="H20725">
            <v>0</v>
          </cell>
          <cell r="I20725">
            <v>0</v>
          </cell>
          <cell r="J20725">
            <v>0</v>
          </cell>
          <cell r="K20725">
            <v>0</v>
          </cell>
          <cell r="L20725">
            <v>0</v>
          </cell>
          <cell r="M20725">
            <v>0</v>
          </cell>
          <cell r="N20725">
            <v>0</v>
          </cell>
          <cell r="O20725">
            <v>1066.6790000000019</v>
          </cell>
          <cell r="P20725">
            <v>-44755.409</v>
          </cell>
          <cell r="Q20725">
            <v>0</v>
          </cell>
          <cell r="R20725">
            <v>43688.729999999996</v>
          </cell>
        </row>
        <row r="20726">
          <cell r="A20726">
            <v>509</v>
          </cell>
          <cell r="B20726" t="str">
            <v>S. SALUD COQUIMBO</v>
          </cell>
          <cell r="C20726" t="str">
            <v>008 Hospital de Andacollo</v>
          </cell>
          <cell r="D20726">
            <v>0</v>
          </cell>
          <cell r="E20726">
            <v>0</v>
          </cell>
          <cell r="F20726">
            <v>0</v>
          </cell>
          <cell r="G20726">
            <v>0</v>
          </cell>
          <cell r="H20726">
            <v>0</v>
          </cell>
          <cell r="I20726">
            <v>0</v>
          </cell>
          <cell r="J20726">
            <v>0</v>
          </cell>
          <cell r="K20726">
            <v>0</v>
          </cell>
          <cell r="L20726">
            <v>0</v>
          </cell>
          <cell r="M20726">
            <v>0</v>
          </cell>
          <cell r="N20726">
            <v>0</v>
          </cell>
          <cell r="O20726">
            <v>783.55199999999968</v>
          </cell>
          <cell r="P20726">
            <v>-47182.186000000016</v>
          </cell>
          <cell r="Q20726">
            <v>0</v>
          </cell>
          <cell r="R20726">
            <v>46398.63400000002</v>
          </cell>
        </row>
        <row r="20727">
          <cell r="A20727">
            <v>5010</v>
          </cell>
          <cell r="B20727" t="str">
            <v>S. SALUD COQUIMBO</v>
          </cell>
          <cell r="C20727" t="str">
            <v>009 Hospital Vicuña</v>
          </cell>
          <cell r="D20727">
            <v>0</v>
          </cell>
          <cell r="E20727">
            <v>0</v>
          </cell>
          <cell r="F20727">
            <v>0</v>
          </cell>
          <cell r="G20727">
            <v>0</v>
          </cell>
          <cell r="H20727">
            <v>0</v>
          </cell>
          <cell r="I20727">
            <v>0</v>
          </cell>
          <cell r="J20727">
            <v>0</v>
          </cell>
          <cell r="K20727">
            <v>0</v>
          </cell>
          <cell r="L20727">
            <v>0</v>
          </cell>
          <cell r="M20727">
            <v>0</v>
          </cell>
          <cell r="N20727">
            <v>0</v>
          </cell>
          <cell r="O20727">
            <v>2553.8739999999998</v>
          </cell>
          <cell r="P20727">
            <v>-93634.50499999999</v>
          </cell>
          <cell r="Q20727">
            <v>0</v>
          </cell>
          <cell r="R20727">
            <v>91080.630999999994</v>
          </cell>
        </row>
        <row r="20728">
          <cell r="A20728">
            <v>5011</v>
          </cell>
          <cell r="B20728" t="str">
            <v>S. SALUD COQUIMBO</v>
          </cell>
          <cell r="C20728" t="str">
            <v>010 Hospital Los Vilos</v>
          </cell>
          <cell r="D20728">
            <v>0</v>
          </cell>
          <cell r="E20728">
            <v>0</v>
          </cell>
          <cell r="F20728">
            <v>0</v>
          </cell>
          <cell r="G20728">
            <v>0</v>
          </cell>
          <cell r="H20728">
            <v>0</v>
          </cell>
          <cell r="I20728">
            <v>0</v>
          </cell>
          <cell r="J20728">
            <v>0</v>
          </cell>
          <cell r="K20728">
            <v>0</v>
          </cell>
          <cell r="L20728">
            <v>0</v>
          </cell>
          <cell r="M20728">
            <v>0</v>
          </cell>
          <cell r="N20728">
            <v>0</v>
          </cell>
          <cell r="O20728">
            <v>813.90099999999802</v>
          </cell>
          <cell r="P20728">
            <v>-86919.291000000027</v>
          </cell>
          <cell r="Q20728">
            <v>0</v>
          </cell>
          <cell r="R20728">
            <v>86105.390000000029</v>
          </cell>
        </row>
        <row r="20729">
          <cell r="A20729">
            <v>601</v>
          </cell>
          <cell r="B20729" t="str">
            <v>S. SALUD VALPO-SN.ANTONIO</v>
          </cell>
          <cell r="C20729">
            <v>0</v>
          </cell>
          <cell r="D20729">
            <v>0</v>
          </cell>
          <cell r="E20729">
            <v>0</v>
          </cell>
          <cell r="F20729">
            <v>0</v>
          </cell>
          <cell r="G20729">
            <v>0</v>
          </cell>
          <cell r="H20729">
            <v>0</v>
          </cell>
          <cell r="I20729">
            <v>0</v>
          </cell>
          <cell r="J20729">
            <v>0</v>
          </cell>
          <cell r="K20729">
            <v>0</v>
          </cell>
          <cell r="L20729">
            <v>0</v>
          </cell>
          <cell r="M20729">
            <v>0</v>
          </cell>
          <cell r="N20729">
            <v>0</v>
          </cell>
          <cell r="O20729">
            <v>3490754.8700000006</v>
          </cell>
          <cell r="P20729">
            <v>-3029105.6649999972</v>
          </cell>
          <cell r="Q20729">
            <v>461649.20500000333</v>
          </cell>
          <cell r="R20729">
            <v>0</v>
          </cell>
        </row>
        <row r="20730">
          <cell r="A20730">
            <v>602</v>
          </cell>
          <cell r="B20730" t="str">
            <v>S. SALUD VALPO-SN.ANTONIO</v>
          </cell>
          <cell r="C20730" t="str">
            <v>001 Dirección Servicio de Salud</v>
          </cell>
          <cell r="D20730">
            <v>0</v>
          </cell>
          <cell r="E20730">
            <v>0</v>
          </cell>
          <cell r="F20730">
            <v>0</v>
          </cell>
          <cell r="G20730">
            <v>0</v>
          </cell>
          <cell r="H20730">
            <v>0</v>
          </cell>
          <cell r="I20730">
            <v>0</v>
          </cell>
          <cell r="J20730">
            <v>0</v>
          </cell>
          <cell r="K20730">
            <v>0</v>
          </cell>
          <cell r="L20730">
            <v>0</v>
          </cell>
          <cell r="M20730">
            <v>0</v>
          </cell>
          <cell r="N20730">
            <v>0</v>
          </cell>
          <cell r="O20730">
            <v>70718.593999999997</v>
          </cell>
          <cell r="P20730">
            <v>209253.82600000012</v>
          </cell>
          <cell r="Q20730">
            <v>70718.593999999997</v>
          </cell>
          <cell r="R20730">
            <v>0</v>
          </cell>
        </row>
        <row r="20731">
          <cell r="A20731">
            <v>603</v>
          </cell>
          <cell r="B20731" t="str">
            <v>S. SALUD VALPO-SN.ANTONIO</v>
          </cell>
          <cell r="C20731" t="str">
            <v>002 Hospital Carlos Van Buren</v>
          </cell>
          <cell r="D20731">
            <v>0</v>
          </cell>
          <cell r="E20731">
            <v>0</v>
          </cell>
          <cell r="F20731">
            <v>0</v>
          </cell>
          <cell r="G20731">
            <v>0</v>
          </cell>
          <cell r="H20731">
            <v>0</v>
          </cell>
          <cell r="I20731">
            <v>0</v>
          </cell>
          <cell r="J20731">
            <v>0</v>
          </cell>
          <cell r="K20731">
            <v>0</v>
          </cell>
          <cell r="L20731">
            <v>0</v>
          </cell>
          <cell r="M20731">
            <v>0</v>
          </cell>
          <cell r="N20731">
            <v>0</v>
          </cell>
          <cell r="O20731">
            <v>2887909.7740000002</v>
          </cell>
          <cell r="P20731">
            <v>-2750489.4750000006</v>
          </cell>
          <cell r="Q20731">
            <v>137420.29899999965</v>
          </cell>
          <cell r="R20731">
            <v>0</v>
          </cell>
        </row>
        <row r="20732">
          <cell r="A20732">
            <v>604</v>
          </cell>
          <cell r="B20732" t="str">
            <v>S. SALUD VALPO-SN.ANTONIO</v>
          </cell>
          <cell r="C20732" t="str">
            <v>003 Hospital Claudio Vicuña</v>
          </cell>
          <cell r="D20732">
            <v>0</v>
          </cell>
          <cell r="E20732">
            <v>0</v>
          </cell>
          <cell r="F20732">
            <v>0</v>
          </cell>
          <cell r="G20732">
            <v>0</v>
          </cell>
          <cell r="H20732">
            <v>0</v>
          </cell>
          <cell r="I20732">
            <v>0</v>
          </cell>
          <cell r="J20732">
            <v>0</v>
          </cell>
          <cell r="K20732">
            <v>0</v>
          </cell>
          <cell r="L20732">
            <v>0</v>
          </cell>
          <cell r="M20732">
            <v>0</v>
          </cell>
          <cell r="N20732">
            <v>0</v>
          </cell>
          <cell r="O20732">
            <v>217536.91499999998</v>
          </cell>
          <cell r="P20732">
            <v>-177062.61100000003</v>
          </cell>
          <cell r="Q20732">
            <v>40474.303999999946</v>
          </cell>
          <cell r="R20732">
            <v>0</v>
          </cell>
        </row>
        <row r="20733">
          <cell r="A20733">
            <v>605</v>
          </cell>
          <cell r="B20733" t="str">
            <v>S. SALUD VALPO-SN.ANTONIO</v>
          </cell>
          <cell r="C20733" t="str">
            <v>004 Hospital Del Salvador</v>
          </cell>
          <cell r="D20733">
            <v>0</v>
          </cell>
          <cell r="E20733">
            <v>0</v>
          </cell>
          <cell r="F20733">
            <v>0</v>
          </cell>
          <cell r="G20733">
            <v>0</v>
          </cell>
          <cell r="H20733">
            <v>0</v>
          </cell>
          <cell r="I20733">
            <v>0</v>
          </cell>
          <cell r="J20733">
            <v>0</v>
          </cell>
          <cell r="K20733">
            <v>0</v>
          </cell>
          <cell r="L20733">
            <v>0</v>
          </cell>
          <cell r="M20733">
            <v>0</v>
          </cell>
          <cell r="N20733">
            <v>0</v>
          </cell>
          <cell r="O20733">
            <v>0</v>
          </cell>
          <cell r="P20733">
            <v>-22835.233000000124</v>
          </cell>
          <cell r="Q20733">
            <v>0</v>
          </cell>
          <cell r="R20733">
            <v>22835.233000000124</v>
          </cell>
        </row>
        <row r="20734">
          <cell r="A20734">
            <v>606</v>
          </cell>
          <cell r="B20734" t="str">
            <v>S. SALUD VALPO-SN.ANTONIO</v>
          </cell>
          <cell r="C20734" t="str">
            <v>005 Hospital San José Casablanca</v>
          </cell>
          <cell r="D20734">
            <v>0</v>
          </cell>
          <cell r="E20734">
            <v>0</v>
          </cell>
          <cell r="F20734">
            <v>0</v>
          </cell>
          <cell r="G20734">
            <v>0</v>
          </cell>
          <cell r="H20734">
            <v>0</v>
          </cell>
          <cell r="I20734">
            <v>0</v>
          </cell>
          <cell r="J20734">
            <v>0</v>
          </cell>
          <cell r="K20734">
            <v>0</v>
          </cell>
          <cell r="L20734">
            <v>0</v>
          </cell>
          <cell r="M20734">
            <v>0</v>
          </cell>
          <cell r="N20734">
            <v>0</v>
          </cell>
          <cell r="O20734">
            <v>0</v>
          </cell>
          <cell r="P20734">
            <v>-209.39200000002165</v>
          </cell>
          <cell r="Q20734">
            <v>0</v>
          </cell>
          <cell r="R20734">
            <v>209.39200000002165</v>
          </cell>
        </row>
        <row r="20735">
          <cell r="A20735">
            <v>607</v>
          </cell>
          <cell r="B20735" t="str">
            <v>S. SALUD VALPO-SN.ANTONIO</v>
          </cell>
          <cell r="C20735" t="str">
            <v>007 Hospital Doctor Eduardo Pereira</v>
          </cell>
          <cell r="D20735">
            <v>0</v>
          </cell>
          <cell r="E20735">
            <v>0</v>
          </cell>
          <cell r="F20735">
            <v>0</v>
          </cell>
          <cell r="G20735">
            <v>0</v>
          </cell>
          <cell r="H20735">
            <v>0</v>
          </cell>
          <cell r="I20735">
            <v>0</v>
          </cell>
          <cell r="J20735">
            <v>0</v>
          </cell>
          <cell r="K20735">
            <v>0</v>
          </cell>
          <cell r="L20735">
            <v>0</v>
          </cell>
          <cell r="M20735">
            <v>0</v>
          </cell>
          <cell r="N20735">
            <v>0</v>
          </cell>
          <cell r="O20735">
            <v>314589.587</v>
          </cell>
          <cell r="P20735">
            <v>-321194.49600000039</v>
          </cell>
          <cell r="Q20735">
            <v>0</v>
          </cell>
          <cell r="R20735">
            <v>6604.9090000003926</v>
          </cell>
        </row>
        <row r="20736">
          <cell r="A20736">
            <v>608</v>
          </cell>
          <cell r="B20736" t="str">
            <v>S. SALUD VALPO-SN.ANTONIO</v>
          </cell>
          <cell r="C20736" t="str">
            <v>008 Atención Primaria de Salud</v>
          </cell>
          <cell r="D20736">
            <v>0</v>
          </cell>
          <cell r="E20736">
            <v>0</v>
          </cell>
          <cell r="F20736">
            <v>0</v>
          </cell>
          <cell r="G20736">
            <v>0</v>
          </cell>
          <cell r="H20736">
            <v>0</v>
          </cell>
          <cell r="I20736">
            <v>0</v>
          </cell>
          <cell r="J20736">
            <v>0</v>
          </cell>
          <cell r="K20736">
            <v>0</v>
          </cell>
          <cell r="L20736">
            <v>0</v>
          </cell>
          <cell r="M20736">
            <v>0</v>
          </cell>
          <cell r="N20736">
            <v>0</v>
          </cell>
          <cell r="O20736">
            <v>0</v>
          </cell>
          <cell r="P20736">
            <v>33431.716000000015</v>
          </cell>
          <cell r="Q20736">
            <v>0</v>
          </cell>
          <cell r="R20736">
            <v>0</v>
          </cell>
        </row>
        <row r="20737">
          <cell r="A20737">
            <v>701</v>
          </cell>
          <cell r="B20737" t="str">
            <v>S. SALUD VIÑA-QUILLOTA</v>
          </cell>
          <cell r="C20737">
            <v>0</v>
          </cell>
          <cell r="D20737">
            <v>0</v>
          </cell>
          <cell r="E20737">
            <v>0</v>
          </cell>
          <cell r="F20737">
            <v>0</v>
          </cell>
          <cell r="G20737">
            <v>0</v>
          </cell>
          <cell r="H20737">
            <v>0</v>
          </cell>
          <cell r="I20737">
            <v>0</v>
          </cell>
          <cell r="J20737">
            <v>0</v>
          </cell>
          <cell r="K20737">
            <v>0</v>
          </cell>
          <cell r="L20737">
            <v>0</v>
          </cell>
          <cell r="M20737">
            <v>0</v>
          </cell>
          <cell r="N20737">
            <v>0</v>
          </cell>
          <cell r="O20737">
            <v>8140358.1160000023</v>
          </cell>
          <cell r="P20737">
            <v>-8489631.9190000016</v>
          </cell>
          <cell r="Q20737">
            <v>0</v>
          </cell>
          <cell r="R20737">
            <v>349273.80299999937</v>
          </cell>
        </row>
        <row r="20738">
          <cell r="A20738">
            <v>702</v>
          </cell>
          <cell r="B20738" t="str">
            <v>S. SALUD VIÑA-QUILLOTA</v>
          </cell>
          <cell r="C20738" t="str">
            <v>001 Dirección del Servicio</v>
          </cell>
          <cell r="D20738">
            <v>0</v>
          </cell>
          <cell r="E20738">
            <v>0</v>
          </cell>
          <cell r="F20738">
            <v>0</v>
          </cell>
          <cell r="G20738">
            <v>0</v>
          </cell>
          <cell r="H20738">
            <v>0</v>
          </cell>
          <cell r="I20738">
            <v>0</v>
          </cell>
          <cell r="J20738">
            <v>0</v>
          </cell>
          <cell r="K20738">
            <v>0</v>
          </cell>
          <cell r="L20738">
            <v>0</v>
          </cell>
          <cell r="M20738">
            <v>0</v>
          </cell>
          <cell r="N20738">
            <v>0</v>
          </cell>
          <cell r="O20738">
            <v>666134.10100000002</v>
          </cell>
          <cell r="P20738">
            <v>-891857.50199999986</v>
          </cell>
          <cell r="Q20738">
            <v>0</v>
          </cell>
          <cell r="R20738">
            <v>225723.40099999984</v>
          </cell>
        </row>
        <row r="20739">
          <cell r="A20739">
            <v>703</v>
          </cell>
          <cell r="B20739" t="str">
            <v>S. SALUD VIÑA-QUILLOTA</v>
          </cell>
          <cell r="C20739" t="str">
            <v>002 Hospital Doctor Gustavo Fricke</v>
          </cell>
          <cell r="D20739">
            <v>0</v>
          </cell>
          <cell r="E20739">
            <v>0</v>
          </cell>
          <cell r="F20739">
            <v>0</v>
          </cell>
          <cell r="G20739">
            <v>0</v>
          </cell>
          <cell r="H20739">
            <v>0</v>
          </cell>
          <cell r="I20739">
            <v>0</v>
          </cell>
          <cell r="J20739">
            <v>0</v>
          </cell>
          <cell r="K20739">
            <v>0</v>
          </cell>
          <cell r="L20739">
            <v>0</v>
          </cell>
          <cell r="M20739">
            <v>0</v>
          </cell>
          <cell r="N20739">
            <v>0</v>
          </cell>
          <cell r="O20739">
            <v>4712122.1789999995</v>
          </cell>
          <cell r="P20739">
            <v>-4765097.9400000004</v>
          </cell>
          <cell r="Q20739">
            <v>0</v>
          </cell>
          <cell r="R20739">
            <v>52975.761000000872</v>
          </cell>
        </row>
        <row r="20740">
          <cell r="A20740">
            <v>704</v>
          </cell>
          <cell r="B20740" t="str">
            <v>S. SALUD VIÑA-QUILLOTA</v>
          </cell>
          <cell r="C20740" t="str">
            <v>003 Hospital de Quillota</v>
          </cell>
          <cell r="D20740">
            <v>0</v>
          </cell>
          <cell r="E20740">
            <v>0</v>
          </cell>
          <cell r="F20740">
            <v>0</v>
          </cell>
          <cell r="G20740">
            <v>0</v>
          </cell>
          <cell r="H20740">
            <v>0</v>
          </cell>
          <cell r="I20740">
            <v>0</v>
          </cell>
          <cell r="J20740">
            <v>0</v>
          </cell>
          <cell r="K20740">
            <v>0</v>
          </cell>
          <cell r="L20740">
            <v>0</v>
          </cell>
          <cell r="M20740">
            <v>0</v>
          </cell>
          <cell r="N20740">
            <v>0</v>
          </cell>
          <cell r="O20740">
            <v>1406792.193</v>
          </cell>
          <cell r="P20740">
            <v>-1419089.6229999994</v>
          </cell>
          <cell r="Q20740">
            <v>0</v>
          </cell>
          <cell r="R20740">
            <v>12297.429999999469</v>
          </cell>
        </row>
        <row r="20741">
          <cell r="A20741">
            <v>705</v>
          </cell>
          <cell r="B20741" t="str">
            <v>S. SALUD VIÑA-QUILLOTA</v>
          </cell>
          <cell r="C20741" t="str">
            <v>004 Hospital de Quilpué</v>
          </cell>
          <cell r="D20741">
            <v>0</v>
          </cell>
          <cell r="E20741">
            <v>0</v>
          </cell>
          <cell r="F20741">
            <v>0</v>
          </cell>
          <cell r="G20741">
            <v>0</v>
          </cell>
          <cell r="H20741">
            <v>0</v>
          </cell>
          <cell r="I20741">
            <v>0</v>
          </cell>
          <cell r="J20741">
            <v>0</v>
          </cell>
          <cell r="K20741">
            <v>0</v>
          </cell>
          <cell r="L20741">
            <v>0</v>
          </cell>
          <cell r="M20741">
            <v>0</v>
          </cell>
          <cell r="N20741">
            <v>0</v>
          </cell>
          <cell r="O20741">
            <v>798260.53300000005</v>
          </cell>
          <cell r="P20741">
            <v>-802340.38199999998</v>
          </cell>
          <cell r="Q20741">
            <v>0</v>
          </cell>
          <cell r="R20741">
            <v>4079.8489999999292</v>
          </cell>
        </row>
        <row r="20742">
          <cell r="A20742">
            <v>706</v>
          </cell>
          <cell r="B20742" t="str">
            <v>S. SALUD VIÑA-QUILLOTA</v>
          </cell>
          <cell r="C20742" t="str">
            <v>005 Hospital de La Calera</v>
          </cell>
          <cell r="D20742">
            <v>0</v>
          </cell>
          <cell r="E20742">
            <v>0</v>
          </cell>
          <cell r="F20742">
            <v>0</v>
          </cell>
          <cell r="G20742">
            <v>0</v>
          </cell>
          <cell r="H20742">
            <v>0</v>
          </cell>
          <cell r="I20742">
            <v>0</v>
          </cell>
          <cell r="J20742">
            <v>0</v>
          </cell>
          <cell r="K20742">
            <v>0</v>
          </cell>
          <cell r="L20742">
            <v>0</v>
          </cell>
          <cell r="M20742">
            <v>0</v>
          </cell>
          <cell r="N20742">
            <v>0</v>
          </cell>
          <cell r="O20742">
            <v>69695.387999999992</v>
          </cell>
          <cell r="P20742">
            <v>-91545.947000000102</v>
          </cell>
          <cell r="Q20742">
            <v>0</v>
          </cell>
          <cell r="R20742">
            <v>21850.55900000011</v>
          </cell>
        </row>
        <row r="20743">
          <cell r="A20743">
            <v>707</v>
          </cell>
          <cell r="B20743" t="str">
            <v>S. SALUD VIÑA-QUILLOTA</v>
          </cell>
          <cell r="C20743" t="str">
            <v>006 Hospital Geriátrico Paz de la Tarde</v>
          </cell>
          <cell r="D20743">
            <v>0</v>
          </cell>
          <cell r="E20743">
            <v>0</v>
          </cell>
          <cell r="F20743">
            <v>0</v>
          </cell>
          <cell r="G20743">
            <v>0</v>
          </cell>
          <cell r="H20743">
            <v>0</v>
          </cell>
          <cell r="I20743">
            <v>0</v>
          </cell>
          <cell r="J20743">
            <v>0</v>
          </cell>
          <cell r="K20743">
            <v>0</v>
          </cell>
          <cell r="L20743">
            <v>0</v>
          </cell>
          <cell r="M20743">
            <v>0</v>
          </cell>
          <cell r="N20743">
            <v>0</v>
          </cell>
          <cell r="O20743">
            <v>18952.954000000002</v>
          </cell>
          <cell r="P20743">
            <v>-17628.342000000062</v>
          </cell>
          <cell r="Q20743">
            <v>1324.6119999999391</v>
          </cell>
          <cell r="R20743">
            <v>0</v>
          </cell>
        </row>
        <row r="20744">
          <cell r="A20744">
            <v>708</v>
          </cell>
          <cell r="B20744" t="str">
            <v>S. SALUD VIÑA-QUILLOTA</v>
          </cell>
          <cell r="C20744" t="str">
            <v>007 Hospital de Limache</v>
          </cell>
          <cell r="D20744">
            <v>0</v>
          </cell>
          <cell r="E20744">
            <v>0</v>
          </cell>
          <cell r="F20744">
            <v>0</v>
          </cell>
          <cell r="G20744">
            <v>0</v>
          </cell>
          <cell r="H20744">
            <v>0</v>
          </cell>
          <cell r="I20744">
            <v>0</v>
          </cell>
          <cell r="J20744">
            <v>0</v>
          </cell>
          <cell r="K20744">
            <v>0</v>
          </cell>
          <cell r="L20744">
            <v>0</v>
          </cell>
          <cell r="M20744">
            <v>0</v>
          </cell>
          <cell r="N20744">
            <v>0</v>
          </cell>
          <cell r="O20744">
            <v>73525.895000000004</v>
          </cell>
          <cell r="P20744">
            <v>-73108.996999999916</v>
          </cell>
          <cell r="Q20744">
            <v>416.89800000008836</v>
          </cell>
          <cell r="R20744">
            <v>0</v>
          </cell>
        </row>
        <row r="20745">
          <cell r="A20745">
            <v>709</v>
          </cell>
          <cell r="B20745" t="str">
            <v>S. SALUD VIÑA-QUILLOTA</v>
          </cell>
          <cell r="C20745" t="str">
            <v>008 Hospital de La Ligua</v>
          </cell>
          <cell r="D20745">
            <v>0</v>
          </cell>
          <cell r="E20745">
            <v>0</v>
          </cell>
          <cell r="F20745">
            <v>0</v>
          </cell>
          <cell r="G20745">
            <v>0</v>
          </cell>
          <cell r="H20745">
            <v>0</v>
          </cell>
          <cell r="I20745">
            <v>0</v>
          </cell>
          <cell r="J20745">
            <v>0</v>
          </cell>
          <cell r="K20745">
            <v>0</v>
          </cell>
          <cell r="L20745">
            <v>0</v>
          </cell>
          <cell r="M20745">
            <v>0</v>
          </cell>
          <cell r="N20745">
            <v>0</v>
          </cell>
          <cell r="O20745">
            <v>115929.39299999998</v>
          </cell>
          <cell r="P20745">
            <v>-117707.85399999999</v>
          </cell>
          <cell r="Q20745">
            <v>0</v>
          </cell>
          <cell r="R20745">
            <v>1778.4610000000102</v>
          </cell>
        </row>
        <row r="20746">
          <cell r="A20746">
            <v>7010</v>
          </cell>
          <cell r="B20746" t="str">
            <v>S. SALUD VIÑA-QUILLOTA</v>
          </cell>
          <cell r="C20746" t="str">
            <v>009 Hospital Cabildo</v>
          </cell>
          <cell r="D20746">
            <v>0</v>
          </cell>
          <cell r="E20746">
            <v>0</v>
          </cell>
          <cell r="F20746">
            <v>0</v>
          </cell>
          <cell r="G20746">
            <v>0</v>
          </cell>
          <cell r="H20746">
            <v>0</v>
          </cell>
          <cell r="I20746">
            <v>0</v>
          </cell>
          <cell r="J20746">
            <v>0</v>
          </cell>
          <cell r="K20746">
            <v>0</v>
          </cell>
          <cell r="L20746">
            <v>0</v>
          </cell>
          <cell r="M20746">
            <v>0</v>
          </cell>
          <cell r="N20746">
            <v>0</v>
          </cell>
          <cell r="O20746">
            <v>40385.883000000002</v>
          </cell>
          <cell r="P20746">
            <v>-40493.641999999978</v>
          </cell>
          <cell r="Q20746">
            <v>0</v>
          </cell>
          <cell r="R20746">
            <v>107.75899999997637</v>
          </cell>
        </row>
        <row r="20747">
          <cell r="A20747">
            <v>7011</v>
          </cell>
          <cell r="B20747" t="str">
            <v>S. SALUD VIÑA-QUILLOTA</v>
          </cell>
          <cell r="C20747" t="str">
            <v>010 Hospital Petorca</v>
          </cell>
          <cell r="D20747">
            <v>0</v>
          </cell>
          <cell r="E20747">
            <v>0</v>
          </cell>
          <cell r="F20747">
            <v>0</v>
          </cell>
          <cell r="G20747">
            <v>0</v>
          </cell>
          <cell r="H20747">
            <v>0</v>
          </cell>
          <cell r="I20747">
            <v>0</v>
          </cell>
          <cell r="J20747">
            <v>0</v>
          </cell>
          <cell r="K20747">
            <v>0</v>
          </cell>
          <cell r="L20747">
            <v>0</v>
          </cell>
          <cell r="M20747">
            <v>0</v>
          </cell>
          <cell r="N20747">
            <v>0</v>
          </cell>
          <cell r="O20747">
            <v>5842.6570000000002</v>
          </cell>
          <cell r="P20747">
            <v>-6424.8789999999863</v>
          </cell>
          <cell r="Q20747">
            <v>0</v>
          </cell>
          <cell r="R20747">
            <v>582.22199999998611</v>
          </cell>
        </row>
        <row r="20748">
          <cell r="A20748">
            <v>7012</v>
          </cell>
          <cell r="B20748" t="str">
            <v>S. SALUD VIÑA-QUILLOTA</v>
          </cell>
          <cell r="C20748" t="str">
            <v>011 Hospital de Quintero</v>
          </cell>
          <cell r="D20748">
            <v>0</v>
          </cell>
          <cell r="E20748">
            <v>0</v>
          </cell>
          <cell r="F20748">
            <v>0</v>
          </cell>
          <cell r="G20748">
            <v>0</v>
          </cell>
          <cell r="H20748">
            <v>0</v>
          </cell>
          <cell r="I20748">
            <v>0</v>
          </cell>
          <cell r="J20748">
            <v>0</v>
          </cell>
          <cell r="K20748">
            <v>0</v>
          </cell>
          <cell r="L20748">
            <v>0</v>
          </cell>
          <cell r="M20748">
            <v>0</v>
          </cell>
          <cell r="N20748">
            <v>0</v>
          </cell>
          <cell r="O20748">
            <v>43045.664999999994</v>
          </cell>
          <cell r="P20748">
            <v>-46451.841000000044</v>
          </cell>
          <cell r="Q20748">
            <v>0</v>
          </cell>
          <cell r="R20748">
            <v>3406.1760000000504</v>
          </cell>
        </row>
        <row r="20749">
          <cell r="A20749">
            <v>7013</v>
          </cell>
          <cell r="B20749" t="str">
            <v>S. SALUD VIÑA-QUILLOTA</v>
          </cell>
          <cell r="C20749" t="str">
            <v>012 Hospital Peñablanca</v>
          </cell>
          <cell r="D20749">
            <v>0</v>
          </cell>
          <cell r="E20749">
            <v>0</v>
          </cell>
          <cell r="F20749">
            <v>0</v>
          </cell>
          <cell r="G20749">
            <v>0</v>
          </cell>
          <cell r="H20749">
            <v>0</v>
          </cell>
          <cell r="I20749">
            <v>0</v>
          </cell>
          <cell r="J20749">
            <v>0</v>
          </cell>
          <cell r="K20749">
            <v>0</v>
          </cell>
          <cell r="L20749">
            <v>0</v>
          </cell>
          <cell r="M20749">
            <v>0</v>
          </cell>
          <cell r="N20749">
            <v>0</v>
          </cell>
          <cell r="O20749">
            <v>189671.27500000002</v>
          </cell>
          <cell r="P20749">
            <v>-217884.96999999997</v>
          </cell>
          <cell r="Q20749">
            <v>0</v>
          </cell>
          <cell r="R20749">
            <v>28213.694999999949</v>
          </cell>
        </row>
        <row r="20750">
          <cell r="A20750">
            <v>801</v>
          </cell>
          <cell r="B20750" t="str">
            <v>S. SALUD ACONCAGUA</v>
          </cell>
          <cell r="C20750">
            <v>0</v>
          </cell>
          <cell r="D20750">
            <v>0</v>
          </cell>
          <cell r="E20750">
            <v>0</v>
          </cell>
          <cell r="F20750">
            <v>0</v>
          </cell>
          <cell r="G20750">
            <v>0</v>
          </cell>
          <cell r="H20750">
            <v>0</v>
          </cell>
          <cell r="I20750">
            <v>0</v>
          </cell>
          <cell r="J20750">
            <v>0</v>
          </cell>
          <cell r="K20750">
            <v>0</v>
          </cell>
          <cell r="L20750">
            <v>0</v>
          </cell>
          <cell r="M20750">
            <v>0</v>
          </cell>
          <cell r="N20750">
            <v>0</v>
          </cell>
          <cell r="O20750">
            <v>359366.71400000004</v>
          </cell>
          <cell r="P20750">
            <v>-192615.15899999905</v>
          </cell>
          <cell r="Q20750">
            <v>166751.55500000098</v>
          </cell>
          <cell r="R20750">
            <v>0</v>
          </cell>
        </row>
        <row r="20751">
          <cell r="A20751">
            <v>802</v>
          </cell>
          <cell r="B20751" t="str">
            <v>S. SALUD ACONCAGUA</v>
          </cell>
          <cell r="C20751" t="str">
            <v>001 Dirección del Servicio</v>
          </cell>
          <cell r="D20751">
            <v>0</v>
          </cell>
          <cell r="E20751">
            <v>0</v>
          </cell>
          <cell r="F20751">
            <v>0</v>
          </cell>
          <cell r="G20751">
            <v>0</v>
          </cell>
          <cell r="H20751">
            <v>0</v>
          </cell>
          <cell r="I20751">
            <v>0</v>
          </cell>
          <cell r="J20751">
            <v>0</v>
          </cell>
          <cell r="K20751">
            <v>0</v>
          </cell>
          <cell r="L20751">
            <v>0</v>
          </cell>
          <cell r="M20751">
            <v>0</v>
          </cell>
          <cell r="N20751">
            <v>0</v>
          </cell>
          <cell r="O20751">
            <v>49211.593000000008</v>
          </cell>
          <cell r="P20751">
            <v>84623.467999999993</v>
          </cell>
          <cell r="Q20751">
            <v>49211.593000000008</v>
          </cell>
          <cell r="R20751">
            <v>0</v>
          </cell>
        </row>
        <row r="20752">
          <cell r="A20752">
            <v>803</v>
          </cell>
          <cell r="B20752" t="str">
            <v>S. SALUD ACONCAGUA</v>
          </cell>
          <cell r="C20752" t="str">
            <v>002 Hospital San Camilo de San Felipe</v>
          </cell>
          <cell r="D20752">
            <v>0</v>
          </cell>
          <cell r="E20752">
            <v>0</v>
          </cell>
          <cell r="F20752">
            <v>0</v>
          </cell>
          <cell r="G20752">
            <v>0</v>
          </cell>
          <cell r="H20752">
            <v>0</v>
          </cell>
          <cell r="I20752">
            <v>0</v>
          </cell>
          <cell r="J20752">
            <v>0</v>
          </cell>
          <cell r="K20752">
            <v>0</v>
          </cell>
          <cell r="L20752">
            <v>0</v>
          </cell>
          <cell r="M20752">
            <v>0</v>
          </cell>
          <cell r="N20752">
            <v>0</v>
          </cell>
          <cell r="O20752">
            <v>150964.272</v>
          </cell>
          <cell r="P20752">
            <v>-134922.00200000009</v>
          </cell>
          <cell r="Q20752">
            <v>16042.269999999902</v>
          </cell>
          <cell r="R20752">
            <v>0</v>
          </cell>
        </row>
        <row r="20753">
          <cell r="A20753">
            <v>804</v>
          </cell>
          <cell r="B20753" t="str">
            <v>S. SALUD ACONCAGUA</v>
          </cell>
          <cell r="C20753" t="str">
            <v>003 Hospital San Juan de Dios de Los Andes</v>
          </cell>
          <cell r="D20753">
            <v>0</v>
          </cell>
          <cell r="E20753">
            <v>0</v>
          </cell>
          <cell r="F20753">
            <v>0</v>
          </cell>
          <cell r="G20753">
            <v>0</v>
          </cell>
          <cell r="H20753">
            <v>0</v>
          </cell>
          <cell r="I20753">
            <v>0</v>
          </cell>
          <cell r="J20753">
            <v>0</v>
          </cell>
          <cell r="K20753">
            <v>0</v>
          </cell>
          <cell r="L20753">
            <v>0</v>
          </cell>
          <cell r="M20753">
            <v>0</v>
          </cell>
          <cell r="N20753">
            <v>0</v>
          </cell>
          <cell r="O20753">
            <v>85066.542000000001</v>
          </cell>
          <cell r="P20753">
            <v>-71935.006999999983</v>
          </cell>
          <cell r="Q20753">
            <v>13131.535000000018</v>
          </cell>
          <cell r="R20753">
            <v>0</v>
          </cell>
        </row>
        <row r="20754">
          <cell r="A20754">
            <v>805</v>
          </cell>
          <cell r="B20754" t="str">
            <v>S. SALUD ACONCAGUA</v>
          </cell>
          <cell r="C20754" t="str">
            <v>004 Hospital San Francisco de Llay Llay</v>
          </cell>
          <cell r="D20754">
            <v>0</v>
          </cell>
          <cell r="E20754">
            <v>0</v>
          </cell>
          <cell r="F20754">
            <v>0</v>
          </cell>
          <cell r="G20754">
            <v>0</v>
          </cell>
          <cell r="H20754">
            <v>0</v>
          </cell>
          <cell r="I20754">
            <v>0</v>
          </cell>
          <cell r="J20754">
            <v>0</v>
          </cell>
          <cell r="K20754">
            <v>0</v>
          </cell>
          <cell r="L20754">
            <v>0</v>
          </cell>
          <cell r="M20754">
            <v>0</v>
          </cell>
          <cell r="N20754">
            <v>0</v>
          </cell>
          <cell r="O20754">
            <v>11306.491</v>
          </cell>
          <cell r="P20754">
            <v>-11519.833999999944</v>
          </cell>
          <cell r="Q20754">
            <v>0</v>
          </cell>
          <cell r="R20754">
            <v>213.34299999994437</v>
          </cell>
        </row>
        <row r="20755">
          <cell r="A20755">
            <v>806</v>
          </cell>
          <cell r="B20755" t="str">
            <v>S. SALUD ACONCAGUA</v>
          </cell>
          <cell r="C20755" t="str">
            <v>005 Hospital San Antonio de  Putaendo</v>
          </cell>
          <cell r="D20755">
            <v>0</v>
          </cell>
          <cell r="E20755">
            <v>0</v>
          </cell>
          <cell r="F20755">
            <v>0</v>
          </cell>
          <cell r="G20755">
            <v>0</v>
          </cell>
          <cell r="H20755">
            <v>0</v>
          </cell>
          <cell r="I20755">
            <v>0</v>
          </cell>
          <cell r="J20755">
            <v>0</v>
          </cell>
          <cell r="K20755">
            <v>0</v>
          </cell>
          <cell r="L20755">
            <v>0</v>
          </cell>
          <cell r="M20755">
            <v>0</v>
          </cell>
          <cell r="N20755">
            <v>0</v>
          </cell>
          <cell r="O20755">
            <v>5513.6779999999999</v>
          </cell>
          <cell r="P20755">
            <v>-4795.3290000000125</v>
          </cell>
          <cell r="Q20755">
            <v>718.34899999998743</v>
          </cell>
          <cell r="R20755">
            <v>0</v>
          </cell>
        </row>
        <row r="20756">
          <cell r="A20756">
            <v>807</v>
          </cell>
          <cell r="B20756" t="str">
            <v>S. SALUD ACONCAGUA</v>
          </cell>
          <cell r="C20756" t="str">
            <v>006 Hospital Psiquiátrico Doctor  Philippe Pinel de Putaendo</v>
          </cell>
          <cell r="D20756">
            <v>0</v>
          </cell>
          <cell r="E20756">
            <v>0</v>
          </cell>
          <cell r="F20756">
            <v>0</v>
          </cell>
          <cell r="G20756">
            <v>0</v>
          </cell>
          <cell r="H20756">
            <v>0</v>
          </cell>
          <cell r="I20756">
            <v>0</v>
          </cell>
          <cell r="J20756">
            <v>0</v>
          </cell>
          <cell r="K20756">
            <v>0</v>
          </cell>
          <cell r="L20756">
            <v>0</v>
          </cell>
          <cell r="M20756">
            <v>0</v>
          </cell>
          <cell r="N20756">
            <v>0</v>
          </cell>
          <cell r="O20756">
            <v>39965.150999999998</v>
          </cell>
          <cell r="P20756">
            <v>-33860.681000000041</v>
          </cell>
          <cell r="Q20756">
            <v>6104.4699999999575</v>
          </cell>
          <cell r="R20756">
            <v>0</v>
          </cell>
        </row>
        <row r="20757">
          <cell r="A20757">
            <v>808</v>
          </cell>
          <cell r="B20757" t="str">
            <v>S. SALUD ACONCAGUA</v>
          </cell>
          <cell r="C20757" t="str">
            <v>010 Consultorio General Urbano de San Felipe</v>
          </cell>
          <cell r="D20757">
            <v>0</v>
          </cell>
          <cell r="E20757">
            <v>0</v>
          </cell>
          <cell r="F20757">
            <v>0</v>
          </cell>
          <cell r="G20757">
            <v>0</v>
          </cell>
          <cell r="H20757">
            <v>0</v>
          </cell>
          <cell r="I20757">
            <v>0</v>
          </cell>
          <cell r="J20757">
            <v>0</v>
          </cell>
          <cell r="K20757">
            <v>0</v>
          </cell>
          <cell r="L20757">
            <v>0</v>
          </cell>
          <cell r="M20757">
            <v>0</v>
          </cell>
          <cell r="N20757">
            <v>0</v>
          </cell>
          <cell r="O20757">
            <v>6418.2889999999989</v>
          </cell>
          <cell r="P20757">
            <v>-11888.741999999969</v>
          </cell>
          <cell r="Q20757">
            <v>0</v>
          </cell>
          <cell r="R20757">
            <v>5470.4529999999704</v>
          </cell>
        </row>
        <row r="20758">
          <cell r="A20758">
            <v>809</v>
          </cell>
          <cell r="B20758" t="str">
            <v>S. SALUD ACONCAGUA</v>
          </cell>
          <cell r="C20758" t="str">
            <v>011 Consultorio General Urbano Nº 2 de Los Andes</v>
          </cell>
          <cell r="D20758">
            <v>0</v>
          </cell>
          <cell r="E20758">
            <v>0</v>
          </cell>
          <cell r="F20758">
            <v>0</v>
          </cell>
          <cell r="G20758">
            <v>0</v>
          </cell>
          <cell r="H20758">
            <v>0</v>
          </cell>
          <cell r="I20758">
            <v>0</v>
          </cell>
          <cell r="J20758">
            <v>0</v>
          </cell>
          <cell r="K20758">
            <v>0</v>
          </cell>
          <cell r="L20758">
            <v>0</v>
          </cell>
          <cell r="M20758">
            <v>0</v>
          </cell>
          <cell r="N20758">
            <v>0</v>
          </cell>
          <cell r="O20758">
            <v>4436.6850000000013</v>
          </cell>
          <cell r="P20758">
            <v>-3686.2080000000278</v>
          </cell>
          <cell r="Q20758">
            <v>750.47699999997349</v>
          </cell>
          <cell r="R20758">
            <v>0</v>
          </cell>
        </row>
        <row r="20759">
          <cell r="A20759">
            <v>8010</v>
          </cell>
          <cell r="B20759" t="str">
            <v>S. SALUD ACONCAGUA</v>
          </cell>
          <cell r="C20759" t="str">
            <v>012 Consultorio General Urbano de Llay Llay</v>
          </cell>
          <cell r="D20759">
            <v>0</v>
          </cell>
          <cell r="E20759">
            <v>0</v>
          </cell>
          <cell r="F20759">
            <v>0</v>
          </cell>
          <cell r="G20759">
            <v>0</v>
          </cell>
          <cell r="H20759">
            <v>0</v>
          </cell>
          <cell r="I20759">
            <v>0</v>
          </cell>
          <cell r="J20759">
            <v>0</v>
          </cell>
          <cell r="K20759">
            <v>0</v>
          </cell>
          <cell r="L20759">
            <v>0</v>
          </cell>
          <cell r="M20759">
            <v>0</v>
          </cell>
          <cell r="N20759">
            <v>0</v>
          </cell>
          <cell r="O20759">
            <v>6484.0130000000008</v>
          </cell>
          <cell r="P20759">
            <v>-4630.8240000000224</v>
          </cell>
          <cell r="Q20759">
            <v>1853.1889999999785</v>
          </cell>
          <cell r="R20759">
            <v>0</v>
          </cell>
        </row>
        <row r="20760">
          <cell r="A20760">
            <v>901</v>
          </cell>
          <cell r="B20760" t="str">
            <v>S. SALUD LIBERTADOR</v>
          </cell>
          <cell r="C20760">
            <v>0</v>
          </cell>
          <cell r="D20760">
            <v>0</v>
          </cell>
          <cell r="E20760">
            <v>0</v>
          </cell>
          <cell r="F20760">
            <v>0</v>
          </cell>
          <cell r="G20760">
            <v>0</v>
          </cell>
          <cell r="H20760">
            <v>0</v>
          </cell>
          <cell r="I20760">
            <v>0</v>
          </cell>
          <cell r="J20760">
            <v>0</v>
          </cell>
          <cell r="K20760">
            <v>0</v>
          </cell>
          <cell r="L20760">
            <v>0</v>
          </cell>
          <cell r="M20760">
            <v>0</v>
          </cell>
          <cell r="N20760">
            <v>0</v>
          </cell>
          <cell r="O20760">
            <v>3174998.7170000006</v>
          </cell>
          <cell r="P20760">
            <v>-2960655.9500000011</v>
          </cell>
          <cell r="Q20760">
            <v>214342.76699999953</v>
          </cell>
          <cell r="R20760">
            <v>0</v>
          </cell>
        </row>
        <row r="20761">
          <cell r="A20761">
            <v>902</v>
          </cell>
          <cell r="B20761" t="str">
            <v>S. SALUD LIBERTADOR</v>
          </cell>
          <cell r="C20761" t="str">
            <v>001 Dirección del Servicio</v>
          </cell>
          <cell r="D20761">
            <v>0</v>
          </cell>
          <cell r="E20761">
            <v>0</v>
          </cell>
          <cell r="F20761">
            <v>0</v>
          </cell>
          <cell r="G20761">
            <v>0</v>
          </cell>
          <cell r="H20761">
            <v>0</v>
          </cell>
          <cell r="I20761">
            <v>0</v>
          </cell>
          <cell r="J20761">
            <v>0</v>
          </cell>
          <cell r="K20761">
            <v>0</v>
          </cell>
          <cell r="L20761">
            <v>0</v>
          </cell>
          <cell r="M20761">
            <v>0</v>
          </cell>
          <cell r="N20761">
            <v>0</v>
          </cell>
          <cell r="O20761">
            <v>1099522.8530000001</v>
          </cell>
          <cell r="P20761">
            <v>-438008.97299999953</v>
          </cell>
          <cell r="Q20761">
            <v>661513.88000000059</v>
          </cell>
          <cell r="R20761">
            <v>0</v>
          </cell>
        </row>
        <row r="20762">
          <cell r="A20762">
            <v>903</v>
          </cell>
          <cell r="B20762" t="str">
            <v>S. SALUD LIBERTADOR</v>
          </cell>
          <cell r="C20762" t="str">
            <v>002 Hospital Rancagua</v>
          </cell>
          <cell r="D20762">
            <v>0</v>
          </cell>
          <cell r="E20762">
            <v>0</v>
          </cell>
          <cell r="F20762">
            <v>0</v>
          </cell>
          <cell r="G20762">
            <v>0</v>
          </cell>
          <cell r="H20762">
            <v>0</v>
          </cell>
          <cell r="I20762">
            <v>0</v>
          </cell>
          <cell r="J20762">
            <v>0</v>
          </cell>
          <cell r="K20762">
            <v>0</v>
          </cell>
          <cell r="L20762">
            <v>0</v>
          </cell>
          <cell r="M20762">
            <v>0</v>
          </cell>
          <cell r="N20762">
            <v>0</v>
          </cell>
          <cell r="O20762">
            <v>1584013.6730000004</v>
          </cell>
          <cell r="P20762">
            <v>-1937208.2560000014</v>
          </cell>
          <cell r="Q20762">
            <v>0</v>
          </cell>
          <cell r="R20762">
            <v>353194.58300000103</v>
          </cell>
        </row>
        <row r="20763">
          <cell r="A20763">
            <v>904</v>
          </cell>
          <cell r="B20763" t="str">
            <v>S. SALUD LIBERTADOR</v>
          </cell>
          <cell r="C20763" t="str">
            <v>003 Hospital Graneros</v>
          </cell>
          <cell r="D20763">
            <v>0</v>
          </cell>
          <cell r="E20763">
            <v>0</v>
          </cell>
          <cell r="F20763">
            <v>0</v>
          </cell>
          <cell r="G20763">
            <v>0</v>
          </cell>
          <cell r="H20763">
            <v>0</v>
          </cell>
          <cell r="I20763">
            <v>0</v>
          </cell>
          <cell r="J20763">
            <v>0</v>
          </cell>
          <cell r="K20763">
            <v>0</v>
          </cell>
          <cell r="L20763">
            <v>0</v>
          </cell>
          <cell r="M20763">
            <v>0</v>
          </cell>
          <cell r="N20763">
            <v>0</v>
          </cell>
          <cell r="O20763">
            <v>7857.1720000000005</v>
          </cell>
          <cell r="P20763">
            <v>-28267.801000000007</v>
          </cell>
          <cell r="Q20763">
            <v>0</v>
          </cell>
          <cell r="R20763">
            <v>20410.629000000008</v>
          </cell>
        </row>
        <row r="20764">
          <cell r="A20764">
            <v>905</v>
          </cell>
          <cell r="B20764" t="str">
            <v>S. SALUD LIBERTADOR</v>
          </cell>
          <cell r="C20764" t="str">
            <v>004 Hospital Coínco</v>
          </cell>
          <cell r="D20764">
            <v>0</v>
          </cell>
          <cell r="E20764">
            <v>0</v>
          </cell>
          <cell r="F20764">
            <v>0</v>
          </cell>
          <cell r="G20764">
            <v>0</v>
          </cell>
          <cell r="H20764">
            <v>0</v>
          </cell>
          <cell r="I20764">
            <v>0</v>
          </cell>
          <cell r="J20764">
            <v>0</v>
          </cell>
          <cell r="K20764">
            <v>0</v>
          </cell>
          <cell r="L20764">
            <v>0</v>
          </cell>
          <cell r="M20764">
            <v>0</v>
          </cell>
          <cell r="N20764">
            <v>0</v>
          </cell>
          <cell r="O20764">
            <v>16533.553999999996</v>
          </cell>
          <cell r="P20764">
            <v>-10687.085999999988</v>
          </cell>
          <cell r="Q20764">
            <v>5846.468000000008</v>
          </cell>
          <cell r="R20764">
            <v>0</v>
          </cell>
        </row>
        <row r="20765">
          <cell r="A20765">
            <v>906</v>
          </cell>
          <cell r="B20765" t="str">
            <v>S. SALUD LIBERTADOR</v>
          </cell>
          <cell r="C20765" t="str">
            <v>005 Hospital Peumo</v>
          </cell>
          <cell r="D20765">
            <v>0</v>
          </cell>
          <cell r="E20765">
            <v>0</v>
          </cell>
          <cell r="F20765">
            <v>0</v>
          </cell>
          <cell r="G20765">
            <v>0</v>
          </cell>
          <cell r="H20765">
            <v>0</v>
          </cell>
          <cell r="I20765">
            <v>0</v>
          </cell>
          <cell r="J20765">
            <v>0</v>
          </cell>
          <cell r="K20765">
            <v>0</v>
          </cell>
          <cell r="L20765">
            <v>0</v>
          </cell>
          <cell r="M20765">
            <v>0</v>
          </cell>
          <cell r="N20765">
            <v>0</v>
          </cell>
          <cell r="O20765">
            <v>4757.7780000000002</v>
          </cell>
          <cell r="P20765">
            <v>-8715.2009999999718</v>
          </cell>
          <cell r="Q20765">
            <v>0</v>
          </cell>
          <cell r="R20765">
            <v>3957.4229999999716</v>
          </cell>
        </row>
        <row r="20766">
          <cell r="A20766">
            <v>907</v>
          </cell>
          <cell r="B20766" t="str">
            <v>S. SALUD LIBERTADOR</v>
          </cell>
          <cell r="C20766" t="str">
            <v>006 Hospital de Rengo</v>
          </cell>
          <cell r="D20766">
            <v>0</v>
          </cell>
          <cell r="E20766">
            <v>0</v>
          </cell>
          <cell r="F20766">
            <v>0</v>
          </cell>
          <cell r="G20766">
            <v>0</v>
          </cell>
          <cell r="H20766">
            <v>0</v>
          </cell>
          <cell r="I20766">
            <v>0</v>
          </cell>
          <cell r="J20766">
            <v>0</v>
          </cell>
          <cell r="K20766">
            <v>0</v>
          </cell>
          <cell r="L20766">
            <v>0</v>
          </cell>
          <cell r="M20766">
            <v>0</v>
          </cell>
          <cell r="N20766">
            <v>0</v>
          </cell>
          <cell r="O20766">
            <v>124001.755</v>
          </cell>
          <cell r="P20766">
            <v>-68685.717999999993</v>
          </cell>
          <cell r="Q20766">
            <v>55316.037000000011</v>
          </cell>
          <cell r="R20766">
            <v>0</v>
          </cell>
        </row>
        <row r="20767">
          <cell r="A20767">
            <v>908</v>
          </cell>
          <cell r="B20767" t="str">
            <v>S. SALUD LIBERTADOR</v>
          </cell>
          <cell r="C20767" t="str">
            <v>007 Hospital San Vicente</v>
          </cell>
          <cell r="D20767">
            <v>0</v>
          </cell>
          <cell r="E20767">
            <v>0</v>
          </cell>
          <cell r="F20767">
            <v>0</v>
          </cell>
          <cell r="G20767">
            <v>0</v>
          </cell>
          <cell r="H20767">
            <v>0</v>
          </cell>
          <cell r="I20767">
            <v>0</v>
          </cell>
          <cell r="J20767">
            <v>0</v>
          </cell>
          <cell r="K20767">
            <v>0</v>
          </cell>
          <cell r="L20767">
            <v>0</v>
          </cell>
          <cell r="M20767">
            <v>0</v>
          </cell>
          <cell r="N20767">
            <v>0</v>
          </cell>
          <cell r="O20767">
            <v>31238.903999999999</v>
          </cell>
          <cell r="P20767">
            <v>-42665.554000000004</v>
          </cell>
          <cell r="Q20767">
            <v>0</v>
          </cell>
          <cell r="R20767">
            <v>11426.650000000005</v>
          </cell>
        </row>
        <row r="20768">
          <cell r="A20768">
            <v>909</v>
          </cell>
          <cell r="B20768" t="str">
            <v>S. SALUD LIBERTADOR</v>
          </cell>
          <cell r="C20768" t="str">
            <v>008 Hospital Pichidegua</v>
          </cell>
          <cell r="D20768">
            <v>0</v>
          </cell>
          <cell r="E20768">
            <v>0</v>
          </cell>
          <cell r="F20768">
            <v>0</v>
          </cell>
          <cell r="G20768">
            <v>0</v>
          </cell>
          <cell r="H20768">
            <v>0</v>
          </cell>
          <cell r="I20768">
            <v>0</v>
          </cell>
          <cell r="J20768">
            <v>0</v>
          </cell>
          <cell r="K20768">
            <v>0</v>
          </cell>
          <cell r="L20768">
            <v>0</v>
          </cell>
          <cell r="M20768">
            <v>0</v>
          </cell>
          <cell r="N20768">
            <v>0</v>
          </cell>
          <cell r="O20768">
            <v>7878.415</v>
          </cell>
          <cell r="P20768">
            <v>-12762.320999999967</v>
          </cell>
          <cell r="Q20768">
            <v>0</v>
          </cell>
          <cell r="R20768">
            <v>4883.9059999999672</v>
          </cell>
        </row>
        <row r="20769">
          <cell r="A20769">
            <v>9010</v>
          </cell>
          <cell r="B20769" t="str">
            <v>S. SALUD LIBERTADOR</v>
          </cell>
          <cell r="C20769" t="str">
            <v>009 Hospital San Fernando</v>
          </cell>
          <cell r="D20769">
            <v>0</v>
          </cell>
          <cell r="E20769">
            <v>0</v>
          </cell>
          <cell r="F20769">
            <v>0</v>
          </cell>
          <cell r="G20769">
            <v>0</v>
          </cell>
          <cell r="H20769">
            <v>0</v>
          </cell>
          <cell r="I20769">
            <v>0</v>
          </cell>
          <cell r="J20769">
            <v>0</v>
          </cell>
          <cell r="K20769">
            <v>0</v>
          </cell>
          <cell r="L20769">
            <v>0</v>
          </cell>
          <cell r="M20769">
            <v>0</v>
          </cell>
          <cell r="N20769">
            <v>0</v>
          </cell>
          <cell r="O20769">
            <v>210731.04399999999</v>
          </cell>
          <cell r="P20769">
            <v>-324500.09000000032</v>
          </cell>
          <cell r="Q20769">
            <v>0</v>
          </cell>
          <cell r="R20769">
            <v>113769.04600000032</v>
          </cell>
        </row>
        <row r="20770">
          <cell r="A20770">
            <v>9011</v>
          </cell>
          <cell r="B20770" t="str">
            <v>S. SALUD LIBERTADOR</v>
          </cell>
          <cell r="C20770" t="str">
            <v>010 Hospital Chimbarongo</v>
          </cell>
          <cell r="D20770">
            <v>0</v>
          </cell>
          <cell r="E20770">
            <v>0</v>
          </cell>
          <cell r="F20770">
            <v>0</v>
          </cell>
          <cell r="G20770">
            <v>0</v>
          </cell>
          <cell r="H20770">
            <v>0</v>
          </cell>
          <cell r="I20770">
            <v>0</v>
          </cell>
          <cell r="J20770">
            <v>0</v>
          </cell>
          <cell r="K20770">
            <v>0</v>
          </cell>
          <cell r="L20770">
            <v>0</v>
          </cell>
          <cell r="M20770">
            <v>0</v>
          </cell>
          <cell r="N20770">
            <v>0</v>
          </cell>
          <cell r="O20770">
            <v>10648.125</v>
          </cell>
          <cell r="P20770">
            <v>-9587.1019999999698</v>
          </cell>
          <cell r="Q20770">
            <v>1061.0230000000302</v>
          </cell>
          <cell r="R20770">
            <v>0</v>
          </cell>
        </row>
        <row r="20771">
          <cell r="A20771">
            <v>9012</v>
          </cell>
          <cell r="B20771" t="str">
            <v>S. SALUD LIBERTADOR</v>
          </cell>
          <cell r="C20771" t="str">
            <v>011 Hospital Nancagua</v>
          </cell>
          <cell r="D20771">
            <v>0</v>
          </cell>
          <cell r="E20771">
            <v>0</v>
          </cell>
          <cell r="F20771">
            <v>0</v>
          </cell>
          <cell r="G20771">
            <v>0</v>
          </cell>
          <cell r="H20771">
            <v>0</v>
          </cell>
          <cell r="I20771">
            <v>0</v>
          </cell>
          <cell r="J20771">
            <v>0</v>
          </cell>
          <cell r="K20771">
            <v>0</v>
          </cell>
          <cell r="L20771">
            <v>0</v>
          </cell>
          <cell r="M20771">
            <v>0</v>
          </cell>
          <cell r="N20771">
            <v>0</v>
          </cell>
          <cell r="O20771">
            <v>90.820999999999998</v>
          </cell>
          <cell r="P20771">
            <v>4032.8080000000191</v>
          </cell>
          <cell r="Q20771">
            <v>90.820999999999998</v>
          </cell>
          <cell r="R20771">
            <v>0</v>
          </cell>
        </row>
        <row r="20772">
          <cell r="A20772">
            <v>9013</v>
          </cell>
          <cell r="B20772" t="str">
            <v>S. SALUD LIBERTADOR</v>
          </cell>
          <cell r="C20772" t="str">
            <v>012 Hospital Santa Cruz</v>
          </cell>
          <cell r="D20772">
            <v>0</v>
          </cell>
          <cell r="E20772">
            <v>0</v>
          </cell>
          <cell r="F20772">
            <v>0</v>
          </cell>
          <cell r="G20772">
            <v>0</v>
          </cell>
          <cell r="H20772">
            <v>0</v>
          </cell>
          <cell r="I20772">
            <v>0</v>
          </cell>
          <cell r="J20772">
            <v>0</v>
          </cell>
          <cell r="K20772">
            <v>0</v>
          </cell>
          <cell r="L20772">
            <v>0</v>
          </cell>
          <cell r="M20772">
            <v>0</v>
          </cell>
          <cell r="N20772">
            <v>0</v>
          </cell>
          <cell r="O20772">
            <v>21137.956000000002</v>
          </cell>
          <cell r="P20772">
            <v>-15257.206000000122</v>
          </cell>
          <cell r="Q20772">
            <v>5880.7499999998799</v>
          </cell>
          <cell r="R20772">
            <v>0</v>
          </cell>
        </row>
        <row r="20773">
          <cell r="A20773">
            <v>9014</v>
          </cell>
          <cell r="B20773" t="str">
            <v>S. SALUD LIBERTADOR</v>
          </cell>
          <cell r="C20773" t="str">
            <v>013 Hospital Marchigue</v>
          </cell>
          <cell r="D20773">
            <v>0</v>
          </cell>
          <cell r="E20773">
            <v>0</v>
          </cell>
          <cell r="F20773">
            <v>0</v>
          </cell>
          <cell r="G20773">
            <v>0</v>
          </cell>
          <cell r="H20773">
            <v>0</v>
          </cell>
          <cell r="I20773">
            <v>0</v>
          </cell>
          <cell r="J20773">
            <v>0</v>
          </cell>
          <cell r="K20773">
            <v>0</v>
          </cell>
          <cell r="L20773">
            <v>0</v>
          </cell>
          <cell r="M20773">
            <v>0</v>
          </cell>
          <cell r="N20773">
            <v>0</v>
          </cell>
          <cell r="O20773">
            <v>8797.735999999999</v>
          </cell>
          <cell r="P20773">
            <v>-13346.643000000004</v>
          </cell>
          <cell r="Q20773">
            <v>0</v>
          </cell>
          <cell r="R20773">
            <v>4548.9070000000047</v>
          </cell>
        </row>
        <row r="20774">
          <cell r="A20774">
            <v>9015</v>
          </cell>
          <cell r="B20774" t="str">
            <v>S. SALUD LIBERTADOR</v>
          </cell>
          <cell r="C20774" t="str">
            <v>014 Hospital Pichilemu</v>
          </cell>
          <cell r="D20774">
            <v>0</v>
          </cell>
          <cell r="E20774">
            <v>0</v>
          </cell>
          <cell r="F20774">
            <v>0</v>
          </cell>
          <cell r="G20774">
            <v>0</v>
          </cell>
          <cell r="H20774">
            <v>0</v>
          </cell>
          <cell r="I20774">
            <v>0</v>
          </cell>
          <cell r="J20774">
            <v>0</v>
          </cell>
          <cell r="K20774">
            <v>0</v>
          </cell>
          <cell r="L20774">
            <v>0</v>
          </cell>
          <cell r="M20774">
            <v>0</v>
          </cell>
          <cell r="N20774">
            <v>0</v>
          </cell>
          <cell r="O20774">
            <v>34572.94</v>
          </cell>
          <cell r="P20774">
            <v>-32393.211000000054</v>
          </cell>
          <cell r="Q20774">
            <v>2179.7289999999484</v>
          </cell>
          <cell r="R20774">
            <v>0</v>
          </cell>
        </row>
        <row r="20775">
          <cell r="A20775">
            <v>9016</v>
          </cell>
          <cell r="B20775" t="str">
            <v>S. SALUD LIBERTADOR</v>
          </cell>
          <cell r="C20775" t="str">
            <v>015 Hospital de Lolol</v>
          </cell>
          <cell r="D20775">
            <v>0</v>
          </cell>
          <cell r="E20775">
            <v>0</v>
          </cell>
          <cell r="F20775">
            <v>0</v>
          </cell>
          <cell r="G20775">
            <v>0</v>
          </cell>
          <cell r="H20775">
            <v>0</v>
          </cell>
          <cell r="I20775">
            <v>0</v>
          </cell>
          <cell r="J20775">
            <v>0</v>
          </cell>
          <cell r="K20775">
            <v>0</v>
          </cell>
          <cell r="L20775">
            <v>0</v>
          </cell>
          <cell r="M20775">
            <v>0</v>
          </cell>
          <cell r="N20775">
            <v>0</v>
          </cell>
          <cell r="O20775">
            <v>70.638000000000005</v>
          </cell>
          <cell r="P20775">
            <v>-4186.6180000000168</v>
          </cell>
          <cell r="Q20775">
            <v>0</v>
          </cell>
          <cell r="R20775">
            <v>4115.9800000000168</v>
          </cell>
        </row>
        <row r="20776">
          <cell r="A20776">
            <v>9017</v>
          </cell>
          <cell r="B20776" t="str">
            <v>S. SALUD LIBERTADOR</v>
          </cell>
          <cell r="C20776" t="str">
            <v>016 Hospital de Litueche</v>
          </cell>
          <cell r="D20776">
            <v>0</v>
          </cell>
          <cell r="E20776">
            <v>0</v>
          </cell>
          <cell r="F20776">
            <v>0</v>
          </cell>
          <cell r="G20776">
            <v>0</v>
          </cell>
          <cell r="H20776">
            <v>0</v>
          </cell>
          <cell r="I20776">
            <v>0</v>
          </cell>
          <cell r="J20776">
            <v>0</v>
          </cell>
          <cell r="K20776">
            <v>0</v>
          </cell>
          <cell r="L20776">
            <v>0</v>
          </cell>
          <cell r="M20776">
            <v>0</v>
          </cell>
          <cell r="N20776">
            <v>0</v>
          </cell>
          <cell r="O20776">
            <v>13145.353000000003</v>
          </cell>
          <cell r="P20776">
            <v>-18416.977999999996</v>
          </cell>
          <cell r="Q20776">
            <v>0</v>
          </cell>
          <cell r="R20776">
            <v>5271.6249999999927</v>
          </cell>
        </row>
        <row r="20777">
          <cell r="A20777">
            <v>1001</v>
          </cell>
          <cell r="B20777" t="str">
            <v>S. SALUD MAULE</v>
          </cell>
          <cell r="C20777">
            <v>0</v>
          </cell>
          <cell r="D20777">
            <v>0</v>
          </cell>
          <cell r="E20777">
            <v>0</v>
          </cell>
          <cell r="F20777">
            <v>0</v>
          </cell>
          <cell r="G20777">
            <v>0</v>
          </cell>
          <cell r="H20777">
            <v>0</v>
          </cell>
          <cell r="I20777">
            <v>0</v>
          </cell>
          <cell r="J20777">
            <v>0</v>
          </cell>
          <cell r="K20777">
            <v>0</v>
          </cell>
          <cell r="L20777">
            <v>0</v>
          </cell>
          <cell r="M20777">
            <v>0</v>
          </cell>
          <cell r="N20777">
            <v>0</v>
          </cell>
          <cell r="O20777">
            <v>9787861.9140000008</v>
          </cell>
          <cell r="P20777">
            <v>-7806008.6879999992</v>
          </cell>
          <cell r="Q20777">
            <v>1981853.2260000017</v>
          </cell>
          <cell r="R20777">
            <v>0</v>
          </cell>
        </row>
        <row r="20778">
          <cell r="A20778">
            <v>1002</v>
          </cell>
          <cell r="B20778" t="str">
            <v>S. SALUD MAULE</v>
          </cell>
          <cell r="C20778" t="str">
            <v>001 Dirección del Servicio</v>
          </cell>
          <cell r="D20778">
            <v>0</v>
          </cell>
          <cell r="E20778">
            <v>0</v>
          </cell>
          <cell r="F20778">
            <v>0</v>
          </cell>
          <cell r="G20778">
            <v>0</v>
          </cell>
          <cell r="H20778">
            <v>0</v>
          </cell>
          <cell r="I20778">
            <v>0</v>
          </cell>
          <cell r="J20778">
            <v>0</v>
          </cell>
          <cell r="K20778">
            <v>0</v>
          </cell>
          <cell r="L20778">
            <v>0</v>
          </cell>
          <cell r="M20778">
            <v>0</v>
          </cell>
          <cell r="N20778">
            <v>0</v>
          </cell>
          <cell r="O20778">
            <v>897192.21400000015</v>
          </cell>
          <cell r="P20778">
            <v>3186653.3500000006</v>
          </cell>
          <cell r="Q20778">
            <v>897192.21400000015</v>
          </cell>
          <cell r="R20778">
            <v>0</v>
          </cell>
        </row>
        <row r="20779">
          <cell r="A20779">
            <v>1003</v>
          </cell>
          <cell r="B20779" t="str">
            <v>S. SALUD MAULE</v>
          </cell>
          <cell r="C20779" t="str">
            <v>002 Hospital Curicó</v>
          </cell>
          <cell r="D20779">
            <v>0</v>
          </cell>
          <cell r="E20779">
            <v>0</v>
          </cell>
          <cell r="F20779">
            <v>0</v>
          </cell>
          <cell r="G20779">
            <v>0</v>
          </cell>
          <cell r="H20779">
            <v>0</v>
          </cell>
          <cell r="I20779">
            <v>0</v>
          </cell>
          <cell r="J20779">
            <v>0</v>
          </cell>
          <cell r="K20779">
            <v>0</v>
          </cell>
          <cell r="L20779">
            <v>0</v>
          </cell>
          <cell r="M20779">
            <v>0</v>
          </cell>
          <cell r="N20779">
            <v>0</v>
          </cell>
          <cell r="O20779">
            <v>2083816.1130000001</v>
          </cell>
          <cell r="P20779">
            <v>-3360036.9630000005</v>
          </cell>
          <cell r="Q20779">
            <v>0</v>
          </cell>
          <cell r="R20779">
            <v>1276220.8500000003</v>
          </cell>
        </row>
        <row r="20780">
          <cell r="A20780">
            <v>1004</v>
          </cell>
          <cell r="B20780" t="str">
            <v>S. SALUD MAULE</v>
          </cell>
          <cell r="C20780" t="str">
            <v>003 Hospital de Teno</v>
          </cell>
          <cell r="D20780">
            <v>0</v>
          </cell>
          <cell r="E20780">
            <v>0</v>
          </cell>
          <cell r="F20780">
            <v>0</v>
          </cell>
          <cell r="G20780">
            <v>0</v>
          </cell>
          <cell r="H20780">
            <v>0</v>
          </cell>
          <cell r="I20780">
            <v>0</v>
          </cell>
          <cell r="J20780">
            <v>0</v>
          </cell>
          <cell r="K20780">
            <v>0</v>
          </cell>
          <cell r="L20780">
            <v>0</v>
          </cell>
          <cell r="M20780">
            <v>0</v>
          </cell>
          <cell r="N20780">
            <v>0</v>
          </cell>
          <cell r="O20780">
            <v>12943.129000000001</v>
          </cell>
          <cell r="P20780">
            <v>-14569.681000000011</v>
          </cell>
          <cell r="Q20780">
            <v>0</v>
          </cell>
          <cell r="R20780">
            <v>1626.5520000000106</v>
          </cell>
        </row>
        <row r="20781">
          <cell r="A20781">
            <v>1005</v>
          </cell>
          <cell r="B20781" t="str">
            <v>S. SALUD MAULE</v>
          </cell>
          <cell r="C20781" t="str">
            <v>004 Hospital Molina</v>
          </cell>
          <cell r="D20781">
            <v>0</v>
          </cell>
          <cell r="E20781">
            <v>0</v>
          </cell>
          <cell r="F20781">
            <v>0</v>
          </cell>
          <cell r="G20781">
            <v>0</v>
          </cell>
          <cell r="H20781">
            <v>0</v>
          </cell>
          <cell r="I20781">
            <v>0</v>
          </cell>
          <cell r="J20781">
            <v>0</v>
          </cell>
          <cell r="K20781">
            <v>0</v>
          </cell>
          <cell r="L20781">
            <v>0</v>
          </cell>
          <cell r="M20781">
            <v>0</v>
          </cell>
          <cell r="N20781">
            <v>0</v>
          </cell>
          <cell r="O20781">
            <v>8367.4669999999987</v>
          </cell>
          <cell r="P20781">
            <v>-18500.195000000036</v>
          </cell>
          <cell r="Q20781">
            <v>0</v>
          </cell>
          <cell r="R20781">
            <v>10132.728000000037</v>
          </cell>
        </row>
        <row r="20782">
          <cell r="A20782">
            <v>1006</v>
          </cell>
          <cell r="B20782" t="str">
            <v>S. SALUD MAULE</v>
          </cell>
          <cell r="C20782" t="str">
            <v>005 Hospital Hualane</v>
          </cell>
          <cell r="D20782">
            <v>0</v>
          </cell>
          <cell r="E20782">
            <v>0</v>
          </cell>
          <cell r="F20782">
            <v>0</v>
          </cell>
          <cell r="G20782">
            <v>0</v>
          </cell>
          <cell r="H20782">
            <v>0</v>
          </cell>
          <cell r="I20782">
            <v>0</v>
          </cell>
          <cell r="J20782">
            <v>0</v>
          </cell>
          <cell r="K20782">
            <v>0</v>
          </cell>
          <cell r="L20782">
            <v>0</v>
          </cell>
          <cell r="M20782">
            <v>0</v>
          </cell>
          <cell r="N20782">
            <v>0</v>
          </cell>
          <cell r="O20782">
            <v>693.42899999999997</v>
          </cell>
          <cell r="P20782">
            <v>-7424.9250000000029</v>
          </cell>
          <cell r="Q20782">
            <v>0</v>
          </cell>
          <cell r="R20782">
            <v>6731.4960000000028</v>
          </cell>
        </row>
        <row r="20783">
          <cell r="A20783">
            <v>1007</v>
          </cell>
          <cell r="B20783" t="str">
            <v>S. SALUD MAULE</v>
          </cell>
          <cell r="C20783" t="str">
            <v>006 Hospital Licantén</v>
          </cell>
          <cell r="D20783">
            <v>0</v>
          </cell>
          <cell r="E20783">
            <v>0</v>
          </cell>
          <cell r="F20783">
            <v>0</v>
          </cell>
          <cell r="G20783">
            <v>0</v>
          </cell>
          <cell r="H20783">
            <v>0</v>
          </cell>
          <cell r="I20783">
            <v>0</v>
          </cell>
          <cell r="J20783">
            <v>0</v>
          </cell>
          <cell r="K20783">
            <v>0</v>
          </cell>
          <cell r="L20783">
            <v>0</v>
          </cell>
          <cell r="M20783">
            <v>0</v>
          </cell>
          <cell r="N20783">
            <v>0</v>
          </cell>
          <cell r="O20783">
            <v>4660.4779999999992</v>
          </cell>
          <cell r="P20783">
            <v>-8544.7240000000165</v>
          </cell>
          <cell r="Q20783">
            <v>0</v>
          </cell>
          <cell r="R20783">
            <v>3884.2460000000174</v>
          </cell>
        </row>
        <row r="20784">
          <cell r="A20784">
            <v>1008</v>
          </cell>
          <cell r="B20784" t="str">
            <v>S. SALUD MAULE</v>
          </cell>
          <cell r="C20784" t="str">
            <v>007 Hospital Talca</v>
          </cell>
          <cell r="D20784">
            <v>0</v>
          </cell>
          <cell r="E20784">
            <v>0</v>
          </cell>
          <cell r="F20784">
            <v>0</v>
          </cell>
          <cell r="G20784">
            <v>0</v>
          </cell>
          <cell r="H20784">
            <v>0</v>
          </cell>
          <cell r="I20784">
            <v>0</v>
          </cell>
          <cell r="J20784">
            <v>0</v>
          </cell>
          <cell r="K20784">
            <v>0</v>
          </cell>
          <cell r="L20784">
            <v>0</v>
          </cell>
          <cell r="M20784">
            <v>0</v>
          </cell>
          <cell r="N20784">
            <v>0</v>
          </cell>
          <cell r="O20784">
            <v>5456913.7250000006</v>
          </cell>
          <cell r="P20784">
            <v>-5722514.3409999991</v>
          </cell>
          <cell r="Q20784">
            <v>0</v>
          </cell>
          <cell r="R20784">
            <v>265600.61599999852</v>
          </cell>
        </row>
        <row r="20785">
          <cell r="A20785">
            <v>1009</v>
          </cell>
          <cell r="B20785" t="str">
            <v>S. SALUD MAULE</v>
          </cell>
          <cell r="C20785" t="str">
            <v>008 Hospital Curepto</v>
          </cell>
          <cell r="D20785">
            <v>0</v>
          </cell>
          <cell r="E20785">
            <v>0</v>
          </cell>
          <cell r="F20785">
            <v>0</v>
          </cell>
          <cell r="G20785">
            <v>0</v>
          </cell>
          <cell r="H20785">
            <v>0</v>
          </cell>
          <cell r="I20785">
            <v>0</v>
          </cell>
          <cell r="J20785">
            <v>0</v>
          </cell>
          <cell r="K20785">
            <v>0</v>
          </cell>
          <cell r="L20785">
            <v>0</v>
          </cell>
          <cell r="M20785">
            <v>0</v>
          </cell>
          <cell r="N20785">
            <v>0</v>
          </cell>
          <cell r="O20785">
            <v>948.30499999999984</v>
          </cell>
          <cell r="P20785">
            <v>2050.0610000000015</v>
          </cell>
          <cell r="Q20785">
            <v>948.30499999999984</v>
          </cell>
          <cell r="R20785">
            <v>0</v>
          </cell>
        </row>
        <row r="20786">
          <cell r="A20786">
            <v>10010</v>
          </cell>
          <cell r="B20786" t="str">
            <v>S. SALUD MAULE</v>
          </cell>
          <cell r="C20786" t="str">
            <v>009 Hospital Constitución</v>
          </cell>
          <cell r="D20786">
            <v>0</v>
          </cell>
          <cell r="E20786">
            <v>0</v>
          </cell>
          <cell r="F20786">
            <v>0</v>
          </cell>
          <cell r="G20786">
            <v>0</v>
          </cell>
          <cell r="H20786">
            <v>0</v>
          </cell>
          <cell r="I20786">
            <v>0</v>
          </cell>
          <cell r="J20786">
            <v>0</v>
          </cell>
          <cell r="K20786">
            <v>0</v>
          </cell>
          <cell r="L20786">
            <v>0</v>
          </cell>
          <cell r="M20786">
            <v>0</v>
          </cell>
          <cell r="N20786">
            <v>0</v>
          </cell>
          <cell r="O20786">
            <v>119223.80700000002</v>
          </cell>
          <cell r="P20786">
            <v>-192017.73200000013</v>
          </cell>
          <cell r="Q20786">
            <v>0</v>
          </cell>
          <cell r="R20786">
            <v>72793.925000000119</v>
          </cell>
        </row>
        <row r="20787">
          <cell r="A20787">
            <v>10011</v>
          </cell>
          <cell r="B20787" t="str">
            <v>S. SALUD MAULE</v>
          </cell>
          <cell r="C20787" t="str">
            <v>010 Hospital Linares</v>
          </cell>
          <cell r="D20787">
            <v>0</v>
          </cell>
          <cell r="E20787">
            <v>0</v>
          </cell>
          <cell r="F20787">
            <v>0</v>
          </cell>
          <cell r="G20787">
            <v>0</v>
          </cell>
          <cell r="H20787">
            <v>0</v>
          </cell>
          <cell r="I20787">
            <v>0</v>
          </cell>
          <cell r="J20787">
            <v>0</v>
          </cell>
          <cell r="K20787">
            <v>0</v>
          </cell>
          <cell r="L20787">
            <v>0</v>
          </cell>
          <cell r="M20787">
            <v>0</v>
          </cell>
          <cell r="N20787">
            <v>0</v>
          </cell>
          <cell r="O20787">
            <v>931594.61199999996</v>
          </cell>
          <cell r="P20787">
            <v>-1328457.4980000004</v>
          </cell>
          <cell r="Q20787">
            <v>0</v>
          </cell>
          <cell r="R20787">
            <v>396862.88600000041</v>
          </cell>
        </row>
        <row r="20788">
          <cell r="A20788">
            <v>10012</v>
          </cell>
          <cell r="B20788" t="str">
            <v>S. SALUD MAULE</v>
          </cell>
          <cell r="C20788" t="str">
            <v>011 Hospital San Javier</v>
          </cell>
          <cell r="D20788">
            <v>0</v>
          </cell>
          <cell r="E20788">
            <v>0</v>
          </cell>
          <cell r="F20788">
            <v>0</v>
          </cell>
          <cell r="G20788">
            <v>0</v>
          </cell>
          <cell r="H20788">
            <v>0</v>
          </cell>
          <cell r="I20788">
            <v>0</v>
          </cell>
          <cell r="J20788">
            <v>0</v>
          </cell>
          <cell r="K20788">
            <v>0</v>
          </cell>
          <cell r="L20788">
            <v>0</v>
          </cell>
          <cell r="M20788">
            <v>0</v>
          </cell>
          <cell r="N20788">
            <v>0</v>
          </cell>
          <cell r="O20788">
            <v>105610.19099999999</v>
          </cell>
          <cell r="P20788">
            <v>-112990.14600000004</v>
          </cell>
          <cell r="Q20788">
            <v>0</v>
          </cell>
          <cell r="R20788">
            <v>7379.9550000000454</v>
          </cell>
        </row>
        <row r="20789">
          <cell r="A20789">
            <v>10013</v>
          </cell>
          <cell r="B20789" t="str">
            <v>S. SALUD MAULE</v>
          </cell>
          <cell r="C20789" t="str">
            <v>012 Hospital Parral</v>
          </cell>
          <cell r="D20789">
            <v>0</v>
          </cell>
          <cell r="E20789">
            <v>0</v>
          </cell>
          <cell r="F20789">
            <v>0</v>
          </cell>
          <cell r="G20789">
            <v>0</v>
          </cell>
          <cell r="H20789">
            <v>0</v>
          </cell>
          <cell r="I20789">
            <v>0</v>
          </cell>
          <cell r="J20789">
            <v>0</v>
          </cell>
          <cell r="K20789">
            <v>0</v>
          </cell>
          <cell r="L20789">
            <v>0</v>
          </cell>
          <cell r="M20789">
            <v>0</v>
          </cell>
          <cell r="N20789">
            <v>0</v>
          </cell>
          <cell r="O20789">
            <v>50948.529999999977</v>
          </cell>
          <cell r="P20789">
            <v>-92905.545999999973</v>
          </cell>
          <cell r="Q20789">
            <v>0</v>
          </cell>
          <cell r="R20789">
            <v>41957.015999999996</v>
          </cell>
        </row>
        <row r="20790">
          <cell r="A20790">
            <v>10014</v>
          </cell>
          <cell r="B20790" t="str">
            <v>S. SALUD MAULE</v>
          </cell>
          <cell r="C20790" t="str">
            <v>013 Hospital Cauquenes</v>
          </cell>
          <cell r="D20790">
            <v>0</v>
          </cell>
          <cell r="E20790">
            <v>0</v>
          </cell>
          <cell r="F20790">
            <v>0</v>
          </cell>
          <cell r="G20790">
            <v>0</v>
          </cell>
          <cell r="H20790">
            <v>0</v>
          </cell>
          <cell r="I20790">
            <v>0</v>
          </cell>
          <cell r="J20790">
            <v>0</v>
          </cell>
          <cell r="K20790">
            <v>0</v>
          </cell>
          <cell r="L20790">
            <v>0</v>
          </cell>
          <cell r="M20790">
            <v>0</v>
          </cell>
          <cell r="N20790">
            <v>0</v>
          </cell>
          <cell r="O20790">
            <v>101926.874</v>
          </cell>
          <cell r="P20790">
            <v>-120707.97700000007</v>
          </cell>
          <cell r="Q20790">
            <v>0</v>
          </cell>
          <cell r="R20790">
            <v>18781.103000000076</v>
          </cell>
        </row>
        <row r="20791">
          <cell r="A20791">
            <v>10015</v>
          </cell>
          <cell r="B20791" t="str">
            <v>S. SALUD MAULE</v>
          </cell>
          <cell r="C20791" t="str">
            <v>014 Hospital Chanco</v>
          </cell>
          <cell r="D20791">
            <v>0</v>
          </cell>
          <cell r="E20791">
            <v>0</v>
          </cell>
          <cell r="F20791">
            <v>0</v>
          </cell>
          <cell r="G20791">
            <v>0</v>
          </cell>
          <cell r="H20791">
            <v>0</v>
          </cell>
          <cell r="I20791">
            <v>0</v>
          </cell>
          <cell r="J20791">
            <v>0</v>
          </cell>
          <cell r="K20791">
            <v>0</v>
          </cell>
          <cell r="L20791">
            <v>0</v>
          </cell>
          <cell r="M20791">
            <v>0</v>
          </cell>
          <cell r="N20791">
            <v>0</v>
          </cell>
          <cell r="O20791">
            <v>13023.04</v>
          </cell>
          <cell r="P20791">
            <v>-16041.855000000025</v>
          </cell>
          <cell r="Q20791">
            <v>0</v>
          </cell>
          <cell r="R20791">
            <v>3018.8150000000242</v>
          </cell>
        </row>
        <row r="20792">
          <cell r="A20792">
            <v>1101</v>
          </cell>
          <cell r="B20792" t="str">
            <v>S. SALUD ÑUBLE</v>
          </cell>
          <cell r="C20792">
            <v>0</v>
          </cell>
          <cell r="D20792">
            <v>0</v>
          </cell>
          <cell r="E20792">
            <v>0</v>
          </cell>
          <cell r="F20792">
            <v>0</v>
          </cell>
          <cell r="G20792">
            <v>0</v>
          </cell>
          <cell r="H20792">
            <v>0</v>
          </cell>
          <cell r="I20792">
            <v>0</v>
          </cell>
          <cell r="J20792">
            <v>0</v>
          </cell>
          <cell r="K20792">
            <v>0</v>
          </cell>
          <cell r="L20792">
            <v>0</v>
          </cell>
          <cell r="M20792">
            <v>0</v>
          </cell>
          <cell r="N20792">
            <v>0</v>
          </cell>
          <cell r="O20792">
            <v>3646371.7740000011</v>
          </cell>
          <cell r="P20792">
            <v>-3702619.8820000011</v>
          </cell>
          <cell r="Q20792">
            <v>0</v>
          </cell>
          <cell r="R20792">
            <v>56248.108000000007</v>
          </cell>
        </row>
        <row r="20793">
          <cell r="A20793">
            <v>1102</v>
          </cell>
          <cell r="B20793" t="str">
            <v>S. SALUD ÑUBLE</v>
          </cell>
          <cell r="C20793" t="str">
            <v>001 Dirección del Servicio</v>
          </cell>
          <cell r="D20793">
            <v>0</v>
          </cell>
          <cell r="E20793">
            <v>0</v>
          </cell>
          <cell r="F20793">
            <v>0</v>
          </cell>
          <cell r="G20793">
            <v>0</v>
          </cell>
          <cell r="H20793">
            <v>0</v>
          </cell>
          <cell r="I20793">
            <v>0</v>
          </cell>
          <cell r="J20793">
            <v>0</v>
          </cell>
          <cell r="K20793">
            <v>0</v>
          </cell>
          <cell r="L20793">
            <v>0</v>
          </cell>
          <cell r="M20793">
            <v>0</v>
          </cell>
          <cell r="N20793">
            <v>0</v>
          </cell>
          <cell r="O20793">
            <v>394117.924</v>
          </cell>
          <cell r="P20793">
            <v>-693526.37199999997</v>
          </cell>
          <cell r="Q20793">
            <v>0</v>
          </cell>
          <cell r="R20793">
            <v>299408.44799999997</v>
          </cell>
        </row>
        <row r="20794">
          <cell r="A20794">
            <v>1103</v>
          </cell>
          <cell r="B20794" t="str">
            <v>S. SALUD ÑUBLE</v>
          </cell>
          <cell r="C20794" t="str">
            <v>002 Hospital de Chillán</v>
          </cell>
          <cell r="D20794">
            <v>0</v>
          </cell>
          <cell r="E20794">
            <v>0</v>
          </cell>
          <cell r="F20794">
            <v>0</v>
          </cell>
          <cell r="G20794">
            <v>0</v>
          </cell>
          <cell r="H20794">
            <v>0</v>
          </cell>
          <cell r="I20794">
            <v>0</v>
          </cell>
          <cell r="J20794">
            <v>0</v>
          </cell>
          <cell r="K20794">
            <v>0</v>
          </cell>
          <cell r="L20794">
            <v>0</v>
          </cell>
          <cell r="M20794">
            <v>0</v>
          </cell>
          <cell r="N20794">
            <v>0</v>
          </cell>
          <cell r="O20794">
            <v>2641108.9500000002</v>
          </cell>
          <cell r="P20794">
            <v>-2448382.92</v>
          </cell>
          <cell r="Q20794">
            <v>192726.03000000026</v>
          </cell>
          <cell r="R20794">
            <v>0</v>
          </cell>
        </row>
        <row r="20795">
          <cell r="A20795">
            <v>1104</v>
          </cell>
          <cell r="B20795" t="str">
            <v>S. SALUD ÑUBLE</v>
          </cell>
          <cell r="C20795" t="str">
            <v>003 Hospital de San Carlos</v>
          </cell>
          <cell r="D20795">
            <v>0</v>
          </cell>
          <cell r="E20795">
            <v>0</v>
          </cell>
          <cell r="F20795">
            <v>0</v>
          </cell>
          <cell r="G20795">
            <v>0</v>
          </cell>
          <cell r="H20795">
            <v>0</v>
          </cell>
          <cell r="I20795">
            <v>0</v>
          </cell>
          <cell r="J20795">
            <v>0</v>
          </cell>
          <cell r="K20795">
            <v>0</v>
          </cell>
          <cell r="L20795">
            <v>0</v>
          </cell>
          <cell r="M20795">
            <v>0</v>
          </cell>
          <cell r="N20795">
            <v>0</v>
          </cell>
          <cell r="O20795">
            <v>352136.74300000002</v>
          </cell>
          <cell r="P20795">
            <v>-356609.56000000017</v>
          </cell>
          <cell r="Q20795">
            <v>0</v>
          </cell>
          <cell r="R20795">
            <v>4472.8170000001555</v>
          </cell>
        </row>
        <row r="20796">
          <cell r="A20796">
            <v>1105</v>
          </cell>
          <cell r="B20796" t="str">
            <v>S. SALUD ÑUBLE</v>
          </cell>
          <cell r="C20796" t="str">
            <v>004 Hospital de Bulnes</v>
          </cell>
          <cell r="D20796">
            <v>0</v>
          </cell>
          <cell r="E20796">
            <v>0</v>
          </cell>
          <cell r="F20796">
            <v>0</v>
          </cell>
          <cell r="G20796">
            <v>0</v>
          </cell>
          <cell r="H20796">
            <v>0</v>
          </cell>
          <cell r="I20796">
            <v>0</v>
          </cell>
          <cell r="J20796">
            <v>0</v>
          </cell>
          <cell r="K20796">
            <v>0</v>
          </cell>
          <cell r="L20796">
            <v>0</v>
          </cell>
          <cell r="M20796">
            <v>0</v>
          </cell>
          <cell r="N20796">
            <v>0</v>
          </cell>
          <cell r="O20796">
            <v>23787.494000000002</v>
          </cell>
          <cell r="P20796">
            <v>-19106.946999999927</v>
          </cell>
          <cell r="Q20796">
            <v>4680.5470000000751</v>
          </cell>
          <cell r="R20796">
            <v>0</v>
          </cell>
        </row>
        <row r="20797">
          <cell r="A20797">
            <v>1106</v>
          </cell>
          <cell r="B20797" t="str">
            <v>S. SALUD ÑUBLE</v>
          </cell>
          <cell r="C20797" t="str">
            <v>005 Hospital de Yungay</v>
          </cell>
          <cell r="D20797">
            <v>0</v>
          </cell>
          <cell r="E20797">
            <v>0</v>
          </cell>
          <cell r="F20797">
            <v>0</v>
          </cell>
          <cell r="G20797">
            <v>0</v>
          </cell>
          <cell r="H20797">
            <v>0</v>
          </cell>
          <cell r="I20797">
            <v>0</v>
          </cell>
          <cell r="J20797">
            <v>0</v>
          </cell>
          <cell r="K20797">
            <v>0</v>
          </cell>
          <cell r="L20797">
            <v>0</v>
          </cell>
          <cell r="M20797">
            <v>0</v>
          </cell>
          <cell r="N20797">
            <v>0</v>
          </cell>
          <cell r="O20797">
            <v>32129.791000000005</v>
          </cell>
          <cell r="P20797">
            <v>-25315.066000000021</v>
          </cell>
          <cell r="Q20797">
            <v>6814.724999999984</v>
          </cell>
          <cell r="R20797">
            <v>0</v>
          </cell>
        </row>
        <row r="20798">
          <cell r="A20798">
            <v>1107</v>
          </cell>
          <cell r="B20798" t="str">
            <v>S. SALUD ÑUBLE</v>
          </cell>
          <cell r="C20798" t="str">
            <v>006 Hospital de Quirihue</v>
          </cell>
          <cell r="D20798">
            <v>0</v>
          </cell>
          <cell r="E20798">
            <v>0</v>
          </cell>
          <cell r="F20798">
            <v>0</v>
          </cell>
          <cell r="G20798">
            <v>0</v>
          </cell>
          <cell r="H20798">
            <v>0</v>
          </cell>
          <cell r="I20798">
            <v>0</v>
          </cell>
          <cell r="J20798">
            <v>0</v>
          </cell>
          <cell r="K20798">
            <v>0</v>
          </cell>
          <cell r="L20798">
            <v>0</v>
          </cell>
          <cell r="M20798">
            <v>0</v>
          </cell>
          <cell r="N20798">
            <v>0</v>
          </cell>
          <cell r="O20798">
            <v>42402.962000000007</v>
          </cell>
          <cell r="P20798">
            <v>-28176.040999999997</v>
          </cell>
          <cell r="Q20798">
            <v>14226.921000000009</v>
          </cell>
          <cell r="R20798">
            <v>0</v>
          </cell>
        </row>
        <row r="20799">
          <cell r="A20799">
            <v>1108</v>
          </cell>
          <cell r="B20799" t="str">
            <v>S. SALUD ÑUBLE</v>
          </cell>
          <cell r="C20799" t="str">
            <v>007 Hospital de Coelemu</v>
          </cell>
          <cell r="D20799">
            <v>0</v>
          </cell>
          <cell r="E20799">
            <v>0</v>
          </cell>
          <cell r="F20799">
            <v>0</v>
          </cell>
          <cell r="G20799">
            <v>0</v>
          </cell>
          <cell r="H20799">
            <v>0</v>
          </cell>
          <cell r="I20799">
            <v>0</v>
          </cell>
          <cell r="J20799">
            <v>0</v>
          </cell>
          <cell r="K20799">
            <v>0</v>
          </cell>
          <cell r="L20799">
            <v>0</v>
          </cell>
          <cell r="M20799">
            <v>0</v>
          </cell>
          <cell r="N20799">
            <v>0</v>
          </cell>
          <cell r="O20799">
            <v>16913.806000000004</v>
          </cell>
          <cell r="P20799">
            <v>-8028.7770000000019</v>
          </cell>
          <cell r="Q20799">
            <v>8885.0290000000023</v>
          </cell>
          <cell r="R20799">
            <v>0</v>
          </cell>
        </row>
        <row r="20800">
          <cell r="A20800">
            <v>1109</v>
          </cell>
          <cell r="B20800" t="str">
            <v>S. SALUD ÑUBLE</v>
          </cell>
          <cell r="C20800" t="str">
            <v>008 Hospital El Carmen</v>
          </cell>
          <cell r="D20800">
            <v>0</v>
          </cell>
          <cell r="E20800">
            <v>0</v>
          </cell>
          <cell r="F20800">
            <v>0</v>
          </cell>
          <cell r="G20800">
            <v>0</v>
          </cell>
          <cell r="H20800">
            <v>0</v>
          </cell>
          <cell r="I20800">
            <v>0</v>
          </cell>
          <cell r="J20800">
            <v>0</v>
          </cell>
          <cell r="K20800">
            <v>0</v>
          </cell>
          <cell r="L20800">
            <v>0</v>
          </cell>
          <cell r="M20800">
            <v>0</v>
          </cell>
          <cell r="N20800">
            <v>0</v>
          </cell>
          <cell r="O20800">
            <v>39219.334000000003</v>
          </cell>
          <cell r="P20800">
            <v>-25414.150000000052</v>
          </cell>
          <cell r="Q20800">
            <v>13805.18399999995</v>
          </cell>
          <cell r="R20800">
            <v>0</v>
          </cell>
        </row>
        <row r="20801">
          <cell r="A20801">
            <v>11010</v>
          </cell>
          <cell r="B20801" t="str">
            <v>S. SALUD ÑUBLE</v>
          </cell>
          <cell r="C20801" t="str">
            <v>009 Consultorio Violeta Parra</v>
          </cell>
          <cell r="D20801">
            <v>0</v>
          </cell>
          <cell r="E20801">
            <v>0</v>
          </cell>
          <cell r="F20801">
            <v>0</v>
          </cell>
          <cell r="G20801">
            <v>0</v>
          </cell>
          <cell r="H20801">
            <v>0</v>
          </cell>
          <cell r="I20801">
            <v>0</v>
          </cell>
          <cell r="J20801">
            <v>0</v>
          </cell>
          <cell r="K20801">
            <v>0</v>
          </cell>
          <cell r="L20801">
            <v>0</v>
          </cell>
          <cell r="M20801">
            <v>0</v>
          </cell>
          <cell r="N20801">
            <v>0</v>
          </cell>
          <cell r="O20801">
            <v>104554.77</v>
          </cell>
          <cell r="P20801">
            <v>-98060.049000000057</v>
          </cell>
          <cell r="Q20801">
            <v>6494.7209999999468</v>
          </cell>
          <cell r="R20801">
            <v>0</v>
          </cell>
        </row>
        <row r="20802">
          <cell r="A20802">
            <v>11011</v>
          </cell>
          <cell r="B20802" t="str">
            <v>S. SALUD ÑUBLE</v>
          </cell>
          <cell r="C20802" t="str">
            <v>013 Centro Comunitario Salud Mental</v>
          </cell>
          <cell r="D20802">
            <v>0</v>
          </cell>
          <cell r="E20802">
            <v>0</v>
          </cell>
          <cell r="F20802">
            <v>0</v>
          </cell>
          <cell r="G20802">
            <v>0</v>
          </cell>
          <cell r="H20802">
            <v>0</v>
          </cell>
          <cell r="I20802">
            <v>0</v>
          </cell>
          <cell r="J20802">
            <v>0</v>
          </cell>
          <cell r="K20802">
            <v>0</v>
          </cell>
          <cell r="L20802">
            <v>0</v>
          </cell>
          <cell r="M20802">
            <v>0</v>
          </cell>
          <cell r="N20802">
            <v>0</v>
          </cell>
          <cell r="O20802">
            <v>0</v>
          </cell>
          <cell r="P20802">
            <v>0</v>
          </cell>
          <cell r="Q20802">
            <v>0</v>
          </cell>
          <cell r="R20802">
            <v>0</v>
          </cell>
        </row>
        <row r="20803">
          <cell r="A20803">
            <v>1201</v>
          </cell>
          <cell r="B20803" t="str">
            <v>S. SALUD CONCEPCIÓN</v>
          </cell>
          <cell r="C20803">
            <v>0</v>
          </cell>
          <cell r="D20803">
            <v>0</v>
          </cell>
          <cell r="E20803">
            <v>0</v>
          </cell>
          <cell r="F20803">
            <v>0</v>
          </cell>
          <cell r="G20803">
            <v>0</v>
          </cell>
          <cell r="H20803">
            <v>0</v>
          </cell>
          <cell r="I20803">
            <v>0</v>
          </cell>
          <cell r="J20803">
            <v>0</v>
          </cell>
          <cell r="K20803">
            <v>0</v>
          </cell>
          <cell r="L20803">
            <v>0</v>
          </cell>
          <cell r="M20803">
            <v>0</v>
          </cell>
          <cell r="N20803">
            <v>0</v>
          </cell>
          <cell r="O20803">
            <v>10005346.397</v>
          </cell>
          <cell r="P20803">
            <v>-9152702.4909999985</v>
          </cell>
          <cell r="Q20803">
            <v>852643.90600000136</v>
          </cell>
          <cell r="R20803">
            <v>0</v>
          </cell>
        </row>
        <row r="20804">
          <cell r="A20804">
            <v>1202</v>
          </cell>
          <cell r="B20804" t="str">
            <v>S. SALUD CONCEPCIÓN</v>
          </cell>
          <cell r="C20804" t="str">
            <v>001 Dirección del Servicio</v>
          </cell>
          <cell r="D20804">
            <v>0</v>
          </cell>
          <cell r="E20804">
            <v>0</v>
          </cell>
          <cell r="F20804">
            <v>0</v>
          </cell>
          <cell r="G20804">
            <v>0</v>
          </cell>
          <cell r="H20804">
            <v>0</v>
          </cell>
          <cell r="I20804">
            <v>0</v>
          </cell>
          <cell r="J20804">
            <v>0</v>
          </cell>
          <cell r="K20804">
            <v>0</v>
          </cell>
          <cell r="L20804">
            <v>0</v>
          </cell>
          <cell r="M20804">
            <v>0</v>
          </cell>
          <cell r="N20804">
            <v>0</v>
          </cell>
          <cell r="O20804">
            <v>774868.91200000001</v>
          </cell>
          <cell r="P20804">
            <v>-165931.75500000012</v>
          </cell>
          <cell r="Q20804">
            <v>608937.15699999989</v>
          </cell>
          <cell r="R20804">
            <v>0</v>
          </cell>
        </row>
        <row r="20805">
          <cell r="A20805">
            <v>1203</v>
          </cell>
          <cell r="B20805" t="str">
            <v>S. SALUD CONCEPCIÓN</v>
          </cell>
          <cell r="C20805" t="str">
            <v>002 Hospital Guillermo  Grant Benavente</v>
          </cell>
          <cell r="D20805">
            <v>0</v>
          </cell>
          <cell r="E20805">
            <v>0</v>
          </cell>
          <cell r="F20805">
            <v>0</v>
          </cell>
          <cell r="G20805">
            <v>0</v>
          </cell>
          <cell r="H20805">
            <v>0</v>
          </cell>
          <cell r="I20805">
            <v>0</v>
          </cell>
          <cell r="J20805">
            <v>0</v>
          </cell>
          <cell r="K20805">
            <v>0</v>
          </cell>
          <cell r="L20805">
            <v>0</v>
          </cell>
          <cell r="M20805">
            <v>0</v>
          </cell>
          <cell r="N20805">
            <v>0</v>
          </cell>
          <cell r="O20805">
            <v>8579175.5189999994</v>
          </cell>
          <cell r="P20805">
            <v>-8499300.9149999991</v>
          </cell>
          <cell r="Q20805">
            <v>79874.604000000283</v>
          </cell>
          <cell r="R20805">
            <v>0</v>
          </cell>
        </row>
        <row r="20806">
          <cell r="A20806">
            <v>1204</v>
          </cell>
          <cell r="B20806" t="str">
            <v>S. SALUD CONCEPCIÓN</v>
          </cell>
          <cell r="C20806" t="str">
            <v>003 Hospital Traumatológico</v>
          </cell>
          <cell r="D20806">
            <v>0</v>
          </cell>
          <cell r="E20806">
            <v>0</v>
          </cell>
          <cell r="F20806">
            <v>0</v>
          </cell>
          <cell r="G20806">
            <v>0</v>
          </cell>
          <cell r="H20806">
            <v>0</v>
          </cell>
          <cell r="I20806">
            <v>0</v>
          </cell>
          <cell r="J20806">
            <v>0</v>
          </cell>
          <cell r="K20806">
            <v>0</v>
          </cell>
          <cell r="L20806">
            <v>0</v>
          </cell>
          <cell r="M20806">
            <v>0</v>
          </cell>
          <cell r="N20806">
            <v>0</v>
          </cell>
          <cell r="O20806">
            <v>338554.4</v>
          </cell>
          <cell r="P20806">
            <v>-331932.24899999984</v>
          </cell>
          <cell r="Q20806">
            <v>6622.1510000001872</v>
          </cell>
          <cell r="R20806">
            <v>0</v>
          </cell>
        </row>
        <row r="20807">
          <cell r="A20807">
            <v>1205</v>
          </cell>
          <cell r="B20807" t="str">
            <v>S. SALUD CONCEPCIÓN</v>
          </cell>
          <cell r="C20807" t="str">
            <v>004 Hospital de Coronel</v>
          </cell>
          <cell r="D20807">
            <v>0</v>
          </cell>
          <cell r="E20807">
            <v>0</v>
          </cell>
          <cell r="F20807">
            <v>0</v>
          </cell>
          <cell r="G20807">
            <v>0</v>
          </cell>
          <cell r="H20807">
            <v>0</v>
          </cell>
          <cell r="I20807">
            <v>0</v>
          </cell>
          <cell r="J20807">
            <v>0</v>
          </cell>
          <cell r="K20807">
            <v>0</v>
          </cell>
          <cell r="L20807">
            <v>0</v>
          </cell>
          <cell r="M20807">
            <v>0</v>
          </cell>
          <cell r="N20807">
            <v>0</v>
          </cell>
          <cell r="O20807">
            <v>21027.326000000001</v>
          </cell>
          <cell r="P20807">
            <v>-38462.720999999903</v>
          </cell>
          <cell r="Q20807">
            <v>0</v>
          </cell>
          <cell r="R20807">
            <v>17435.394999999902</v>
          </cell>
        </row>
        <row r="20808">
          <cell r="A20808">
            <v>1206</v>
          </cell>
          <cell r="B20808" t="str">
            <v>S. SALUD CONCEPCIÓN</v>
          </cell>
          <cell r="C20808" t="str">
            <v>005 Hospital Lota</v>
          </cell>
          <cell r="D20808">
            <v>0</v>
          </cell>
          <cell r="E20808">
            <v>0</v>
          </cell>
          <cell r="F20808">
            <v>0</v>
          </cell>
          <cell r="G20808">
            <v>0</v>
          </cell>
          <cell r="H20808">
            <v>0</v>
          </cell>
          <cell r="I20808">
            <v>0</v>
          </cell>
          <cell r="J20808">
            <v>0</v>
          </cell>
          <cell r="K20808">
            <v>0</v>
          </cell>
          <cell r="L20808">
            <v>0</v>
          </cell>
          <cell r="M20808">
            <v>0</v>
          </cell>
          <cell r="N20808">
            <v>0</v>
          </cell>
          <cell r="O20808">
            <v>125769.55800000002</v>
          </cell>
          <cell r="P20808">
            <v>-69162.915999999968</v>
          </cell>
          <cell r="Q20808">
            <v>56606.642000000051</v>
          </cell>
          <cell r="R20808">
            <v>0</v>
          </cell>
        </row>
        <row r="20809">
          <cell r="A20809">
            <v>1207</v>
          </cell>
          <cell r="B20809" t="str">
            <v>S. SALUD CONCEPCIÓN</v>
          </cell>
          <cell r="C20809" t="str">
            <v>006 Hospital Santa Juana</v>
          </cell>
          <cell r="D20809">
            <v>0</v>
          </cell>
          <cell r="E20809">
            <v>0</v>
          </cell>
          <cell r="F20809">
            <v>0</v>
          </cell>
          <cell r="G20809">
            <v>0</v>
          </cell>
          <cell r="H20809">
            <v>0</v>
          </cell>
          <cell r="I20809">
            <v>0</v>
          </cell>
          <cell r="J20809">
            <v>0</v>
          </cell>
          <cell r="K20809">
            <v>0</v>
          </cell>
          <cell r="L20809">
            <v>0</v>
          </cell>
          <cell r="M20809">
            <v>0</v>
          </cell>
          <cell r="N20809">
            <v>0</v>
          </cell>
          <cell r="O20809">
            <v>0</v>
          </cell>
          <cell r="P20809">
            <v>18627.228000000032</v>
          </cell>
          <cell r="Q20809">
            <v>0</v>
          </cell>
          <cell r="R20809">
            <v>0</v>
          </cell>
        </row>
        <row r="20810">
          <cell r="A20810">
            <v>1208</v>
          </cell>
          <cell r="B20810" t="str">
            <v>S. SALUD CONCEPCIÓN</v>
          </cell>
          <cell r="C20810" t="str">
            <v>007 Hospital Florida</v>
          </cell>
          <cell r="D20810">
            <v>0</v>
          </cell>
          <cell r="E20810">
            <v>0</v>
          </cell>
          <cell r="F20810">
            <v>0</v>
          </cell>
          <cell r="G20810">
            <v>0</v>
          </cell>
          <cell r="H20810">
            <v>0</v>
          </cell>
          <cell r="I20810">
            <v>0</v>
          </cell>
          <cell r="J20810">
            <v>0</v>
          </cell>
          <cell r="K20810">
            <v>0</v>
          </cell>
          <cell r="L20810">
            <v>0</v>
          </cell>
          <cell r="M20810">
            <v>0</v>
          </cell>
          <cell r="N20810">
            <v>0</v>
          </cell>
          <cell r="O20810">
            <v>5298.1309999999994</v>
          </cell>
          <cell r="P20810">
            <v>6400.377999999997</v>
          </cell>
          <cell r="Q20810">
            <v>5298.1309999999994</v>
          </cell>
          <cell r="R20810">
            <v>0</v>
          </cell>
        </row>
        <row r="20811">
          <cell r="A20811">
            <v>1209</v>
          </cell>
          <cell r="B20811" t="str">
            <v>S. SALUD CONCEPCIÓN</v>
          </cell>
          <cell r="C20811" t="str">
            <v>008 Consultorio Víctor Manuel Fernández</v>
          </cell>
          <cell r="D20811">
            <v>0</v>
          </cell>
          <cell r="E20811">
            <v>0</v>
          </cell>
          <cell r="F20811">
            <v>0</v>
          </cell>
          <cell r="G20811">
            <v>0</v>
          </cell>
          <cell r="H20811">
            <v>0</v>
          </cell>
          <cell r="I20811">
            <v>0</v>
          </cell>
          <cell r="J20811">
            <v>0</v>
          </cell>
          <cell r="K20811">
            <v>0</v>
          </cell>
          <cell r="L20811">
            <v>0</v>
          </cell>
          <cell r="M20811">
            <v>0</v>
          </cell>
          <cell r="N20811">
            <v>0</v>
          </cell>
          <cell r="O20811">
            <v>10398.462999999989</v>
          </cell>
          <cell r="P20811">
            <v>38324.905000000086</v>
          </cell>
          <cell r="Q20811">
            <v>10398.462999999989</v>
          </cell>
          <cell r="R20811">
            <v>0</v>
          </cell>
        </row>
        <row r="20812">
          <cell r="A20812">
            <v>12010</v>
          </cell>
          <cell r="B20812" t="str">
            <v>S. SALUD CONCEPCIÓN</v>
          </cell>
          <cell r="C20812" t="str">
            <v>010 Centro de Sangre y Tejidos</v>
          </cell>
          <cell r="D20812">
            <v>0</v>
          </cell>
          <cell r="E20812">
            <v>0</v>
          </cell>
          <cell r="F20812">
            <v>0</v>
          </cell>
          <cell r="G20812">
            <v>0</v>
          </cell>
          <cell r="H20812">
            <v>0</v>
          </cell>
          <cell r="I20812">
            <v>0</v>
          </cell>
          <cell r="J20812">
            <v>0</v>
          </cell>
          <cell r="K20812">
            <v>0</v>
          </cell>
          <cell r="L20812">
            <v>0</v>
          </cell>
          <cell r="M20812">
            <v>0</v>
          </cell>
          <cell r="N20812">
            <v>0</v>
          </cell>
          <cell r="O20812">
            <v>150254.08800000002</v>
          </cell>
          <cell r="P20812">
            <v>-111264.446</v>
          </cell>
          <cell r="Q20812">
            <v>38989.642000000022</v>
          </cell>
          <cell r="R20812">
            <v>0</v>
          </cell>
        </row>
        <row r="20813">
          <cell r="A20813">
            <v>1301</v>
          </cell>
          <cell r="B20813" t="str">
            <v>S. SALUD TALCAHUANO</v>
          </cell>
          <cell r="C20813">
            <v>0</v>
          </cell>
          <cell r="D20813">
            <v>0</v>
          </cell>
          <cell r="E20813">
            <v>0</v>
          </cell>
          <cell r="F20813">
            <v>0</v>
          </cell>
          <cell r="G20813">
            <v>0</v>
          </cell>
          <cell r="H20813">
            <v>0</v>
          </cell>
          <cell r="I20813">
            <v>0</v>
          </cell>
          <cell r="J20813">
            <v>0</v>
          </cell>
          <cell r="K20813">
            <v>0</v>
          </cell>
          <cell r="L20813">
            <v>0</v>
          </cell>
          <cell r="M20813">
            <v>0</v>
          </cell>
          <cell r="N20813">
            <v>0</v>
          </cell>
          <cell r="O20813">
            <v>3992229.9210000006</v>
          </cell>
          <cell r="P20813">
            <v>-3941852.3610000014</v>
          </cell>
          <cell r="Q20813">
            <v>50377.559999999125</v>
          </cell>
          <cell r="R20813">
            <v>0</v>
          </cell>
        </row>
        <row r="20814">
          <cell r="A20814">
            <v>1302</v>
          </cell>
          <cell r="B20814" t="str">
            <v>S. SALUD TALCAHUANO</v>
          </cell>
          <cell r="C20814" t="str">
            <v>001 Dirección del Servicio</v>
          </cell>
          <cell r="D20814">
            <v>0</v>
          </cell>
          <cell r="E20814">
            <v>0</v>
          </cell>
          <cell r="F20814">
            <v>0</v>
          </cell>
          <cell r="G20814">
            <v>0</v>
          </cell>
          <cell r="H20814">
            <v>0</v>
          </cell>
          <cell r="I20814">
            <v>0</v>
          </cell>
          <cell r="J20814">
            <v>0</v>
          </cell>
          <cell r="K20814">
            <v>0</v>
          </cell>
          <cell r="L20814">
            <v>0</v>
          </cell>
          <cell r="M20814">
            <v>0</v>
          </cell>
          <cell r="N20814">
            <v>0</v>
          </cell>
          <cell r="O20814">
            <v>0</v>
          </cell>
          <cell r="P20814">
            <v>185911.44000000006</v>
          </cell>
          <cell r="Q20814">
            <v>0</v>
          </cell>
          <cell r="R20814">
            <v>0</v>
          </cell>
        </row>
        <row r="20815">
          <cell r="A20815">
            <v>1303</v>
          </cell>
          <cell r="B20815" t="str">
            <v>S. SALUD TALCAHUANO</v>
          </cell>
          <cell r="C20815" t="str">
            <v>002 Hospital Higueras</v>
          </cell>
          <cell r="D20815">
            <v>0</v>
          </cell>
          <cell r="E20815">
            <v>0</v>
          </cell>
          <cell r="F20815">
            <v>0</v>
          </cell>
          <cell r="G20815">
            <v>0</v>
          </cell>
          <cell r="H20815">
            <v>0</v>
          </cell>
          <cell r="I20815">
            <v>0</v>
          </cell>
          <cell r="J20815">
            <v>0</v>
          </cell>
          <cell r="K20815">
            <v>0</v>
          </cell>
          <cell r="L20815">
            <v>0</v>
          </cell>
          <cell r="M20815">
            <v>0</v>
          </cell>
          <cell r="N20815">
            <v>0</v>
          </cell>
          <cell r="O20815">
            <v>3980441.2020000005</v>
          </cell>
          <cell r="P20815">
            <v>-4115611.1130000032</v>
          </cell>
          <cell r="Q20815">
            <v>0</v>
          </cell>
          <cell r="R20815">
            <v>135169.91100000264</v>
          </cell>
        </row>
        <row r="20816">
          <cell r="A20816">
            <v>1304</v>
          </cell>
          <cell r="B20816" t="str">
            <v>S. SALUD TALCAHUANO</v>
          </cell>
          <cell r="C20816" t="str">
            <v>003 Hospital Tome</v>
          </cell>
          <cell r="D20816">
            <v>0</v>
          </cell>
          <cell r="E20816">
            <v>0</v>
          </cell>
          <cell r="F20816">
            <v>0</v>
          </cell>
          <cell r="G20816">
            <v>0</v>
          </cell>
          <cell r="H20816">
            <v>0</v>
          </cell>
          <cell r="I20816">
            <v>0</v>
          </cell>
          <cell r="J20816">
            <v>0</v>
          </cell>
          <cell r="K20816">
            <v>0</v>
          </cell>
          <cell r="L20816">
            <v>0</v>
          </cell>
          <cell r="M20816">
            <v>0</v>
          </cell>
          <cell r="N20816">
            <v>0</v>
          </cell>
          <cell r="O20816">
            <v>0</v>
          </cell>
          <cell r="P20816">
            <v>14088.254999999772</v>
          </cell>
          <cell r="Q20816">
            <v>0</v>
          </cell>
          <cell r="R20816">
            <v>0</v>
          </cell>
        </row>
        <row r="20817">
          <cell r="A20817">
            <v>1305</v>
          </cell>
          <cell r="B20817" t="str">
            <v>S. SALUD TALCAHUANO</v>
          </cell>
          <cell r="C20817" t="str">
            <v>004 Hospital Penco Lirquén</v>
          </cell>
          <cell r="D20817">
            <v>0</v>
          </cell>
          <cell r="E20817">
            <v>0</v>
          </cell>
          <cell r="F20817">
            <v>0</v>
          </cell>
          <cell r="G20817">
            <v>0</v>
          </cell>
          <cell r="H20817">
            <v>0</v>
          </cell>
          <cell r="I20817">
            <v>0</v>
          </cell>
          <cell r="J20817">
            <v>0</v>
          </cell>
          <cell r="K20817">
            <v>0</v>
          </cell>
          <cell r="L20817">
            <v>0</v>
          </cell>
          <cell r="M20817">
            <v>0</v>
          </cell>
          <cell r="N20817">
            <v>0</v>
          </cell>
          <cell r="O20817">
            <v>11788.719000000001</v>
          </cell>
          <cell r="P20817">
            <v>-25783.556000000099</v>
          </cell>
          <cell r="Q20817">
            <v>0</v>
          </cell>
          <cell r="R20817">
            <v>13994.837000000098</v>
          </cell>
        </row>
        <row r="20818">
          <cell r="A20818">
            <v>1306</v>
          </cell>
          <cell r="B20818" t="str">
            <v>S. SALUD TALCAHUANO</v>
          </cell>
          <cell r="C20818" t="str">
            <v>005 CESFAM LIRQUEN</v>
          </cell>
          <cell r="D20818">
            <v>0</v>
          </cell>
          <cell r="E20818">
            <v>0</v>
          </cell>
          <cell r="F20818">
            <v>0</v>
          </cell>
          <cell r="G20818">
            <v>0</v>
          </cell>
          <cell r="H20818">
            <v>0</v>
          </cell>
          <cell r="I20818">
            <v>0</v>
          </cell>
          <cell r="J20818">
            <v>0</v>
          </cell>
          <cell r="K20818">
            <v>0</v>
          </cell>
          <cell r="L20818">
            <v>0</v>
          </cell>
          <cell r="M20818">
            <v>0</v>
          </cell>
          <cell r="N20818">
            <v>0</v>
          </cell>
          <cell r="O20818">
            <v>0</v>
          </cell>
          <cell r="P20818">
            <v>0</v>
          </cell>
          <cell r="Q20818">
            <v>0</v>
          </cell>
          <cell r="R20818">
            <v>0</v>
          </cell>
        </row>
        <row r="20819">
          <cell r="A20819">
            <v>1401</v>
          </cell>
          <cell r="B20819" t="str">
            <v>S. SALUD BIOBIO</v>
          </cell>
          <cell r="C20819">
            <v>0</v>
          </cell>
          <cell r="D20819">
            <v>0</v>
          </cell>
          <cell r="E20819">
            <v>0</v>
          </cell>
          <cell r="F20819">
            <v>0</v>
          </cell>
          <cell r="G20819">
            <v>0</v>
          </cell>
          <cell r="H20819">
            <v>0</v>
          </cell>
          <cell r="I20819">
            <v>0</v>
          </cell>
          <cell r="J20819">
            <v>0</v>
          </cell>
          <cell r="K20819">
            <v>0</v>
          </cell>
          <cell r="L20819">
            <v>0</v>
          </cell>
          <cell r="M20819">
            <v>0</v>
          </cell>
          <cell r="N20819">
            <v>0</v>
          </cell>
          <cell r="O20819">
            <v>1973810.551</v>
          </cell>
          <cell r="P20819">
            <v>-1977795.7609999981</v>
          </cell>
          <cell r="Q20819">
            <v>0</v>
          </cell>
          <cell r="R20819">
            <v>3985.2099999981001</v>
          </cell>
        </row>
        <row r="20820">
          <cell r="A20820">
            <v>1402</v>
          </cell>
          <cell r="B20820" t="str">
            <v>S. SALUD BIOBIO</v>
          </cell>
          <cell r="C20820" t="str">
            <v>001 Dirección del Servicio</v>
          </cell>
          <cell r="D20820">
            <v>0</v>
          </cell>
          <cell r="E20820">
            <v>0</v>
          </cell>
          <cell r="F20820">
            <v>0</v>
          </cell>
          <cell r="G20820">
            <v>0</v>
          </cell>
          <cell r="H20820">
            <v>0</v>
          </cell>
          <cell r="I20820">
            <v>0</v>
          </cell>
          <cell r="J20820">
            <v>0</v>
          </cell>
          <cell r="K20820">
            <v>0</v>
          </cell>
          <cell r="L20820">
            <v>0</v>
          </cell>
          <cell r="M20820">
            <v>0</v>
          </cell>
          <cell r="N20820">
            <v>0</v>
          </cell>
          <cell r="O20820">
            <v>0</v>
          </cell>
          <cell r="P20820">
            <v>620481.92799999996</v>
          </cell>
          <cell r="Q20820">
            <v>0</v>
          </cell>
          <cell r="R20820">
            <v>0</v>
          </cell>
        </row>
        <row r="20821">
          <cell r="A20821">
            <v>1403</v>
          </cell>
          <cell r="B20821" t="str">
            <v>S. SALUD BIOBIO</v>
          </cell>
          <cell r="C20821" t="str">
            <v>003 Hospital Huepil</v>
          </cell>
          <cell r="D20821">
            <v>0</v>
          </cell>
          <cell r="E20821">
            <v>0</v>
          </cell>
          <cell r="F20821">
            <v>0</v>
          </cell>
          <cell r="G20821">
            <v>0</v>
          </cell>
          <cell r="H20821">
            <v>0</v>
          </cell>
          <cell r="I20821">
            <v>0</v>
          </cell>
          <cell r="J20821">
            <v>0</v>
          </cell>
          <cell r="K20821">
            <v>0</v>
          </cell>
          <cell r="L20821">
            <v>0</v>
          </cell>
          <cell r="M20821">
            <v>0</v>
          </cell>
          <cell r="N20821">
            <v>0</v>
          </cell>
          <cell r="O20821">
            <v>6137.8810000000003</v>
          </cell>
          <cell r="P20821">
            <v>-28478.96900000007</v>
          </cell>
          <cell r="Q20821">
            <v>0</v>
          </cell>
          <cell r="R20821">
            <v>22341.088000000069</v>
          </cell>
        </row>
        <row r="20822">
          <cell r="A20822">
            <v>1404</v>
          </cell>
          <cell r="B20822" t="str">
            <v>S. SALUD BIOBIO</v>
          </cell>
          <cell r="C20822" t="str">
            <v>004 Hospital de Laja</v>
          </cell>
          <cell r="D20822">
            <v>0</v>
          </cell>
          <cell r="E20822">
            <v>0</v>
          </cell>
          <cell r="F20822">
            <v>0</v>
          </cell>
          <cell r="G20822">
            <v>0</v>
          </cell>
          <cell r="H20822">
            <v>0</v>
          </cell>
          <cell r="I20822">
            <v>0</v>
          </cell>
          <cell r="J20822">
            <v>0</v>
          </cell>
          <cell r="K20822">
            <v>0</v>
          </cell>
          <cell r="L20822">
            <v>0</v>
          </cell>
          <cell r="M20822">
            <v>0</v>
          </cell>
          <cell r="N20822">
            <v>0</v>
          </cell>
          <cell r="O20822">
            <v>0</v>
          </cell>
          <cell r="P20822">
            <v>-26640.649000000034</v>
          </cell>
          <cell r="Q20822">
            <v>0</v>
          </cell>
          <cell r="R20822">
            <v>26640.649000000034</v>
          </cell>
        </row>
        <row r="20823">
          <cell r="A20823">
            <v>1405</v>
          </cell>
          <cell r="B20823" t="str">
            <v>S. SALUD BIOBIO</v>
          </cell>
          <cell r="C20823" t="str">
            <v>005 Hospital de Los Ángeles</v>
          </cell>
          <cell r="D20823">
            <v>0</v>
          </cell>
          <cell r="E20823">
            <v>0</v>
          </cell>
          <cell r="F20823">
            <v>0</v>
          </cell>
          <cell r="G20823">
            <v>0</v>
          </cell>
          <cell r="H20823">
            <v>0</v>
          </cell>
          <cell r="I20823">
            <v>0</v>
          </cell>
          <cell r="J20823">
            <v>0</v>
          </cell>
          <cell r="K20823">
            <v>0</v>
          </cell>
          <cell r="L20823">
            <v>0</v>
          </cell>
          <cell r="M20823">
            <v>0</v>
          </cell>
          <cell r="N20823">
            <v>0</v>
          </cell>
          <cell r="O20823">
            <v>1865129.2919999999</v>
          </cell>
          <cell r="P20823">
            <v>-2358199.8460000027</v>
          </cell>
          <cell r="Q20823">
            <v>0</v>
          </cell>
          <cell r="R20823">
            <v>493070.5540000028</v>
          </cell>
        </row>
        <row r="20824">
          <cell r="A20824">
            <v>1406</v>
          </cell>
          <cell r="B20824" t="str">
            <v>S. SALUD BIOBIO</v>
          </cell>
          <cell r="C20824" t="str">
            <v>006 Hospital de Mulchén</v>
          </cell>
          <cell r="D20824">
            <v>0</v>
          </cell>
          <cell r="E20824">
            <v>0</v>
          </cell>
          <cell r="F20824">
            <v>0</v>
          </cell>
          <cell r="G20824">
            <v>0</v>
          </cell>
          <cell r="H20824">
            <v>0</v>
          </cell>
          <cell r="I20824">
            <v>0</v>
          </cell>
          <cell r="J20824">
            <v>0</v>
          </cell>
          <cell r="K20824">
            <v>0</v>
          </cell>
          <cell r="L20824">
            <v>0</v>
          </cell>
          <cell r="M20824">
            <v>0</v>
          </cell>
          <cell r="N20824">
            <v>0</v>
          </cell>
          <cell r="O20824">
            <v>44757.889000000003</v>
          </cell>
          <cell r="P20824">
            <v>-61841.145000000048</v>
          </cell>
          <cell r="Q20824">
            <v>0</v>
          </cell>
          <cell r="R20824">
            <v>17083.256000000045</v>
          </cell>
        </row>
        <row r="20825">
          <cell r="A20825">
            <v>1407</v>
          </cell>
          <cell r="B20825" t="str">
            <v>S. SALUD BIOBIO</v>
          </cell>
          <cell r="C20825" t="str">
            <v>007 Hospital de Nacimiento</v>
          </cell>
          <cell r="D20825">
            <v>0</v>
          </cell>
          <cell r="E20825">
            <v>0</v>
          </cell>
          <cell r="F20825">
            <v>0</v>
          </cell>
          <cell r="G20825">
            <v>0</v>
          </cell>
          <cell r="H20825">
            <v>0</v>
          </cell>
          <cell r="I20825">
            <v>0</v>
          </cell>
          <cell r="J20825">
            <v>0</v>
          </cell>
          <cell r="K20825">
            <v>0</v>
          </cell>
          <cell r="L20825">
            <v>0</v>
          </cell>
          <cell r="M20825">
            <v>0</v>
          </cell>
          <cell r="N20825">
            <v>0</v>
          </cell>
          <cell r="O20825">
            <v>16834.582999999999</v>
          </cell>
          <cell r="P20825">
            <v>-36198.272000000026</v>
          </cell>
          <cell r="Q20825">
            <v>0</v>
          </cell>
          <cell r="R20825">
            <v>19363.689000000028</v>
          </cell>
        </row>
        <row r="20826">
          <cell r="A20826">
            <v>1408</v>
          </cell>
          <cell r="B20826" t="str">
            <v>S. SALUD BIOBIO</v>
          </cell>
          <cell r="C20826" t="str">
            <v>008 Hospital de Yumbel</v>
          </cell>
          <cell r="D20826">
            <v>0</v>
          </cell>
          <cell r="E20826">
            <v>0</v>
          </cell>
          <cell r="F20826">
            <v>0</v>
          </cell>
          <cell r="G20826">
            <v>0</v>
          </cell>
          <cell r="H20826">
            <v>0</v>
          </cell>
          <cell r="I20826">
            <v>0</v>
          </cell>
          <cell r="J20826">
            <v>0</v>
          </cell>
          <cell r="K20826">
            <v>0</v>
          </cell>
          <cell r="L20826">
            <v>0</v>
          </cell>
          <cell r="M20826">
            <v>0</v>
          </cell>
          <cell r="N20826">
            <v>0</v>
          </cell>
          <cell r="O20826">
            <v>11899.115000000002</v>
          </cell>
          <cell r="P20826">
            <v>-32390.646999999997</v>
          </cell>
          <cell r="Q20826">
            <v>0</v>
          </cell>
          <cell r="R20826">
            <v>20491.531999999996</v>
          </cell>
        </row>
        <row r="20827">
          <cell r="A20827">
            <v>1409</v>
          </cell>
          <cell r="B20827" t="str">
            <v>S. SALUD BIOBIO</v>
          </cell>
          <cell r="C20827" t="str">
            <v>009 Hospital Santa Bárbara</v>
          </cell>
          <cell r="D20827">
            <v>0</v>
          </cell>
          <cell r="E20827">
            <v>0</v>
          </cell>
          <cell r="F20827">
            <v>0</v>
          </cell>
          <cell r="G20827">
            <v>0</v>
          </cell>
          <cell r="H20827">
            <v>0</v>
          </cell>
          <cell r="I20827">
            <v>0</v>
          </cell>
          <cell r="J20827">
            <v>0</v>
          </cell>
          <cell r="K20827">
            <v>0</v>
          </cell>
          <cell r="L20827">
            <v>0</v>
          </cell>
          <cell r="M20827">
            <v>0</v>
          </cell>
          <cell r="N20827">
            <v>0</v>
          </cell>
          <cell r="O20827">
            <v>29051.791000000001</v>
          </cell>
          <cell r="P20827">
            <v>-54528.160999999993</v>
          </cell>
          <cell r="Q20827">
            <v>0</v>
          </cell>
          <cell r="R20827">
            <v>25476.369999999992</v>
          </cell>
        </row>
        <row r="20828">
          <cell r="A20828">
            <v>1501</v>
          </cell>
          <cell r="B20828" t="str">
            <v>S. SALUD ARAUCO</v>
          </cell>
          <cell r="C20828">
            <v>0</v>
          </cell>
          <cell r="D20828">
            <v>0</v>
          </cell>
          <cell r="E20828">
            <v>0</v>
          </cell>
          <cell r="F20828">
            <v>0</v>
          </cell>
          <cell r="G20828">
            <v>0</v>
          </cell>
          <cell r="H20828">
            <v>0</v>
          </cell>
          <cell r="I20828">
            <v>0</v>
          </cell>
          <cell r="J20828">
            <v>0</v>
          </cell>
          <cell r="K20828">
            <v>0</v>
          </cell>
          <cell r="L20828">
            <v>0</v>
          </cell>
          <cell r="M20828">
            <v>0</v>
          </cell>
          <cell r="N20828">
            <v>0</v>
          </cell>
          <cell r="O20828">
            <v>1521167.632</v>
          </cell>
          <cell r="P20828">
            <v>-1206226.1589999995</v>
          </cell>
          <cell r="Q20828">
            <v>314941.47300000046</v>
          </cell>
          <cell r="R20828">
            <v>0</v>
          </cell>
        </row>
        <row r="20829">
          <cell r="A20829">
            <v>1502</v>
          </cell>
          <cell r="B20829" t="str">
            <v>S. SALUD ARAUCO</v>
          </cell>
          <cell r="C20829" t="str">
            <v>001 Dirección del Servicio</v>
          </cell>
          <cell r="D20829">
            <v>0</v>
          </cell>
          <cell r="E20829">
            <v>0</v>
          </cell>
          <cell r="F20829">
            <v>0</v>
          </cell>
          <cell r="G20829">
            <v>0</v>
          </cell>
          <cell r="H20829">
            <v>0</v>
          </cell>
          <cell r="I20829">
            <v>0</v>
          </cell>
          <cell r="J20829">
            <v>0</v>
          </cell>
          <cell r="K20829">
            <v>0</v>
          </cell>
          <cell r="L20829">
            <v>0</v>
          </cell>
          <cell r="M20829">
            <v>0</v>
          </cell>
          <cell r="N20829">
            <v>0</v>
          </cell>
          <cell r="O20829">
            <v>372156.18900000007</v>
          </cell>
          <cell r="P20829">
            <v>30146.242000000086</v>
          </cell>
          <cell r="Q20829">
            <v>372156.18900000007</v>
          </cell>
          <cell r="R20829">
            <v>0</v>
          </cell>
        </row>
        <row r="20830">
          <cell r="A20830">
            <v>1503</v>
          </cell>
          <cell r="B20830" t="str">
            <v>S. SALUD ARAUCO</v>
          </cell>
          <cell r="C20830" t="str">
            <v>002 Hospital Arauco</v>
          </cell>
          <cell r="D20830">
            <v>0</v>
          </cell>
          <cell r="E20830">
            <v>0</v>
          </cell>
          <cell r="F20830">
            <v>0</v>
          </cell>
          <cell r="G20830">
            <v>0</v>
          </cell>
          <cell r="H20830">
            <v>0</v>
          </cell>
          <cell r="I20830">
            <v>0</v>
          </cell>
          <cell r="J20830">
            <v>0</v>
          </cell>
          <cell r="K20830">
            <v>0</v>
          </cell>
          <cell r="L20830">
            <v>0</v>
          </cell>
          <cell r="M20830">
            <v>0</v>
          </cell>
          <cell r="N20830">
            <v>0</v>
          </cell>
          <cell r="O20830">
            <v>232630.99099999998</v>
          </cell>
          <cell r="P20830">
            <v>-263756.78700000001</v>
          </cell>
          <cell r="Q20830">
            <v>0</v>
          </cell>
          <cell r="R20830">
            <v>31125.796000000031</v>
          </cell>
        </row>
        <row r="20831">
          <cell r="A20831">
            <v>1504</v>
          </cell>
          <cell r="B20831" t="str">
            <v>S. SALUD ARAUCO</v>
          </cell>
          <cell r="C20831" t="str">
            <v>003 Hospital de Cañete</v>
          </cell>
          <cell r="D20831">
            <v>0</v>
          </cell>
          <cell r="E20831">
            <v>0</v>
          </cell>
          <cell r="F20831">
            <v>0</v>
          </cell>
          <cell r="G20831">
            <v>0</v>
          </cell>
          <cell r="H20831">
            <v>0</v>
          </cell>
          <cell r="I20831">
            <v>0</v>
          </cell>
          <cell r="J20831">
            <v>0</v>
          </cell>
          <cell r="K20831">
            <v>0</v>
          </cell>
          <cell r="L20831">
            <v>0</v>
          </cell>
          <cell r="M20831">
            <v>0</v>
          </cell>
          <cell r="N20831">
            <v>0</v>
          </cell>
          <cell r="O20831">
            <v>312734.48499999999</v>
          </cell>
          <cell r="P20831">
            <v>-302666.15600000008</v>
          </cell>
          <cell r="Q20831">
            <v>10068.328999999911</v>
          </cell>
          <cell r="R20831">
            <v>0</v>
          </cell>
        </row>
        <row r="20832">
          <cell r="A20832">
            <v>1505</v>
          </cell>
          <cell r="B20832" t="str">
            <v>S. SALUD ARAUCO</v>
          </cell>
          <cell r="C20832" t="str">
            <v>004 Hospital Contulmo</v>
          </cell>
          <cell r="D20832">
            <v>0</v>
          </cell>
          <cell r="E20832">
            <v>0</v>
          </cell>
          <cell r="F20832">
            <v>0</v>
          </cell>
          <cell r="G20832">
            <v>0</v>
          </cell>
          <cell r="H20832">
            <v>0</v>
          </cell>
          <cell r="I20832">
            <v>0</v>
          </cell>
          <cell r="J20832">
            <v>0</v>
          </cell>
          <cell r="K20832">
            <v>0</v>
          </cell>
          <cell r="L20832">
            <v>0</v>
          </cell>
          <cell r="M20832">
            <v>0</v>
          </cell>
          <cell r="N20832">
            <v>0</v>
          </cell>
          <cell r="O20832">
            <v>64557.464999999997</v>
          </cell>
          <cell r="P20832">
            <v>-62978.000999999975</v>
          </cell>
          <cell r="Q20832">
            <v>1579.4640000000218</v>
          </cell>
          <cell r="R20832">
            <v>0</v>
          </cell>
        </row>
        <row r="20833">
          <cell r="A20833">
            <v>1506</v>
          </cell>
          <cell r="B20833" t="str">
            <v>S. SALUD ARAUCO</v>
          </cell>
          <cell r="C20833" t="str">
            <v>005 Hospital Curanilahue</v>
          </cell>
          <cell r="D20833">
            <v>0</v>
          </cell>
          <cell r="E20833">
            <v>0</v>
          </cell>
          <cell r="F20833">
            <v>0</v>
          </cell>
          <cell r="G20833">
            <v>0</v>
          </cell>
          <cell r="H20833">
            <v>0</v>
          </cell>
          <cell r="I20833">
            <v>0</v>
          </cell>
          <cell r="J20833">
            <v>0</v>
          </cell>
          <cell r="K20833">
            <v>0</v>
          </cell>
          <cell r="L20833">
            <v>0</v>
          </cell>
          <cell r="M20833">
            <v>0</v>
          </cell>
          <cell r="N20833">
            <v>0</v>
          </cell>
          <cell r="O20833">
            <v>392008.43800000002</v>
          </cell>
          <cell r="P20833">
            <v>-439810.8189999999</v>
          </cell>
          <cell r="Q20833">
            <v>0</v>
          </cell>
          <cell r="R20833">
            <v>47802.380999999878</v>
          </cell>
        </row>
        <row r="20834">
          <cell r="A20834">
            <v>1507</v>
          </cell>
          <cell r="B20834" t="str">
            <v>S. SALUD ARAUCO</v>
          </cell>
          <cell r="C20834" t="str">
            <v>006 Hospital Lebu</v>
          </cell>
          <cell r="D20834">
            <v>0</v>
          </cell>
          <cell r="E20834">
            <v>0</v>
          </cell>
          <cell r="F20834">
            <v>0</v>
          </cell>
          <cell r="G20834">
            <v>0</v>
          </cell>
          <cell r="H20834">
            <v>0</v>
          </cell>
          <cell r="I20834">
            <v>0</v>
          </cell>
          <cell r="J20834">
            <v>0</v>
          </cell>
          <cell r="K20834">
            <v>0</v>
          </cell>
          <cell r="L20834">
            <v>0</v>
          </cell>
          <cell r="M20834">
            <v>0</v>
          </cell>
          <cell r="N20834">
            <v>0</v>
          </cell>
          <cell r="O20834">
            <v>147080.06400000001</v>
          </cell>
          <cell r="P20834">
            <v>-167161.31100000005</v>
          </cell>
          <cell r="Q20834">
            <v>0</v>
          </cell>
          <cell r="R20834">
            <v>20081.247000000032</v>
          </cell>
        </row>
        <row r="20835">
          <cell r="A20835">
            <v>1601</v>
          </cell>
          <cell r="B20835" t="str">
            <v>S. SALUD ARAUCANÍA-NORTE</v>
          </cell>
          <cell r="C20835">
            <v>0</v>
          </cell>
          <cell r="D20835">
            <v>0</v>
          </cell>
          <cell r="E20835">
            <v>0</v>
          </cell>
          <cell r="F20835">
            <v>0</v>
          </cell>
          <cell r="G20835">
            <v>0</v>
          </cell>
          <cell r="H20835">
            <v>0</v>
          </cell>
          <cell r="I20835">
            <v>0</v>
          </cell>
          <cell r="J20835">
            <v>0</v>
          </cell>
          <cell r="K20835">
            <v>0</v>
          </cell>
          <cell r="L20835">
            <v>0</v>
          </cell>
          <cell r="M20835">
            <v>0</v>
          </cell>
          <cell r="N20835">
            <v>0</v>
          </cell>
          <cell r="O20835">
            <v>1708559.987</v>
          </cell>
          <cell r="P20835">
            <v>-1735086.8230000003</v>
          </cell>
          <cell r="Q20835">
            <v>0</v>
          </cell>
          <cell r="R20835">
            <v>26526.836000000359</v>
          </cell>
        </row>
        <row r="20836">
          <cell r="A20836">
            <v>1602</v>
          </cell>
          <cell r="B20836" t="str">
            <v>S. SALUD ARAUCANÍA-NORTE</v>
          </cell>
          <cell r="C20836" t="str">
            <v>001 Dirección del Servicio</v>
          </cell>
          <cell r="D20836">
            <v>0</v>
          </cell>
          <cell r="E20836">
            <v>0</v>
          </cell>
          <cell r="F20836">
            <v>0</v>
          </cell>
          <cell r="G20836">
            <v>0</v>
          </cell>
          <cell r="H20836">
            <v>0</v>
          </cell>
          <cell r="I20836">
            <v>0</v>
          </cell>
          <cell r="J20836">
            <v>0</v>
          </cell>
          <cell r="K20836">
            <v>0</v>
          </cell>
          <cell r="L20836">
            <v>0</v>
          </cell>
          <cell r="M20836">
            <v>0</v>
          </cell>
          <cell r="N20836">
            <v>0</v>
          </cell>
          <cell r="O20836">
            <v>227302.08000000002</v>
          </cell>
          <cell r="P20836">
            <v>-30728.200999999885</v>
          </cell>
          <cell r="Q20836">
            <v>196573.87900000013</v>
          </cell>
          <cell r="R20836">
            <v>0</v>
          </cell>
        </row>
        <row r="20837">
          <cell r="A20837">
            <v>1603</v>
          </cell>
          <cell r="B20837" t="str">
            <v>S. SALUD ARAUCANÍA-NORTE</v>
          </cell>
          <cell r="C20837" t="str">
            <v>002 Hospital Angol</v>
          </cell>
          <cell r="D20837">
            <v>0</v>
          </cell>
          <cell r="E20837">
            <v>0</v>
          </cell>
          <cell r="F20837">
            <v>0</v>
          </cell>
          <cell r="G20837">
            <v>0</v>
          </cell>
          <cell r="H20837">
            <v>0</v>
          </cell>
          <cell r="I20837">
            <v>0</v>
          </cell>
          <cell r="J20837">
            <v>0</v>
          </cell>
          <cell r="K20837">
            <v>0</v>
          </cell>
          <cell r="L20837">
            <v>0</v>
          </cell>
          <cell r="M20837">
            <v>0</v>
          </cell>
          <cell r="N20837">
            <v>0</v>
          </cell>
          <cell r="O20837">
            <v>451888.82499999995</v>
          </cell>
          <cell r="P20837">
            <v>-621230.1669999999</v>
          </cell>
          <cell r="Q20837">
            <v>0</v>
          </cell>
          <cell r="R20837">
            <v>169341.34199999995</v>
          </cell>
        </row>
        <row r="20838">
          <cell r="A20838">
            <v>1604</v>
          </cell>
          <cell r="B20838" t="str">
            <v>S. SALUD ARAUCANÍA-NORTE</v>
          </cell>
          <cell r="C20838" t="str">
            <v>003 Hospital Victoria</v>
          </cell>
          <cell r="D20838">
            <v>0</v>
          </cell>
          <cell r="E20838">
            <v>0</v>
          </cell>
          <cell r="F20838">
            <v>0</v>
          </cell>
          <cell r="G20838">
            <v>0</v>
          </cell>
          <cell r="H20838">
            <v>0</v>
          </cell>
          <cell r="I20838">
            <v>0</v>
          </cell>
          <cell r="J20838">
            <v>0</v>
          </cell>
          <cell r="K20838">
            <v>0</v>
          </cell>
          <cell r="L20838">
            <v>0</v>
          </cell>
          <cell r="M20838">
            <v>0</v>
          </cell>
          <cell r="N20838">
            <v>0</v>
          </cell>
          <cell r="O20838">
            <v>795387.9219999999</v>
          </cell>
          <cell r="P20838">
            <v>-822725.16799999983</v>
          </cell>
          <cell r="Q20838">
            <v>0</v>
          </cell>
          <cell r="R20838">
            <v>27337.245999999926</v>
          </cell>
        </row>
        <row r="20839">
          <cell r="A20839">
            <v>1605</v>
          </cell>
          <cell r="B20839" t="str">
            <v>S. SALUD ARAUCANÍA-NORTE</v>
          </cell>
          <cell r="C20839" t="str">
            <v>004 Hospital Traiguén</v>
          </cell>
          <cell r="D20839">
            <v>0</v>
          </cell>
          <cell r="E20839">
            <v>0</v>
          </cell>
          <cell r="F20839">
            <v>0</v>
          </cell>
          <cell r="G20839">
            <v>0</v>
          </cell>
          <cell r="H20839">
            <v>0</v>
          </cell>
          <cell r="I20839">
            <v>0</v>
          </cell>
          <cell r="J20839">
            <v>0</v>
          </cell>
          <cell r="K20839">
            <v>0</v>
          </cell>
          <cell r="L20839">
            <v>0</v>
          </cell>
          <cell r="M20839">
            <v>0</v>
          </cell>
          <cell r="N20839">
            <v>0</v>
          </cell>
          <cell r="O20839">
            <v>30926.405000000013</v>
          </cell>
          <cell r="P20839">
            <v>-42987.510000000068</v>
          </cell>
          <cell r="Q20839">
            <v>0</v>
          </cell>
          <cell r="R20839">
            <v>12061.105000000054</v>
          </cell>
        </row>
        <row r="20840">
          <cell r="A20840">
            <v>1606</v>
          </cell>
          <cell r="B20840" t="str">
            <v>S. SALUD ARAUCANÍA-NORTE</v>
          </cell>
          <cell r="C20840" t="str">
            <v>005 Hospital de Collipulli</v>
          </cell>
          <cell r="D20840">
            <v>0</v>
          </cell>
          <cell r="E20840">
            <v>0</v>
          </cell>
          <cell r="F20840">
            <v>0</v>
          </cell>
          <cell r="G20840">
            <v>0</v>
          </cell>
          <cell r="H20840">
            <v>0</v>
          </cell>
          <cell r="I20840">
            <v>0</v>
          </cell>
          <cell r="J20840">
            <v>0</v>
          </cell>
          <cell r="K20840">
            <v>0</v>
          </cell>
          <cell r="L20840">
            <v>0</v>
          </cell>
          <cell r="M20840">
            <v>0</v>
          </cell>
          <cell r="N20840">
            <v>0</v>
          </cell>
          <cell r="O20840">
            <v>60848.423000000003</v>
          </cell>
          <cell r="P20840">
            <v>-75921.046999999933</v>
          </cell>
          <cell r="Q20840">
            <v>0</v>
          </cell>
          <cell r="R20840">
            <v>15072.623999999931</v>
          </cell>
        </row>
        <row r="20841">
          <cell r="A20841">
            <v>1607</v>
          </cell>
          <cell r="B20841" t="str">
            <v>S. SALUD ARAUCANÍA-NORTE</v>
          </cell>
          <cell r="C20841" t="str">
            <v>006 Hospital Purén</v>
          </cell>
          <cell r="D20841">
            <v>0</v>
          </cell>
          <cell r="E20841">
            <v>0</v>
          </cell>
          <cell r="F20841">
            <v>0</v>
          </cell>
          <cell r="G20841">
            <v>0</v>
          </cell>
          <cell r="H20841">
            <v>0</v>
          </cell>
          <cell r="I20841">
            <v>0</v>
          </cell>
          <cell r="J20841">
            <v>0</v>
          </cell>
          <cell r="K20841">
            <v>0</v>
          </cell>
          <cell r="L20841">
            <v>0</v>
          </cell>
          <cell r="M20841">
            <v>0</v>
          </cell>
          <cell r="N20841">
            <v>0</v>
          </cell>
          <cell r="O20841">
            <v>25637.312999999995</v>
          </cell>
          <cell r="P20841">
            <v>-16845.46199999997</v>
          </cell>
          <cell r="Q20841">
            <v>8791.8510000000242</v>
          </cell>
          <cell r="R20841">
            <v>0</v>
          </cell>
        </row>
        <row r="20842">
          <cell r="A20842">
            <v>1608</v>
          </cell>
          <cell r="B20842" t="str">
            <v>S. SALUD ARAUCANÍA-NORTE</v>
          </cell>
          <cell r="C20842" t="str">
            <v>007 Hospital Curacautín</v>
          </cell>
          <cell r="D20842">
            <v>0</v>
          </cell>
          <cell r="E20842">
            <v>0</v>
          </cell>
          <cell r="F20842">
            <v>0</v>
          </cell>
          <cell r="G20842">
            <v>0</v>
          </cell>
          <cell r="H20842">
            <v>0</v>
          </cell>
          <cell r="I20842">
            <v>0</v>
          </cell>
          <cell r="J20842">
            <v>0</v>
          </cell>
          <cell r="K20842">
            <v>0</v>
          </cell>
          <cell r="L20842">
            <v>0</v>
          </cell>
          <cell r="M20842">
            <v>0</v>
          </cell>
          <cell r="N20842">
            <v>0</v>
          </cell>
          <cell r="O20842">
            <v>106700.89</v>
          </cell>
          <cell r="P20842">
            <v>-113050.98899999997</v>
          </cell>
          <cell r="Q20842">
            <v>0</v>
          </cell>
          <cell r="R20842">
            <v>6350.0989999999729</v>
          </cell>
        </row>
        <row r="20843">
          <cell r="A20843">
            <v>1609</v>
          </cell>
          <cell r="B20843" t="str">
            <v>S. SALUD ARAUCANÍA-NORTE</v>
          </cell>
          <cell r="C20843" t="str">
            <v>008 Hospital de Lonquimay</v>
          </cell>
          <cell r="D20843">
            <v>0</v>
          </cell>
          <cell r="E20843">
            <v>0</v>
          </cell>
          <cell r="F20843">
            <v>0</v>
          </cell>
          <cell r="G20843">
            <v>0</v>
          </cell>
          <cell r="H20843">
            <v>0</v>
          </cell>
          <cell r="I20843">
            <v>0</v>
          </cell>
          <cell r="J20843">
            <v>0</v>
          </cell>
          <cell r="K20843">
            <v>0</v>
          </cell>
          <cell r="L20843">
            <v>0</v>
          </cell>
          <cell r="M20843">
            <v>0</v>
          </cell>
          <cell r="N20843">
            <v>0</v>
          </cell>
          <cell r="O20843">
            <v>9868.1290000000045</v>
          </cell>
          <cell r="P20843">
            <v>-11598.279000000039</v>
          </cell>
          <cell r="Q20843">
            <v>0</v>
          </cell>
          <cell r="R20843">
            <v>1730.1500000000342</v>
          </cell>
        </row>
        <row r="20844">
          <cell r="A20844">
            <v>1701</v>
          </cell>
          <cell r="B20844" t="str">
            <v>S. SALUD ARAUCANÍA-SUR</v>
          </cell>
          <cell r="C20844">
            <v>0</v>
          </cell>
          <cell r="D20844">
            <v>0</v>
          </cell>
          <cell r="E20844">
            <v>0</v>
          </cell>
          <cell r="F20844">
            <v>0</v>
          </cell>
          <cell r="G20844">
            <v>0</v>
          </cell>
          <cell r="H20844">
            <v>0</v>
          </cell>
          <cell r="I20844">
            <v>0</v>
          </cell>
          <cell r="J20844">
            <v>0</v>
          </cell>
          <cell r="K20844">
            <v>0</v>
          </cell>
          <cell r="L20844">
            <v>0</v>
          </cell>
          <cell r="M20844">
            <v>0</v>
          </cell>
          <cell r="N20844">
            <v>0</v>
          </cell>
          <cell r="O20844">
            <v>7042789.8890000004</v>
          </cell>
          <cell r="P20844">
            <v>-5756652.9579999987</v>
          </cell>
          <cell r="Q20844">
            <v>1286136.9310000017</v>
          </cell>
          <cell r="R20844">
            <v>0</v>
          </cell>
        </row>
        <row r="20845">
          <cell r="A20845">
            <v>1702</v>
          </cell>
          <cell r="B20845" t="str">
            <v>S. SALUD ARAUCANÍA-SUR</v>
          </cell>
          <cell r="C20845" t="str">
            <v>001 Dirección del Servicio</v>
          </cell>
          <cell r="D20845">
            <v>0</v>
          </cell>
          <cell r="E20845">
            <v>0</v>
          </cell>
          <cell r="F20845">
            <v>0</v>
          </cell>
          <cell r="G20845">
            <v>0</v>
          </cell>
          <cell r="H20845">
            <v>0</v>
          </cell>
          <cell r="I20845">
            <v>0</v>
          </cell>
          <cell r="J20845">
            <v>0</v>
          </cell>
          <cell r="K20845">
            <v>0</v>
          </cell>
          <cell r="L20845">
            <v>0</v>
          </cell>
          <cell r="M20845">
            <v>0</v>
          </cell>
          <cell r="N20845">
            <v>0</v>
          </cell>
          <cell r="O20845">
            <v>114633.959</v>
          </cell>
          <cell r="P20845">
            <v>-29937.653999999864</v>
          </cell>
          <cell r="Q20845">
            <v>84696.305000000139</v>
          </cell>
          <cell r="R20845">
            <v>0</v>
          </cell>
        </row>
        <row r="20846">
          <cell r="A20846">
            <v>1703</v>
          </cell>
          <cell r="B20846" t="str">
            <v>S. SALUD ARAUCANÍA-SUR</v>
          </cell>
          <cell r="C20846" t="str">
            <v>002 Consultorio de Miraflores</v>
          </cell>
          <cell r="D20846">
            <v>0</v>
          </cell>
          <cell r="E20846">
            <v>0</v>
          </cell>
          <cell r="F20846">
            <v>0</v>
          </cell>
          <cell r="G20846">
            <v>0</v>
          </cell>
          <cell r="H20846">
            <v>0</v>
          </cell>
          <cell r="I20846">
            <v>0</v>
          </cell>
          <cell r="J20846">
            <v>0</v>
          </cell>
          <cell r="K20846">
            <v>0</v>
          </cell>
          <cell r="L20846">
            <v>0</v>
          </cell>
          <cell r="M20846">
            <v>0</v>
          </cell>
          <cell r="N20846">
            <v>0</v>
          </cell>
          <cell r="O20846">
            <v>73327.988000000012</v>
          </cell>
          <cell r="P20846">
            <v>49754.003999999899</v>
          </cell>
          <cell r="Q20846">
            <v>73327.988000000012</v>
          </cell>
          <cell r="R20846">
            <v>0</v>
          </cell>
        </row>
        <row r="20847">
          <cell r="A20847">
            <v>1704</v>
          </cell>
          <cell r="B20847" t="str">
            <v>S. SALUD ARAUCANÍA-SUR</v>
          </cell>
          <cell r="C20847" t="str">
            <v>003 Hospital de Cunco</v>
          </cell>
          <cell r="D20847">
            <v>0</v>
          </cell>
          <cell r="E20847">
            <v>0</v>
          </cell>
          <cell r="F20847">
            <v>0</v>
          </cell>
          <cell r="G20847">
            <v>0</v>
          </cell>
          <cell r="H20847">
            <v>0</v>
          </cell>
          <cell r="I20847">
            <v>0</v>
          </cell>
          <cell r="J20847">
            <v>0</v>
          </cell>
          <cell r="K20847">
            <v>0</v>
          </cell>
          <cell r="L20847">
            <v>0</v>
          </cell>
          <cell r="M20847">
            <v>0</v>
          </cell>
          <cell r="N20847">
            <v>0</v>
          </cell>
          <cell r="O20847">
            <v>0</v>
          </cell>
          <cell r="P20847">
            <v>-1198.1520000000019</v>
          </cell>
          <cell r="Q20847">
            <v>0</v>
          </cell>
          <cell r="R20847">
            <v>1198.1520000000019</v>
          </cell>
        </row>
        <row r="20848">
          <cell r="A20848">
            <v>1705</v>
          </cell>
          <cell r="B20848" t="str">
            <v>S. SALUD ARAUCANÍA-SUR</v>
          </cell>
          <cell r="C20848" t="str">
            <v>004 Hospital Nueva Imperial</v>
          </cell>
          <cell r="D20848">
            <v>0</v>
          </cell>
          <cell r="E20848">
            <v>0</v>
          </cell>
          <cell r="F20848">
            <v>0</v>
          </cell>
          <cell r="G20848">
            <v>0</v>
          </cell>
          <cell r="H20848">
            <v>0</v>
          </cell>
          <cell r="I20848">
            <v>0</v>
          </cell>
          <cell r="J20848">
            <v>0</v>
          </cell>
          <cell r="K20848">
            <v>0</v>
          </cell>
          <cell r="L20848">
            <v>0</v>
          </cell>
          <cell r="M20848">
            <v>0</v>
          </cell>
          <cell r="N20848">
            <v>0</v>
          </cell>
          <cell r="O20848">
            <v>83954.895000000019</v>
          </cell>
          <cell r="P20848">
            <v>-80790.895000000135</v>
          </cell>
          <cell r="Q20848">
            <v>3163.9999999998836</v>
          </cell>
          <cell r="R20848">
            <v>0</v>
          </cell>
        </row>
        <row r="20849">
          <cell r="A20849">
            <v>1706</v>
          </cell>
          <cell r="B20849" t="str">
            <v>S. SALUD ARAUCANÍA-SUR</v>
          </cell>
          <cell r="C20849" t="str">
            <v>005 Hospital Villarica</v>
          </cell>
          <cell r="D20849">
            <v>0</v>
          </cell>
          <cell r="E20849">
            <v>0</v>
          </cell>
          <cell r="F20849">
            <v>0</v>
          </cell>
          <cell r="G20849">
            <v>0</v>
          </cell>
          <cell r="H20849">
            <v>0</v>
          </cell>
          <cell r="I20849">
            <v>0</v>
          </cell>
          <cell r="J20849">
            <v>0</v>
          </cell>
          <cell r="K20849">
            <v>0</v>
          </cell>
          <cell r="L20849">
            <v>0</v>
          </cell>
          <cell r="M20849">
            <v>0</v>
          </cell>
          <cell r="N20849">
            <v>0</v>
          </cell>
          <cell r="O20849">
            <v>83110.613999999987</v>
          </cell>
          <cell r="P20849">
            <v>-71560.10699999996</v>
          </cell>
          <cell r="Q20849">
            <v>11550.507000000027</v>
          </cell>
          <cell r="R20849">
            <v>0</v>
          </cell>
        </row>
        <row r="20850">
          <cell r="A20850">
            <v>1707</v>
          </cell>
          <cell r="B20850" t="str">
            <v>S. SALUD ARAUCANÍA-SUR</v>
          </cell>
          <cell r="C20850" t="str">
            <v>006 Hospital Carahue</v>
          </cell>
          <cell r="D20850">
            <v>0</v>
          </cell>
          <cell r="E20850">
            <v>0</v>
          </cell>
          <cell r="F20850">
            <v>0</v>
          </cell>
          <cell r="G20850">
            <v>0</v>
          </cell>
          <cell r="H20850">
            <v>0</v>
          </cell>
          <cell r="I20850">
            <v>0</v>
          </cell>
          <cell r="J20850">
            <v>0</v>
          </cell>
          <cell r="K20850">
            <v>0</v>
          </cell>
          <cell r="L20850">
            <v>0</v>
          </cell>
          <cell r="M20850">
            <v>0</v>
          </cell>
          <cell r="N20850">
            <v>0</v>
          </cell>
          <cell r="O20850">
            <v>0</v>
          </cell>
          <cell r="P20850">
            <v>-633.58199999999488</v>
          </cell>
          <cell r="Q20850">
            <v>0</v>
          </cell>
          <cell r="R20850">
            <v>633.58199999999488</v>
          </cell>
        </row>
        <row r="20851">
          <cell r="A20851">
            <v>1708</v>
          </cell>
          <cell r="B20851" t="str">
            <v>S. SALUD ARAUCANÍA-SUR</v>
          </cell>
          <cell r="C20851" t="str">
            <v>007 Hospital Gorbea</v>
          </cell>
          <cell r="D20851">
            <v>0</v>
          </cell>
          <cell r="E20851">
            <v>0</v>
          </cell>
          <cell r="F20851">
            <v>0</v>
          </cell>
          <cell r="G20851">
            <v>0</v>
          </cell>
          <cell r="H20851">
            <v>0</v>
          </cell>
          <cell r="I20851">
            <v>0</v>
          </cell>
          <cell r="J20851">
            <v>0</v>
          </cell>
          <cell r="K20851">
            <v>0</v>
          </cell>
          <cell r="L20851">
            <v>0</v>
          </cell>
          <cell r="M20851">
            <v>0</v>
          </cell>
          <cell r="N20851">
            <v>0</v>
          </cell>
          <cell r="O20851">
            <v>0</v>
          </cell>
          <cell r="P20851">
            <v>310.14000000001397</v>
          </cell>
          <cell r="Q20851">
            <v>0</v>
          </cell>
          <cell r="R20851">
            <v>0</v>
          </cell>
        </row>
        <row r="20852">
          <cell r="A20852">
            <v>1709</v>
          </cell>
          <cell r="B20852" t="str">
            <v>S. SALUD ARAUCANÍA-SUR</v>
          </cell>
          <cell r="C20852" t="str">
            <v>008 Hospital Pitrufquén</v>
          </cell>
          <cell r="D20852">
            <v>0</v>
          </cell>
          <cell r="E20852">
            <v>0</v>
          </cell>
          <cell r="F20852">
            <v>0</v>
          </cell>
          <cell r="G20852">
            <v>0</v>
          </cell>
          <cell r="H20852">
            <v>0</v>
          </cell>
          <cell r="I20852">
            <v>0</v>
          </cell>
          <cell r="J20852">
            <v>0</v>
          </cell>
          <cell r="K20852">
            <v>0</v>
          </cell>
          <cell r="L20852">
            <v>0</v>
          </cell>
          <cell r="M20852">
            <v>0</v>
          </cell>
          <cell r="N20852">
            <v>0</v>
          </cell>
          <cell r="O20852">
            <v>65963.507000000012</v>
          </cell>
          <cell r="P20852">
            <v>-66625.469999999856</v>
          </cell>
          <cell r="Q20852">
            <v>0</v>
          </cell>
          <cell r="R20852">
            <v>661.9629999998433</v>
          </cell>
        </row>
        <row r="20853">
          <cell r="A20853">
            <v>17010</v>
          </cell>
          <cell r="B20853" t="str">
            <v>S. SALUD ARAUCANÍA-SUR</v>
          </cell>
          <cell r="C20853" t="str">
            <v>009 Hospital Puerto Saavedra</v>
          </cell>
          <cell r="D20853">
            <v>0</v>
          </cell>
          <cell r="E20853">
            <v>0</v>
          </cell>
          <cell r="F20853">
            <v>0</v>
          </cell>
          <cell r="G20853">
            <v>0</v>
          </cell>
          <cell r="H20853">
            <v>0</v>
          </cell>
          <cell r="I20853">
            <v>0</v>
          </cell>
          <cell r="J20853">
            <v>0</v>
          </cell>
          <cell r="K20853">
            <v>0</v>
          </cell>
          <cell r="L20853">
            <v>0</v>
          </cell>
          <cell r="M20853">
            <v>0</v>
          </cell>
          <cell r="N20853">
            <v>0</v>
          </cell>
          <cell r="O20853">
            <v>0</v>
          </cell>
          <cell r="P20853">
            <v>504.07799999997951</v>
          </cell>
          <cell r="Q20853">
            <v>0</v>
          </cell>
          <cell r="R20853">
            <v>0</v>
          </cell>
        </row>
        <row r="20854">
          <cell r="A20854">
            <v>17011</v>
          </cell>
          <cell r="B20854" t="str">
            <v>S. SALUD ARAUCANÍA-SUR</v>
          </cell>
          <cell r="C20854" t="str">
            <v>010 Hospital Toltén</v>
          </cell>
          <cell r="D20854">
            <v>0</v>
          </cell>
          <cell r="E20854">
            <v>0</v>
          </cell>
          <cell r="F20854">
            <v>0</v>
          </cell>
          <cell r="G20854">
            <v>0</v>
          </cell>
          <cell r="H20854">
            <v>0</v>
          </cell>
          <cell r="I20854">
            <v>0</v>
          </cell>
          <cell r="J20854">
            <v>0</v>
          </cell>
          <cell r="K20854">
            <v>0</v>
          </cell>
          <cell r="L20854">
            <v>0</v>
          </cell>
          <cell r="M20854">
            <v>0</v>
          </cell>
          <cell r="N20854">
            <v>0</v>
          </cell>
          <cell r="O20854">
            <v>0</v>
          </cell>
          <cell r="P20854">
            <v>231.79099999999744</v>
          </cell>
          <cell r="Q20854">
            <v>0</v>
          </cell>
          <cell r="R20854">
            <v>0</v>
          </cell>
        </row>
        <row r="20855">
          <cell r="A20855">
            <v>17012</v>
          </cell>
          <cell r="B20855" t="str">
            <v>S. SALUD ARAUCANÍA-SUR</v>
          </cell>
          <cell r="C20855" t="str">
            <v>011 Hospital Galvarino</v>
          </cell>
          <cell r="D20855">
            <v>0</v>
          </cell>
          <cell r="E20855">
            <v>0</v>
          </cell>
          <cell r="F20855">
            <v>0</v>
          </cell>
          <cell r="G20855">
            <v>0</v>
          </cell>
          <cell r="H20855">
            <v>0</v>
          </cell>
          <cell r="I20855">
            <v>0</v>
          </cell>
          <cell r="J20855">
            <v>0</v>
          </cell>
          <cell r="K20855">
            <v>0</v>
          </cell>
          <cell r="L20855">
            <v>0</v>
          </cell>
          <cell r="M20855">
            <v>0</v>
          </cell>
          <cell r="N20855">
            <v>0</v>
          </cell>
          <cell r="O20855">
            <v>0</v>
          </cell>
          <cell r="P20855">
            <v>1418.0089999999618</v>
          </cell>
          <cell r="Q20855">
            <v>0</v>
          </cell>
          <cell r="R20855">
            <v>0</v>
          </cell>
        </row>
        <row r="20856">
          <cell r="A20856">
            <v>17013</v>
          </cell>
          <cell r="B20856" t="str">
            <v>S. SALUD ARAUCANÍA-SUR</v>
          </cell>
          <cell r="C20856" t="str">
            <v>012 Hospital Lautaro</v>
          </cell>
          <cell r="D20856">
            <v>0</v>
          </cell>
          <cell r="E20856">
            <v>0</v>
          </cell>
          <cell r="F20856">
            <v>0</v>
          </cell>
          <cell r="G20856">
            <v>0</v>
          </cell>
          <cell r="H20856">
            <v>0</v>
          </cell>
          <cell r="I20856">
            <v>0</v>
          </cell>
          <cell r="J20856">
            <v>0</v>
          </cell>
          <cell r="K20856">
            <v>0</v>
          </cell>
          <cell r="L20856">
            <v>0</v>
          </cell>
          <cell r="M20856">
            <v>0</v>
          </cell>
          <cell r="N20856">
            <v>0</v>
          </cell>
          <cell r="O20856">
            <v>71374.192999999999</v>
          </cell>
          <cell r="P20856">
            <v>-70088.930000000051</v>
          </cell>
          <cell r="Q20856">
            <v>1285.2629999999481</v>
          </cell>
          <cell r="R20856">
            <v>0</v>
          </cell>
        </row>
        <row r="20857">
          <cell r="A20857">
            <v>17014</v>
          </cell>
          <cell r="B20857" t="str">
            <v>S. SALUD ARAUCANÍA-SUR</v>
          </cell>
          <cell r="C20857" t="str">
            <v>013 Hospital Loncoche</v>
          </cell>
          <cell r="D20857">
            <v>0</v>
          </cell>
          <cell r="E20857">
            <v>0</v>
          </cell>
          <cell r="F20857">
            <v>0</v>
          </cell>
          <cell r="G20857">
            <v>0</v>
          </cell>
          <cell r="H20857">
            <v>0</v>
          </cell>
          <cell r="I20857">
            <v>0</v>
          </cell>
          <cell r="J20857">
            <v>0</v>
          </cell>
          <cell r="K20857">
            <v>0</v>
          </cell>
          <cell r="L20857">
            <v>0</v>
          </cell>
          <cell r="M20857">
            <v>0</v>
          </cell>
          <cell r="N20857">
            <v>0</v>
          </cell>
          <cell r="O20857">
            <v>0</v>
          </cell>
          <cell r="P20857">
            <v>2954.3820000000123</v>
          </cell>
          <cell r="Q20857">
            <v>0</v>
          </cell>
          <cell r="R20857">
            <v>0</v>
          </cell>
        </row>
        <row r="20858">
          <cell r="A20858">
            <v>17015</v>
          </cell>
          <cell r="B20858" t="str">
            <v>S. SALUD ARAUCANÍA-SUR</v>
          </cell>
          <cell r="C20858" t="str">
            <v>014 Hospital Vilcún</v>
          </cell>
          <cell r="D20858">
            <v>0</v>
          </cell>
          <cell r="E20858">
            <v>0</v>
          </cell>
          <cell r="F20858">
            <v>0</v>
          </cell>
          <cell r="G20858">
            <v>0</v>
          </cell>
          <cell r="H20858">
            <v>0</v>
          </cell>
          <cell r="I20858">
            <v>0</v>
          </cell>
          <cell r="J20858">
            <v>0</v>
          </cell>
          <cell r="K20858">
            <v>0</v>
          </cell>
          <cell r="L20858">
            <v>0</v>
          </cell>
          <cell r="M20858">
            <v>0</v>
          </cell>
          <cell r="N20858">
            <v>0</v>
          </cell>
          <cell r="O20858">
            <v>0</v>
          </cell>
          <cell r="P20858">
            <v>7473.5349999999889</v>
          </cell>
          <cell r="Q20858">
            <v>0</v>
          </cell>
          <cell r="R20858">
            <v>0</v>
          </cell>
        </row>
        <row r="20859">
          <cell r="A20859">
            <v>17016</v>
          </cell>
          <cell r="B20859" t="str">
            <v>S. SALUD ARAUCANÍA-SUR</v>
          </cell>
          <cell r="C20859" t="str">
            <v>015 Hospital Temuco</v>
          </cell>
          <cell r="D20859">
            <v>0</v>
          </cell>
          <cell r="E20859">
            <v>0</v>
          </cell>
          <cell r="F20859">
            <v>0</v>
          </cell>
          <cell r="G20859">
            <v>0</v>
          </cell>
          <cell r="H20859">
            <v>0</v>
          </cell>
          <cell r="I20859">
            <v>0</v>
          </cell>
          <cell r="J20859">
            <v>0</v>
          </cell>
          <cell r="K20859">
            <v>0</v>
          </cell>
          <cell r="L20859">
            <v>0</v>
          </cell>
          <cell r="M20859">
            <v>0</v>
          </cell>
          <cell r="N20859">
            <v>0</v>
          </cell>
          <cell r="O20859">
            <v>6550424.733</v>
          </cell>
          <cell r="P20859">
            <v>-5498464.1069999998</v>
          </cell>
          <cell r="Q20859">
            <v>1051960.6260000002</v>
          </cell>
          <cell r="R20859">
            <v>0</v>
          </cell>
        </row>
        <row r="20860">
          <cell r="A20860">
            <v>1801</v>
          </cell>
          <cell r="B20860" t="str">
            <v>S. SALUD VALDIVIA</v>
          </cell>
          <cell r="C20860">
            <v>0</v>
          </cell>
          <cell r="D20860">
            <v>0</v>
          </cell>
          <cell r="E20860">
            <v>0</v>
          </cell>
          <cell r="F20860">
            <v>0</v>
          </cell>
          <cell r="G20860">
            <v>0</v>
          </cell>
          <cell r="H20860">
            <v>0</v>
          </cell>
          <cell r="I20860">
            <v>0</v>
          </cell>
          <cell r="J20860">
            <v>0</v>
          </cell>
          <cell r="K20860">
            <v>0</v>
          </cell>
          <cell r="L20860">
            <v>0</v>
          </cell>
          <cell r="M20860">
            <v>0</v>
          </cell>
          <cell r="N20860">
            <v>0</v>
          </cell>
          <cell r="O20860">
            <v>3151251.6210000003</v>
          </cell>
          <cell r="P20860">
            <v>-1500524.1349999998</v>
          </cell>
          <cell r="Q20860">
            <v>1650727.4860000005</v>
          </cell>
          <cell r="R20860">
            <v>0</v>
          </cell>
        </row>
        <row r="20861">
          <cell r="A20861">
            <v>1802</v>
          </cell>
          <cell r="B20861" t="str">
            <v>S. SALUD VALDIVIA</v>
          </cell>
          <cell r="C20861" t="str">
            <v>001 Dirección del Servicio</v>
          </cell>
          <cell r="D20861">
            <v>0</v>
          </cell>
          <cell r="E20861">
            <v>0</v>
          </cell>
          <cell r="F20861">
            <v>0</v>
          </cell>
          <cell r="G20861">
            <v>0</v>
          </cell>
          <cell r="H20861">
            <v>0</v>
          </cell>
          <cell r="I20861">
            <v>0</v>
          </cell>
          <cell r="J20861">
            <v>0</v>
          </cell>
          <cell r="K20861">
            <v>0</v>
          </cell>
          <cell r="L20861">
            <v>0</v>
          </cell>
          <cell r="M20861">
            <v>0</v>
          </cell>
          <cell r="N20861">
            <v>0</v>
          </cell>
          <cell r="O20861">
            <v>0</v>
          </cell>
          <cell r="P20861">
            <v>1653037.0950000002</v>
          </cell>
          <cell r="Q20861">
            <v>0</v>
          </cell>
          <cell r="R20861">
            <v>0</v>
          </cell>
        </row>
        <row r="20862">
          <cell r="A20862">
            <v>1803</v>
          </cell>
          <cell r="B20862" t="str">
            <v>S. SALUD VALDIVIA</v>
          </cell>
          <cell r="C20862" t="str">
            <v>002 Hospital de Valdivia</v>
          </cell>
          <cell r="D20862">
            <v>0</v>
          </cell>
          <cell r="E20862">
            <v>0</v>
          </cell>
          <cell r="F20862">
            <v>0</v>
          </cell>
          <cell r="G20862">
            <v>0</v>
          </cell>
          <cell r="H20862">
            <v>0</v>
          </cell>
          <cell r="I20862">
            <v>0</v>
          </cell>
          <cell r="J20862">
            <v>0</v>
          </cell>
          <cell r="K20862">
            <v>0</v>
          </cell>
          <cell r="L20862">
            <v>0</v>
          </cell>
          <cell r="M20862">
            <v>0</v>
          </cell>
          <cell r="N20862">
            <v>0</v>
          </cell>
          <cell r="O20862">
            <v>3025732.8109999998</v>
          </cell>
          <cell r="P20862">
            <v>-3023978.4510000004</v>
          </cell>
          <cell r="Q20862">
            <v>1754.359999999404</v>
          </cell>
          <cell r="R20862">
            <v>0</v>
          </cell>
        </row>
        <row r="20863">
          <cell r="A20863">
            <v>1804</v>
          </cell>
          <cell r="B20863" t="str">
            <v>S. SALUD VALDIVIA</v>
          </cell>
          <cell r="C20863" t="str">
            <v>003 Hospital de Corral</v>
          </cell>
          <cell r="D20863">
            <v>0</v>
          </cell>
          <cell r="E20863">
            <v>0</v>
          </cell>
          <cell r="F20863">
            <v>0</v>
          </cell>
          <cell r="G20863">
            <v>0</v>
          </cell>
          <cell r="H20863">
            <v>0</v>
          </cell>
          <cell r="I20863">
            <v>0</v>
          </cell>
          <cell r="J20863">
            <v>0</v>
          </cell>
          <cell r="K20863">
            <v>0</v>
          </cell>
          <cell r="L20863">
            <v>0</v>
          </cell>
          <cell r="M20863">
            <v>0</v>
          </cell>
          <cell r="N20863">
            <v>0</v>
          </cell>
          <cell r="O20863">
            <v>11190.630999999999</v>
          </cell>
          <cell r="P20863">
            <v>-12759.109999999971</v>
          </cell>
          <cell r="Q20863">
            <v>0</v>
          </cell>
          <cell r="R20863">
            <v>1568.4789999999721</v>
          </cell>
        </row>
        <row r="20864">
          <cell r="A20864">
            <v>1805</v>
          </cell>
          <cell r="B20864" t="str">
            <v>S. SALUD VALDIVIA</v>
          </cell>
          <cell r="C20864" t="str">
            <v>004 Hospital de Los Lagos</v>
          </cell>
          <cell r="D20864">
            <v>0</v>
          </cell>
          <cell r="E20864">
            <v>0</v>
          </cell>
          <cell r="F20864">
            <v>0</v>
          </cell>
          <cell r="G20864">
            <v>0</v>
          </cell>
          <cell r="H20864">
            <v>0</v>
          </cell>
          <cell r="I20864">
            <v>0</v>
          </cell>
          <cell r="J20864">
            <v>0</v>
          </cell>
          <cell r="K20864">
            <v>0</v>
          </cell>
          <cell r="L20864">
            <v>0</v>
          </cell>
          <cell r="M20864">
            <v>0</v>
          </cell>
          <cell r="N20864">
            <v>0</v>
          </cell>
          <cell r="O20864">
            <v>1590.5100000000002</v>
          </cell>
          <cell r="P20864">
            <v>-2143.8809999999939</v>
          </cell>
          <cell r="Q20864">
            <v>0</v>
          </cell>
          <cell r="R20864">
            <v>553.37099999999373</v>
          </cell>
        </row>
        <row r="20865">
          <cell r="A20865">
            <v>1806</v>
          </cell>
          <cell r="B20865" t="str">
            <v>S. SALUD VALDIVIA</v>
          </cell>
          <cell r="C20865" t="str">
            <v>005 Hospital de Lanco</v>
          </cell>
          <cell r="D20865">
            <v>0</v>
          </cell>
          <cell r="E20865">
            <v>0</v>
          </cell>
          <cell r="F20865">
            <v>0</v>
          </cell>
          <cell r="G20865">
            <v>0</v>
          </cell>
          <cell r="H20865">
            <v>0</v>
          </cell>
          <cell r="I20865">
            <v>0</v>
          </cell>
          <cell r="J20865">
            <v>0</v>
          </cell>
          <cell r="K20865">
            <v>0</v>
          </cell>
          <cell r="L20865">
            <v>0</v>
          </cell>
          <cell r="M20865">
            <v>0</v>
          </cell>
          <cell r="N20865">
            <v>0</v>
          </cell>
          <cell r="O20865">
            <v>13309.513000000001</v>
          </cell>
          <cell r="P20865">
            <v>-13074.463000000003</v>
          </cell>
          <cell r="Q20865">
            <v>235.04999999999745</v>
          </cell>
          <cell r="R20865">
            <v>0</v>
          </cell>
        </row>
        <row r="20866">
          <cell r="A20866">
            <v>1807</v>
          </cell>
          <cell r="B20866" t="str">
            <v>S. SALUD VALDIVIA</v>
          </cell>
          <cell r="C20866" t="str">
            <v>006 Hospital de La Unión</v>
          </cell>
          <cell r="D20866">
            <v>0</v>
          </cell>
          <cell r="E20866">
            <v>0</v>
          </cell>
          <cell r="F20866">
            <v>0</v>
          </cell>
          <cell r="G20866">
            <v>0</v>
          </cell>
          <cell r="H20866">
            <v>0</v>
          </cell>
          <cell r="I20866">
            <v>0</v>
          </cell>
          <cell r="J20866">
            <v>0</v>
          </cell>
          <cell r="K20866">
            <v>0</v>
          </cell>
          <cell r="L20866">
            <v>0</v>
          </cell>
          <cell r="M20866">
            <v>0</v>
          </cell>
          <cell r="N20866">
            <v>0</v>
          </cell>
          <cell r="O20866">
            <v>57404.004000000001</v>
          </cell>
          <cell r="P20866">
            <v>-60271.574000000081</v>
          </cell>
          <cell r="Q20866">
            <v>0</v>
          </cell>
          <cell r="R20866">
            <v>2867.5700000000797</v>
          </cell>
        </row>
        <row r="20867">
          <cell r="A20867">
            <v>1808</v>
          </cell>
          <cell r="B20867" t="str">
            <v>S. SALUD VALDIVIA</v>
          </cell>
          <cell r="C20867" t="str">
            <v>007 Hospital de Río Bueno</v>
          </cell>
          <cell r="D20867">
            <v>0</v>
          </cell>
          <cell r="E20867">
            <v>0</v>
          </cell>
          <cell r="F20867">
            <v>0</v>
          </cell>
          <cell r="G20867">
            <v>0</v>
          </cell>
          <cell r="H20867">
            <v>0</v>
          </cell>
          <cell r="I20867">
            <v>0</v>
          </cell>
          <cell r="J20867">
            <v>0</v>
          </cell>
          <cell r="K20867">
            <v>0</v>
          </cell>
          <cell r="L20867">
            <v>0</v>
          </cell>
          <cell r="M20867">
            <v>0</v>
          </cell>
          <cell r="N20867">
            <v>0</v>
          </cell>
          <cell r="O20867">
            <v>36997.731000000007</v>
          </cell>
          <cell r="P20867">
            <v>-36872.175999999978</v>
          </cell>
          <cell r="Q20867">
            <v>125.55500000002939</v>
          </cell>
          <cell r="R20867">
            <v>0</v>
          </cell>
        </row>
        <row r="20868">
          <cell r="A20868">
            <v>1809</v>
          </cell>
          <cell r="B20868" t="str">
            <v>S. SALUD VALDIVIA</v>
          </cell>
          <cell r="C20868" t="str">
            <v>008 Hospital de Paillaco</v>
          </cell>
          <cell r="D20868">
            <v>0</v>
          </cell>
          <cell r="E20868">
            <v>0</v>
          </cell>
          <cell r="F20868">
            <v>0</v>
          </cell>
          <cell r="G20868">
            <v>0</v>
          </cell>
          <cell r="H20868">
            <v>0</v>
          </cell>
          <cell r="I20868">
            <v>0</v>
          </cell>
          <cell r="J20868">
            <v>0</v>
          </cell>
          <cell r="K20868">
            <v>0</v>
          </cell>
          <cell r="L20868">
            <v>0</v>
          </cell>
          <cell r="M20868">
            <v>0</v>
          </cell>
          <cell r="N20868">
            <v>0</v>
          </cell>
          <cell r="O20868">
            <v>5026.4210000000003</v>
          </cell>
          <cell r="P20868">
            <v>-5033.1780000000144</v>
          </cell>
          <cell r="Q20868">
            <v>0</v>
          </cell>
          <cell r="R20868">
            <v>6.757000000014159</v>
          </cell>
        </row>
        <row r="20869">
          <cell r="A20869">
            <v>18010</v>
          </cell>
          <cell r="B20869" t="str">
            <v>S. SALUD VALDIVIA</v>
          </cell>
          <cell r="C20869" t="str">
            <v>009 Consultorio Externo</v>
          </cell>
          <cell r="D20869">
            <v>0</v>
          </cell>
          <cell r="E20869">
            <v>0</v>
          </cell>
          <cell r="F20869">
            <v>0</v>
          </cell>
          <cell r="G20869">
            <v>0</v>
          </cell>
          <cell r="H20869">
            <v>0</v>
          </cell>
          <cell r="I20869">
            <v>0</v>
          </cell>
          <cell r="J20869">
            <v>0</v>
          </cell>
          <cell r="K20869">
            <v>0</v>
          </cell>
          <cell r="L20869">
            <v>0</v>
          </cell>
          <cell r="M20869">
            <v>0</v>
          </cell>
          <cell r="N20869">
            <v>0</v>
          </cell>
          <cell r="O20869">
            <v>0</v>
          </cell>
          <cell r="P20869">
            <v>571.6030000000319</v>
          </cell>
          <cell r="Q20869">
            <v>0</v>
          </cell>
          <cell r="R20869">
            <v>0</v>
          </cell>
        </row>
        <row r="20870">
          <cell r="A20870">
            <v>1901</v>
          </cell>
          <cell r="B20870" t="str">
            <v>S. SALUD OSORNO</v>
          </cell>
          <cell r="C20870">
            <v>0</v>
          </cell>
          <cell r="D20870">
            <v>0</v>
          </cell>
          <cell r="E20870">
            <v>0</v>
          </cell>
          <cell r="F20870">
            <v>0</v>
          </cell>
          <cell r="G20870">
            <v>0</v>
          </cell>
          <cell r="H20870">
            <v>0</v>
          </cell>
          <cell r="I20870">
            <v>0</v>
          </cell>
          <cell r="J20870">
            <v>0</v>
          </cell>
          <cell r="K20870">
            <v>0</v>
          </cell>
          <cell r="L20870">
            <v>0</v>
          </cell>
          <cell r="M20870">
            <v>0</v>
          </cell>
          <cell r="N20870">
            <v>0</v>
          </cell>
          <cell r="O20870">
            <v>1445799.8450000002</v>
          </cell>
          <cell r="P20870">
            <v>-1918188.5940000024</v>
          </cell>
          <cell r="Q20870">
            <v>0</v>
          </cell>
          <cell r="R20870">
            <v>472388.74900000216</v>
          </cell>
        </row>
        <row r="20871">
          <cell r="A20871">
            <v>1902</v>
          </cell>
          <cell r="B20871" t="str">
            <v>S. SALUD OSORNO</v>
          </cell>
          <cell r="C20871" t="str">
            <v>001 Dirección del Servicio</v>
          </cell>
          <cell r="D20871">
            <v>0</v>
          </cell>
          <cell r="E20871">
            <v>0</v>
          </cell>
          <cell r="F20871">
            <v>0</v>
          </cell>
          <cell r="G20871">
            <v>0</v>
          </cell>
          <cell r="H20871">
            <v>0</v>
          </cell>
          <cell r="I20871">
            <v>0</v>
          </cell>
          <cell r="J20871">
            <v>0</v>
          </cell>
          <cell r="K20871">
            <v>0</v>
          </cell>
          <cell r="L20871">
            <v>0</v>
          </cell>
          <cell r="M20871">
            <v>0</v>
          </cell>
          <cell r="N20871">
            <v>0</v>
          </cell>
          <cell r="O20871">
            <v>138903.00899999999</v>
          </cell>
          <cell r="P20871">
            <v>-194583.47200000018</v>
          </cell>
          <cell r="Q20871">
            <v>0</v>
          </cell>
          <cell r="R20871">
            <v>55680.463000000193</v>
          </cell>
        </row>
        <row r="20872">
          <cell r="A20872">
            <v>1903</v>
          </cell>
          <cell r="B20872" t="str">
            <v>S. SALUD OSORNO</v>
          </cell>
          <cell r="C20872" t="str">
            <v>002 Hospital de Osorno</v>
          </cell>
          <cell r="D20872">
            <v>0</v>
          </cell>
          <cell r="E20872">
            <v>0</v>
          </cell>
          <cell r="F20872">
            <v>0</v>
          </cell>
          <cell r="G20872">
            <v>0</v>
          </cell>
          <cell r="H20872">
            <v>0</v>
          </cell>
          <cell r="I20872">
            <v>0</v>
          </cell>
          <cell r="J20872">
            <v>0</v>
          </cell>
          <cell r="K20872">
            <v>0</v>
          </cell>
          <cell r="L20872">
            <v>0</v>
          </cell>
          <cell r="M20872">
            <v>0</v>
          </cell>
          <cell r="N20872">
            <v>0</v>
          </cell>
          <cell r="O20872">
            <v>1255655.6640000001</v>
          </cell>
          <cell r="P20872">
            <v>-1683256.3439999996</v>
          </cell>
          <cell r="Q20872">
            <v>0</v>
          </cell>
          <cell r="R20872">
            <v>427600.67999999947</v>
          </cell>
        </row>
        <row r="20873">
          <cell r="A20873">
            <v>1904</v>
          </cell>
          <cell r="B20873" t="str">
            <v>S. SALUD OSORNO</v>
          </cell>
          <cell r="C20873" t="str">
            <v>003 Hospital Puerto Octay</v>
          </cell>
          <cell r="D20873">
            <v>0</v>
          </cell>
          <cell r="E20873">
            <v>0</v>
          </cell>
          <cell r="F20873">
            <v>0</v>
          </cell>
          <cell r="G20873">
            <v>0</v>
          </cell>
          <cell r="H20873">
            <v>0</v>
          </cell>
          <cell r="I20873">
            <v>0</v>
          </cell>
          <cell r="J20873">
            <v>0</v>
          </cell>
          <cell r="K20873">
            <v>0</v>
          </cell>
          <cell r="L20873">
            <v>0</v>
          </cell>
          <cell r="M20873">
            <v>0</v>
          </cell>
          <cell r="N20873">
            <v>0</v>
          </cell>
          <cell r="O20873">
            <v>0</v>
          </cell>
          <cell r="P20873">
            <v>3419.2630000000208</v>
          </cell>
          <cell r="Q20873">
            <v>0</v>
          </cell>
          <cell r="R20873">
            <v>0</v>
          </cell>
        </row>
        <row r="20874">
          <cell r="A20874">
            <v>1905</v>
          </cell>
          <cell r="B20874" t="str">
            <v>S. SALUD OSORNO</v>
          </cell>
          <cell r="C20874" t="str">
            <v>004 Hospital Purranque</v>
          </cell>
          <cell r="D20874">
            <v>0</v>
          </cell>
          <cell r="E20874">
            <v>0</v>
          </cell>
          <cell r="F20874">
            <v>0</v>
          </cell>
          <cell r="G20874">
            <v>0</v>
          </cell>
          <cell r="H20874">
            <v>0</v>
          </cell>
          <cell r="I20874">
            <v>0</v>
          </cell>
          <cell r="J20874">
            <v>0</v>
          </cell>
          <cell r="K20874">
            <v>0</v>
          </cell>
          <cell r="L20874">
            <v>0</v>
          </cell>
          <cell r="M20874">
            <v>0</v>
          </cell>
          <cell r="N20874">
            <v>0</v>
          </cell>
          <cell r="O20874">
            <v>50425.749000000003</v>
          </cell>
          <cell r="P20874">
            <v>-49761.915999999997</v>
          </cell>
          <cell r="Q20874">
            <v>663.833000000006</v>
          </cell>
          <cell r="R20874">
            <v>0</v>
          </cell>
        </row>
        <row r="20875">
          <cell r="A20875">
            <v>1906</v>
          </cell>
          <cell r="B20875" t="str">
            <v>S. SALUD OSORNO</v>
          </cell>
          <cell r="C20875" t="str">
            <v>005 Hospital de Río Negro</v>
          </cell>
          <cell r="D20875">
            <v>0</v>
          </cell>
          <cell r="E20875">
            <v>0</v>
          </cell>
          <cell r="F20875">
            <v>0</v>
          </cell>
          <cell r="G20875">
            <v>0</v>
          </cell>
          <cell r="H20875">
            <v>0</v>
          </cell>
          <cell r="I20875">
            <v>0</v>
          </cell>
          <cell r="J20875">
            <v>0</v>
          </cell>
          <cell r="K20875">
            <v>0</v>
          </cell>
          <cell r="L20875">
            <v>0</v>
          </cell>
          <cell r="M20875">
            <v>0</v>
          </cell>
          <cell r="N20875">
            <v>0</v>
          </cell>
          <cell r="O20875">
            <v>0</v>
          </cell>
          <cell r="P20875">
            <v>6280.5070000000414</v>
          </cell>
          <cell r="Q20875">
            <v>0</v>
          </cell>
          <cell r="R20875">
            <v>0</v>
          </cell>
        </row>
        <row r="20876">
          <cell r="A20876">
            <v>1907</v>
          </cell>
          <cell r="B20876" t="str">
            <v>S. SALUD OSORNO</v>
          </cell>
          <cell r="C20876" t="str">
            <v>006 Hospital Misión San Juan de la Costa</v>
          </cell>
          <cell r="D20876">
            <v>0</v>
          </cell>
          <cell r="E20876">
            <v>0</v>
          </cell>
          <cell r="F20876">
            <v>0</v>
          </cell>
          <cell r="G20876">
            <v>0</v>
          </cell>
          <cell r="H20876">
            <v>0</v>
          </cell>
          <cell r="I20876">
            <v>0</v>
          </cell>
          <cell r="J20876">
            <v>0</v>
          </cell>
          <cell r="K20876">
            <v>0</v>
          </cell>
          <cell r="L20876">
            <v>0</v>
          </cell>
          <cell r="M20876">
            <v>0</v>
          </cell>
          <cell r="N20876">
            <v>0</v>
          </cell>
          <cell r="O20876">
            <v>0</v>
          </cell>
          <cell r="P20876">
            <v>376.1869999999908</v>
          </cell>
          <cell r="Q20876">
            <v>0</v>
          </cell>
          <cell r="R20876">
            <v>0</v>
          </cell>
        </row>
        <row r="20877">
          <cell r="A20877">
            <v>1908</v>
          </cell>
          <cell r="B20877" t="str">
            <v>S. SALUD OSORNO</v>
          </cell>
          <cell r="C20877" t="str">
            <v>007 Hospital del Perpetuo Socorro de Quilacahuín</v>
          </cell>
          <cell r="D20877">
            <v>0</v>
          </cell>
          <cell r="E20877">
            <v>0</v>
          </cell>
          <cell r="F20877">
            <v>0</v>
          </cell>
          <cell r="G20877">
            <v>0</v>
          </cell>
          <cell r="H20877">
            <v>0</v>
          </cell>
          <cell r="I20877">
            <v>0</v>
          </cell>
          <cell r="J20877">
            <v>0</v>
          </cell>
          <cell r="K20877">
            <v>0</v>
          </cell>
          <cell r="L20877">
            <v>0</v>
          </cell>
          <cell r="M20877">
            <v>0</v>
          </cell>
          <cell r="N20877">
            <v>0</v>
          </cell>
          <cell r="O20877">
            <v>815.42299999999977</v>
          </cell>
          <cell r="P20877">
            <v>-662.8190000000177</v>
          </cell>
          <cell r="Q20877">
            <v>152.60399999998208</v>
          </cell>
          <cell r="R20877">
            <v>0</v>
          </cell>
        </row>
        <row r="20878">
          <cell r="A20878">
            <v>2001</v>
          </cell>
          <cell r="B20878" t="str">
            <v>S. SALUD RELONCAVÍ</v>
          </cell>
          <cell r="C20878">
            <v>0</v>
          </cell>
          <cell r="D20878">
            <v>0</v>
          </cell>
          <cell r="E20878">
            <v>0</v>
          </cell>
          <cell r="F20878">
            <v>0</v>
          </cell>
          <cell r="G20878">
            <v>0</v>
          </cell>
          <cell r="H20878">
            <v>0</v>
          </cell>
          <cell r="I20878">
            <v>0</v>
          </cell>
          <cell r="J20878">
            <v>0</v>
          </cell>
          <cell r="K20878">
            <v>0</v>
          </cell>
          <cell r="L20878">
            <v>0</v>
          </cell>
          <cell r="M20878">
            <v>0</v>
          </cell>
          <cell r="N20878">
            <v>0</v>
          </cell>
          <cell r="O20878">
            <v>1488839.916</v>
          </cell>
          <cell r="P20878">
            <v>-1310750.2800000012</v>
          </cell>
          <cell r="Q20878">
            <v>178089.63599999878</v>
          </cell>
          <cell r="R20878">
            <v>0</v>
          </cell>
        </row>
        <row r="20879">
          <cell r="A20879">
            <v>2002</v>
          </cell>
          <cell r="B20879" t="str">
            <v>S. SALUD RELONCAVÍ</v>
          </cell>
          <cell r="C20879" t="str">
            <v>001 Dirección del Servicio</v>
          </cell>
          <cell r="D20879">
            <v>0</v>
          </cell>
          <cell r="E20879">
            <v>0</v>
          </cell>
          <cell r="F20879">
            <v>0</v>
          </cell>
          <cell r="G20879">
            <v>0</v>
          </cell>
          <cell r="H20879">
            <v>0</v>
          </cell>
          <cell r="I20879">
            <v>0</v>
          </cell>
          <cell r="J20879">
            <v>0</v>
          </cell>
          <cell r="K20879">
            <v>0</v>
          </cell>
          <cell r="L20879">
            <v>0</v>
          </cell>
          <cell r="M20879">
            <v>0</v>
          </cell>
          <cell r="N20879">
            <v>0</v>
          </cell>
          <cell r="O20879">
            <v>117300.886</v>
          </cell>
          <cell r="P20879">
            <v>-148385.81199999992</v>
          </cell>
          <cell r="Q20879">
            <v>0</v>
          </cell>
          <cell r="R20879">
            <v>31084.925999999919</v>
          </cell>
        </row>
        <row r="20880">
          <cell r="A20880">
            <v>2003</v>
          </cell>
          <cell r="B20880" t="str">
            <v>S. SALUD RELONCAVÍ</v>
          </cell>
          <cell r="C20880" t="str">
            <v>002 Hospital Calbuco</v>
          </cell>
          <cell r="D20880">
            <v>0</v>
          </cell>
          <cell r="E20880">
            <v>0</v>
          </cell>
          <cell r="F20880">
            <v>0</v>
          </cell>
          <cell r="G20880">
            <v>0</v>
          </cell>
          <cell r="H20880">
            <v>0</v>
          </cell>
          <cell r="I20880">
            <v>0</v>
          </cell>
          <cell r="J20880">
            <v>0</v>
          </cell>
          <cell r="K20880">
            <v>0</v>
          </cell>
          <cell r="L20880">
            <v>0</v>
          </cell>
          <cell r="M20880">
            <v>0</v>
          </cell>
          <cell r="N20880">
            <v>0</v>
          </cell>
          <cell r="O20880">
            <v>44641.643000000004</v>
          </cell>
          <cell r="P20880">
            <v>-44617.542999999976</v>
          </cell>
          <cell r="Q20880">
            <v>24.100000000027649</v>
          </cell>
          <cell r="R20880">
            <v>0</v>
          </cell>
        </row>
        <row r="20881">
          <cell r="A20881">
            <v>2004</v>
          </cell>
          <cell r="B20881" t="str">
            <v>S. SALUD RELONCAVÍ</v>
          </cell>
          <cell r="C20881" t="str">
            <v>003 Hospital Chaitén</v>
          </cell>
          <cell r="D20881">
            <v>0</v>
          </cell>
          <cell r="E20881">
            <v>0</v>
          </cell>
          <cell r="F20881">
            <v>0</v>
          </cell>
          <cell r="G20881">
            <v>0</v>
          </cell>
          <cell r="H20881">
            <v>0</v>
          </cell>
          <cell r="I20881">
            <v>0</v>
          </cell>
          <cell r="J20881">
            <v>0</v>
          </cell>
          <cell r="K20881">
            <v>0</v>
          </cell>
          <cell r="L20881">
            <v>0</v>
          </cell>
          <cell r="M20881">
            <v>0</v>
          </cell>
          <cell r="N20881">
            <v>0</v>
          </cell>
          <cell r="O20881">
            <v>7172.8910000000005</v>
          </cell>
          <cell r="P20881">
            <v>-11940.240000000013</v>
          </cell>
          <cell r="Q20881">
            <v>0</v>
          </cell>
          <cell r="R20881">
            <v>4767.349000000012</v>
          </cell>
        </row>
        <row r="20882">
          <cell r="A20882">
            <v>2005</v>
          </cell>
          <cell r="B20882" t="str">
            <v>S. SALUD RELONCAVÍ</v>
          </cell>
          <cell r="C20882" t="str">
            <v>007 Hospital de Fresia</v>
          </cell>
          <cell r="D20882">
            <v>0</v>
          </cell>
          <cell r="E20882">
            <v>0</v>
          </cell>
          <cell r="F20882">
            <v>0</v>
          </cell>
          <cell r="G20882">
            <v>0</v>
          </cell>
          <cell r="H20882">
            <v>0</v>
          </cell>
          <cell r="I20882">
            <v>0</v>
          </cell>
          <cell r="J20882">
            <v>0</v>
          </cell>
          <cell r="K20882">
            <v>0</v>
          </cell>
          <cell r="L20882">
            <v>0</v>
          </cell>
          <cell r="M20882">
            <v>0</v>
          </cell>
          <cell r="N20882">
            <v>0</v>
          </cell>
          <cell r="O20882">
            <v>17541.178</v>
          </cell>
          <cell r="P20882">
            <v>-2355.1150000000198</v>
          </cell>
          <cell r="Q20882">
            <v>15186.06299999998</v>
          </cell>
          <cell r="R20882">
            <v>0</v>
          </cell>
        </row>
        <row r="20883">
          <cell r="A20883">
            <v>2006</v>
          </cell>
          <cell r="B20883" t="str">
            <v>S. SALUD RELONCAVÍ</v>
          </cell>
          <cell r="C20883" t="str">
            <v>008 Hospital de Frutillar</v>
          </cell>
          <cell r="D20883">
            <v>0</v>
          </cell>
          <cell r="E20883">
            <v>0</v>
          </cell>
          <cell r="F20883">
            <v>0</v>
          </cell>
          <cell r="G20883">
            <v>0</v>
          </cell>
          <cell r="H20883">
            <v>0</v>
          </cell>
          <cell r="I20883">
            <v>0</v>
          </cell>
          <cell r="J20883">
            <v>0</v>
          </cell>
          <cell r="K20883">
            <v>0</v>
          </cell>
          <cell r="L20883">
            <v>0</v>
          </cell>
          <cell r="M20883">
            <v>0</v>
          </cell>
          <cell r="N20883">
            <v>0</v>
          </cell>
          <cell r="O20883">
            <v>17902.155999999999</v>
          </cell>
          <cell r="P20883">
            <v>-10068.066000000021</v>
          </cell>
          <cell r="Q20883">
            <v>7834.0899999999783</v>
          </cell>
          <cell r="R20883">
            <v>0</v>
          </cell>
        </row>
        <row r="20884">
          <cell r="A20884">
            <v>2007</v>
          </cell>
          <cell r="B20884" t="str">
            <v>S. SALUD RELONCAVÍ</v>
          </cell>
          <cell r="C20884" t="str">
            <v>009 Hospital Futaleufú</v>
          </cell>
          <cell r="D20884">
            <v>0</v>
          </cell>
          <cell r="E20884">
            <v>0</v>
          </cell>
          <cell r="F20884">
            <v>0</v>
          </cell>
          <cell r="G20884">
            <v>0</v>
          </cell>
          <cell r="H20884">
            <v>0</v>
          </cell>
          <cell r="I20884">
            <v>0</v>
          </cell>
          <cell r="J20884">
            <v>0</v>
          </cell>
          <cell r="K20884">
            <v>0</v>
          </cell>
          <cell r="L20884">
            <v>0</v>
          </cell>
          <cell r="M20884">
            <v>0</v>
          </cell>
          <cell r="N20884">
            <v>0</v>
          </cell>
          <cell r="O20884">
            <v>8122.5630000000019</v>
          </cell>
          <cell r="P20884">
            <v>22871.97099999999</v>
          </cell>
          <cell r="Q20884">
            <v>8122.5630000000019</v>
          </cell>
          <cell r="R20884">
            <v>0</v>
          </cell>
        </row>
        <row r="20885">
          <cell r="A20885">
            <v>2008</v>
          </cell>
          <cell r="B20885" t="str">
            <v>S. SALUD RELONCAVÍ</v>
          </cell>
          <cell r="C20885" t="str">
            <v>010 Hospital de Llanquihue</v>
          </cell>
          <cell r="D20885">
            <v>0</v>
          </cell>
          <cell r="E20885">
            <v>0</v>
          </cell>
          <cell r="F20885">
            <v>0</v>
          </cell>
          <cell r="G20885">
            <v>0</v>
          </cell>
          <cell r="H20885">
            <v>0</v>
          </cell>
          <cell r="I20885">
            <v>0</v>
          </cell>
          <cell r="J20885">
            <v>0</v>
          </cell>
          <cell r="K20885">
            <v>0</v>
          </cell>
          <cell r="L20885">
            <v>0</v>
          </cell>
          <cell r="M20885">
            <v>0</v>
          </cell>
          <cell r="N20885">
            <v>0</v>
          </cell>
          <cell r="O20885">
            <v>14379.308999999999</v>
          </cell>
          <cell r="P20885">
            <v>-6719.0120000000024</v>
          </cell>
          <cell r="Q20885">
            <v>7660.2969999999968</v>
          </cell>
          <cell r="R20885">
            <v>0</v>
          </cell>
        </row>
        <row r="20886">
          <cell r="A20886">
            <v>2009</v>
          </cell>
          <cell r="B20886" t="str">
            <v>S. SALUD RELONCAVÍ</v>
          </cell>
          <cell r="C20886" t="str">
            <v>011 Hospital de Maullín</v>
          </cell>
          <cell r="D20886">
            <v>0</v>
          </cell>
          <cell r="E20886">
            <v>0</v>
          </cell>
          <cell r="F20886">
            <v>0</v>
          </cell>
          <cell r="G20886">
            <v>0</v>
          </cell>
          <cell r="H20886">
            <v>0</v>
          </cell>
          <cell r="I20886">
            <v>0</v>
          </cell>
          <cell r="J20886">
            <v>0</v>
          </cell>
          <cell r="K20886">
            <v>0</v>
          </cell>
          <cell r="L20886">
            <v>0</v>
          </cell>
          <cell r="M20886">
            <v>0</v>
          </cell>
          <cell r="N20886">
            <v>0</v>
          </cell>
          <cell r="O20886">
            <v>14287.999</v>
          </cell>
          <cell r="P20886">
            <v>-13027.816999999966</v>
          </cell>
          <cell r="Q20886">
            <v>1260.1820000000334</v>
          </cell>
          <cell r="R20886">
            <v>0</v>
          </cell>
        </row>
        <row r="20887">
          <cell r="A20887">
            <v>20010</v>
          </cell>
          <cell r="B20887" t="str">
            <v>S. SALUD RELONCAVÍ</v>
          </cell>
          <cell r="C20887" t="str">
            <v>012 Hospital de Palena</v>
          </cell>
          <cell r="D20887">
            <v>0</v>
          </cell>
          <cell r="E20887">
            <v>0</v>
          </cell>
          <cell r="F20887">
            <v>0</v>
          </cell>
          <cell r="G20887">
            <v>0</v>
          </cell>
          <cell r="H20887">
            <v>0</v>
          </cell>
          <cell r="I20887">
            <v>0</v>
          </cell>
          <cell r="J20887">
            <v>0</v>
          </cell>
          <cell r="K20887">
            <v>0</v>
          </cell>
          <cell r="L20887">
            <v>0</v>
          </cell>
          <cell r="M20887">
            <v>0</v>
          </cell>
          <cell r="N20887">
            <v>0</v>
          </cell>
          <cell r="O20887">
            <v>7885.915</v>
          </cell>
          <cell r="P20887">
            <v>-8409.5359999999928</v>
          </cell>
          <cell r="Q20887">
            <v>0</v>
          </cell>
          <cell r="R20887">
            <v>523.62099999999282</v>
          </cell>
        </row>
        <row r="20888">
          <cell r="A20888">
            <v>20011</v>
          </cell>
          <cell r="B20888" t="str">
            <v>S. SALUD RELONCAVÍ</v>
          </cell>
          <cell r="C20888" t="str">
            <v>013 Hospital de Puerto Montt</v>
          </cell>
          <cell r="D20888">
            <v>0</v>
          </cell>
          <cell r="E20888">
            <v>0</v>
          </cell>
          <cell r="F20888">
            <v>0</v>
          </cell>
          <cell r="G20888">
            <v>0</v>
          </cell>
          <cell r="H20888">
            <v>0</v>
          </cell>
          <cell r="I20888">
            <v>0</v>
          </cell>
          <cell r="J20888">
            <v>0</v>
          </cell>
          <cell r="K20888">
            <v>0</v>
          </cell>
          <cell r="L20888">
            <v>0</v>
          </cell>
          <cell r="M20888">
            <v>0</v>
          </cell>
          <cell r="N20888">
            <v>0</v>
          </cell>
          <cell r="O20888">
            <v>1229182.0630000001</v>
          </cell>
          <cell r="P20888">
            <v>-1071583.3569999998</v>
          </cell>
          <cell r="Q20888">
            <v>157598.70600000024</v>
          </cell>
          <cell r="R20888">
            <v>0</v>
          </cell>
        </row>
        <row r="20889">
          <cell r="A20889">
            <v>20012</v>
          </cell>
          <cell r="B20889" t="str">
            <v>S. SALUD RELONCAVÍ</v>
          </cell>
          <cell r="C20889" t="str">
            <v>016 Consultorio de Hualaihue</v>
          </cell>
          <cell r="D20889">
            <v>0</v>
          </cell>
          <cell r="E20889">
            <v>0</v>
          </cell>
          <cell r="F20889">
            <v>0</v>
          </cell>
          <cell r="G20889">
            <v>0</v>
          </cell>
          <cell r="H20889">
            <v>0</v>
          </cell>
          <cell r="I20889">
            <v>0</v>
          </cell>
          <cell r="J20889">
            <v>0</v>
          </cell>
          <cell r="K20889">
            <v>0</v>
          </cell>
          <cell r="L20889">
            <v>0</v>
          </cell>
          <cell r="M20889">
            <v>0</v>
          </cell>
          <cell r="N20889">
            <v>0</v>
          </cell>
          <cell r="O20889">
            <v>10423.313000000004</v>
          </cell>
          <cell r="P20889">
            <v>-16522.096999999987</v>
          </cell>
          <cell r="Q20889">
            <v>0</v>
          </cell>
          <cell r="R20889">
            <v>6098.7839999999833</v>
          </cell>
        </row>
        <row r="20890">
          <cell r="A20890">
            <v>2101</v>
          </cell>
          <cell r="B20890" t="str">
            <v>S. SALUD AYSÉN</v>
          </cell>
          <cell r="C20890">
            <v>0</v>
          </cell>
          <cell r="D20890">
            <v>0</v>
          </cell>
          <cell r="E20890">
            <v>0</v>
          </cell>
          <cell r="F20890">
            <v>0</v>
          </cell>
          <cell r="G20890">
            <v>0</v>
          </cell>
          <cell r="H20890">
            <v>0</v>
          </cell>
          <cell r="I20890">
            <v>0</v>
          </cell>
          <cell r="J20890">
            <v>0</v>
          </cell>
          <cell r="K20890">
            <v>0</v>
          </cell>
          <cell r="L20890">
            <v>0</v>
          </cell>
          <cell r="M20890">
            <v>0</v>
          </cell>
          <cell r="N20890">
            <v>0</v>
          </cell>
          <cell r="O20890">
            <v>42464.274000000005</v>
          </cell>
          <cell r="P20890">
            <v>772713.16099999892</v>
          </cell>
          <cell r="Q20890">
            <v>42464.274000000005</v>
          </cell>
          <cell r="R20890">
            <v>0</v>
          </cell>
        </row>
        <row r="20891">
          <cell r="A20891">
            <v>2102</v>
          </cell>
          <cell r="B20891" t="str">
            <v>S. SALUD AYSÉN</v>
          </cell>
          <cell r="C20891" t="str">
            <v>001 Dirección del Servicio</v>
          </cell>
          <cell r="D20891">
            <v>0</v>
          </cell>
          <cell r="E20891">
            <v>0</v>
          </cell>
          <cell r="F20891">
            <v>0</v>
          </cell>
          <cell r="G20891">
            <v>0</v>
          </cell>
          <cell r="H20891">
            <v>0</v>
          </cell>
          <cell r="I20891">
            <v>0</v>
          </cell>
          <cell r="J20891">
            <v>0</v>
          </cell>
          <cell r="K20891">
            <v>0</v>
          </cell>
          <cell r="L20891">
            <v>0</v>
          </cell>
          <cell r="M20891">
            <v>0</v>
          </cell>
          <cell r="N20891">
            <v>0</v>
          </cell>
          <cell r="O20891">
            <v>20122.234</v>
          </cell>
          <cell r="P20891">
            <v>1054742.7449999996</v>
          </cell>
          <cell r="Q20891">
            <v>20122.234</v>
          </cell>
          <cell r="R20891">
            <v>0</v>
          </cell>
        </row>
        <row r="20892">
          <cell r="A20892">
            <v>2103</v>
          </cell>
          <cell r="B20892" t="str">
            <v>S. SALUD AYSÉN</v>
          </cell>
          <cell r="C20892" t="str">
            <v>002 Dirección de Salud Rural</v>
          </cell>
          <cell r="D20892">
            <v>0</v>
          </cell>
          <cell r="E20892">
            <v>0</v>
          </cell>
          <cell r="F20892">
            <v>0</v>
          </cell>
          <cell r="G20892">
            <v>0</v>
          </cell>
          <cell r="H20892">
            <v>0</v>
          </cell>
          <cell r="I20892">
            <v>0</v>
          </cell>
          <cell r="J20892">
            <v>0</v>
          </cell>
          <cell r="K20892">
            <v>0</v>
          </cell>
          <cell r="L20892">
            <v>0</v>
          </cell>
          <cell r="M20892">
            <v>0</v>
          </cell>
          <cell r="N20892">
            <v>0</v>
          </cell>
          <cell r="O20892">
            <v>5372.8750000000009</v>
          </cell>
          <cell r="P20892">
            <v>-22638.742000000057</v>
          </cell>
          <cell r="Q20892">
            <v>0</v>
          </cell>
          <cell r="R20892">
            <v>17265.867000000057</v>
          </cell>
        </row>
        <row r="20893">
          <cell r="A20893">
            <v>2104</v>
          </cell>
          <cell r="B20893" t="str">
            <v>S. SALUD AYSÉN</v>
          </cell>
          <cell r="C20893" t="str">
            <v>003 Hospital de Cisnes</v>
          </cell>
          <cell r="D20893">
            <v>0</v>
          </cell>
          <cell r="E20893">
            <v>0</v>
          </cell>
          <cell r="F20893">
            <v>0</v>
          </cell>
          <cell r="G20893">
            <v>0</v>
          </cell>
          <cell r="H20893">
            <v>0</v>
          </cell>
          <cell r="I20893">
            <v>0</v>
          </cell>
          <cell r="J20893">
            <v>0</v>
          </cell>
          <cell r="K20893">
            <v>0</v>
          </cell>
          <cell r="L20893">
            <v>0</v>
          </cell>
          <cell r="M20893">
            <v>0</v>
          </cell>
          <cell r="N20893">
            <v>0</v>
          </cell>
          <cell r="O20893">
            <v>0</v>
          </cell>
          <cell r="P20893">
            <v>-1024.4240000000282</v>
          </cell>
          <cell r="Q20893">
            <v>0</v>
          </cell>
          <cell r="R20893">
            <v>1024.4240000000282</v>
          </cell>
        </row>
        <row r="20894">
          <cell r="A20894">
            <v>2105</v>
          </cell>
          <cell r="B20894" t="str">
            <v>S. SALUD AYSÉN</v>
          </cell>
          <cell r="C20894" t="str">
            <v>004 Hospital de Chile Chico</v>
          </cell>
          <cell r="D20894">
            <v>0</v>
          </cell>
          <cell r="E20894">
            <v>0</v>
          </cell>
          <cell r="F20894">
            <v>0</v>
          </cell>
          <cell r="G20894">
            <v>0</v>
          </cell>
          <cell r="H20894">
            <v>0</v>
          </cell>
          <cell r="I20894">
            <v>0</v>
          </cell>
          <cell r="J20894">
            <v>0</v>
          </cell>
          <cell r="K20894">
            <v>0</v>
          </cell>
          <cell r="L20894">
            <v>0</v>
          </cell>
          <cell r="M20894">
            <v>0</v>
          </cell>
          <cell r="N20894">
            <v>0</v>
          </cell>
          <cell r="O20894">
            <v>0</v>
          </cell>
          <cell r="P20894">
            <v>10933.986999999979</v>
          </cell>
          <cell r="Q20894">
            <v>0</v>
          </cell>
          <cell r="R20894">
            <v>0</v>
          </cell>
        </row>
        <row r="20895">
          <cell r="A20895">
            <v>2106</v>
          </cell>
          <cell r="B20895" t="str">
            <v>S. SALUD AYSÉN</v>
          </cell>
          <cell r="C20895" t="str">
            <v>005 Hospital de Cochrane</v>
          </cell>
          <cell r="D20895">
            <v>0</v>
          </cell>
          <cell r="E20895">
            <v>0</v>
          </cell>
          <cell r="F20895">
            <v>0</v>
          </cell>
          <cell r="G20895">
            <v>0</v>
          </cell>
          <cell r="H20895">
            <v>0</v>
          </cell>
          <cell r="I20895">
            <v>0</v>
          </cell>
          <cell r="J20895">
            <v>0</v>
          </cell>
          <cell r="K20895">
            <v>0</v>
          </cell>
          <cell r="L20895">
            <v>0</v>
          </cell>
          <cell r="M20895">
            <v>0</v>
          </cell>
          <cell r="N20895">
            <v>0</v>
          </cell>
          <cell r="O20895">
            <v>0</v>
          </cell>
          <cell r="P20895">
            <v>3273.2209999999905</v>
          </cell>
          <cell r="Q20895">
            <v>0</v>
          </cell>
          <cell r="R20895">
            <v>0</v>
          </cell>
        </row>
        <row r="20896">
          <cell r="A20896">
            <v>2107</v>
          </cell>
          <cell r="B20896" t="str">
            <v>S. SALUD AYSÉN</v>
          </cell>
          <cell r="C20896" t="str">
            <v>006 Hospital de Coyhaique</v>
          </cell>
          <cell r="D20896">
            <v>0</v>
          </cell>
          <cell r="E20896">
            <v>0</v>
          </cell>
          <cell r="F20896">
            <v>0</v>
          </cell>
          <cell r="G20896">
            <v>0</v>
          </cell>
          <cell r="H20896">
            <v>0</v>
          </cell>
          <cell r="I20896">
            <v>0</v>
          </cell>
          <cell r="J20896">
            <v>0</v>
          </cell>
          <cell r="K20896">
            <v>0</v>
          </cell>
          <cell r="L20896">
            <v>0</v>
          </cell>
          <cell r="M20896">
            <v>0</v>
          </cell>
          <cell r="N20896">
            <v>0</v>
          </cell>
          <cell r="O20896">
            <v>16969.165000000001</v>
          </cell>
          <cell r="P20896">
            <v>-255466.15700000059</v>
          </cell>
          <cell r="Q20896">
            <v>0</v>
          </cell>
          <cell r="R20896">
            <v>238496.99200000058</v>
          </cell>
        </row>
        <row r="20897">
          <cell r="A20897">
            <v>2108</v>
          </cell>
          <cell r="B20897" t="str">
            <v>S. SALUD AYSÉN</v>
          </cell>
          <cell r="C20897" t="str">
            <v>007 Hospital de Puerto Aysén</v>
          </cell>
          <cell r="D20897">
            <v>0</v>
          </cell>
          <cell r="E20897">
            <v>0</v>
          </cell>
          <cell r="F20897">
            <v>0</v>
          </cell>
          <cell r="G20897">
            <v>0</v>
          </cell>
          <cell r="H20897">
            <v>0</v>
          </cell>
          <cell r="I20897">
            <v>0</v>
          </cell>
          <cell r="J20897">
            <v>0</v>
          </cell>
          <cell r="K20897">
            <v>0</v>
          </cell>
          <cell r="L20897">
            <v>0</v>
          </cell>
          <cell r="M20897">
            <v>0</v>
          </cell>
          <cell r="N20897">
            <v>0</v>
          </cell>
          <cell r="O20897">
            <v>0</v>
          </cell>
          <cell r="P20897">
            <v>-36648.657000000123</v>
          </cell>
          <cell r="Q20897">
            <v>0</v>
          </cell>
          <cell r="R20897">
            <v>36648.657000000123</v>
          </cell>
        </row>
        <row r="20898">
          <cell r="A20898">
            <v>2109</v>
          </cell>
          <cell r="B20898" t="str">
            <v>S. SALUD AYSÉN</v>
          </cell>
          <cell r="C20898" t="str">
            <v>008 Consultorio A. Gutiérrez</v>
          </cell>
          <cell r="D20898">
            <v>0</v>
          </cell>
          <cell r="E20898">
            <v>0</v>
          </cell>
          <cell r="F20898">
            <v>0</v>
          </cell>
          <cell r="G20898">
            <v>0</v>
          </cell>
          <cell r="H20898">
            <v>0</v>
          </cell>
          <cell r="I20898">
            <v>0</v>
          </cell>
          <cell r="J20898">
            <v>0</v>
          </cell>
          <cell r="K20898">
            <v>0</v>
          </cell>
          <cell r="L20898">
            <v>0</v>
          </cell>
          <cell r="M20898">
            <v>0</v>
          </cell>
          <cell r="N20898">
            <v>0</v>
          </cell>
          <cell r="O20898">
            <v>0</v>
          </cell>
          <cell r="P20898">
            <v>9618.2259999999951</v>
          </cell>
          <cell r="Q20898">
            <v>0</v>
          </cell>
          <cell r="R20898">
            <v>0</v>
          </cell>
        </row>
        <row r="20899">
          <cell r="A20899">
            <v>21010</v>
          </cell>
          <cell r="B20899" t="str">
            <v>S. SALUD AYSÉN</v>
          </cell>
          <cell r="C20899" t="str">
            <v>009 Consultorio Víctor Domingo Silva</v>
          </cell>
          <cell r="D20899">
            <v>0</v>
          </cell>
          <cell r="E20899">
            <v>0</v>
          </cell>
          <cell r="F20899">
            <v>0</v>
          </cell>
          <cell r="G20899">
            <v>0</v>
          </cell>
          <cell r="H20899">
            <v>0</v>
          </cell>
          <cell r="I20899">
            <v>0</v>
          </cell>
          <cell r="J20899">
            <v>0</v>
          </cell>
          <cell r="K20899">
            <v>0</v>
          </cell>
          <cell r="L20899">
            <v>0</v>
          </cell>
          <cell r="M20899">
            <v>0</v>
          </cell>
          <cell r="N20899">
            <v>0</v>
          </cell>
          <cell r="O20899">
            <v>0</v>
          </cell>
          <cell r="P20899">
            <v>9921.6259999999602</v>
          </cell>
          <cell r="Q20899">
            <v>0</v>
          </cell>
          <cell r="R20899">
            <v>0</v>
          </cell>
        </row>
        <row r="20900">
          <cell r="A20900">
            <v>2201</v>
          </cell>
          <cell r="B20900" t="str">
            <v>S. SALUD MAGALLANES</v>
          </cell>
          <cell r="C20900">
            <v>0</v>
          </cell>
          <cell r="D20900">
            <v>0</v>
          </cell>
          <cell r="E20900">
            <v>0</v>
          </cell>
          <cell r="F20900">
            <v>0</v>
          </cell>
          <cell r="G20900">
            <v>0</v>
          </cell>
          <cell r="H20900">
            <v>0</v>
          </cell>
          <cell r="I20900">
            <v>0</v>
          </cell>
          <cell r="J20900">
            <v>0</v>
          </cell>
          <cell r="K20900">
            <v>0</v>
          </cell>
          <cell r="L20900">
            <v>0</v>
          </cell>
          <cell r="M20900">
            <v>0</v>
          </cell>
          <cell r="N20900">
            <v>0</v>
          </cell>
          <cell r="O20900">
            <v>2200174.9709999999</v>
          </cell>
          <cell r="P20900">
            <v>-2074080.0680000004</v>
          </cell>
          <cell r="Q20900">
            <v>126094.90299999947</v>
          </cell>
          <cell r="R20900">
            <v>0</v>
          </cell>
        </row>
        <row r="20901">
          <cell r="A20901">
            <v>2202</v>
          </cell>
          <cell r="B20901" t="str">
            <v>S. SALUD MAGALLANES</v>
          </cell>
          <cell r="C20901" t="str">
            <v>001 Dirección del Servicio</v>
          </cell>
          <cell r="D20901">
            <v>0</v>
          </cell>
          <cell r="E20901">
            <v>0</v>
          </cell>
          <cell r="F20901">
            <v>0</v>
          </cell>
          <cell r="G20901">
            <v>0</v>
          </cell>
          <cell r="H20901">
            <v>0</v>
          </cell>
          <cell r="I20901">
            <v>0</v>
          </cell>
          <cell r="J20901">
            <v>0</v>
          </cell>
          <cell r="K20901">
            <v>0</v>
          </cell>
          <cell r="L20901">
            <v>0</v>
          </cell>
          <cell r="M20901">
            <v>0</v>
          </cell>
          <cell r="N20901">
            <v>0</v>
          </cell>
          <cell r="O20901">
            <v>56531.896999999997</v>
          </cell>
          <cell r="P20901">
            <v>-55542.414000000048</v>
          </cell>
          <cell r="Q20901">
            <v>989.48299999994924</v>
          </cell>
          <cell r="R20901">
            <v>0</v>
          </cell>
        </row>
        <row r="20902">
          <cell r="A20902">
            <v>2203</v>
          </cell>
          <cell r="B20902" t="str">
            <v>S. SALUD MAGALLANES</v>
          </cell>
          <cell r="C20902" t="str">
            <v>002 Hospital Porvenir</v>
          </cell>
          <cell r="D20902">
            <v>0</v>
          </cell>
          <cell r="E20902">
            <v>0</v>
          </cell>
          <cell r="F20902">
            <v>0</v>
          </cell>
          <cell r="G20902">
            <v>0</v>
          </cell>
          <cell r="H20902">
            <v>0</v>
          </cell>
          <cell r="I20902">
            <v>0</v>
          </cell>
          <cell r="J20902">
            <v>0</v>
          </cell>
          <cell r="K20902">
            <v>0</v>
          </cell>
          <cell r="L20902">
            <v>0</v>
          </cell>
          <cell r="M20902">
            <v>0</v>
          </cell>
          <cell r="N20902">
            <v>0</v>
          </cell>
          <cell r="O20902">
            <v>67472.406000000003</v>
          </cell>
          <cell r="P20902">
            <v>-47961.198000000019</v>
          </cell>
          <cell r="Q20902">
            <v>19511.207999999984</v>
          </cell>
          <cell r="R20902">
            <v>0</v>
          </cell>
        </row>
        <row r="20903">
          <cell r="A20903">
            <v>2204</v>
          </cell>
          <cell r="B20903" t="str">
            <v>S. SALUD MAGALLANES</v>
          </cell>
          <cell r="C20903" t="str">
            <v>003 Hospital de Puerto Natales</v>
          </cell>
          <cell r="D20903">
            <v>0</v>
          </cell>
          <cell r="E20903">
            <v>0</v>
          </cell>
          <cell r="F20903">
            <v>0</v>
          </cell>
          <cell r="G20903">
            <v>0</v>
          </cell>
          <cell r="H20903">
            <v>0</v>
          </cell>
          <cell r="I20903">
            <v>0</v>
          </cell>
          <cell r="J20903">
            <v>0</v>
          </cell>
          <cell r="K20903">
            <v>0</v>
          </cell>
          <cell r="L20903">
            <v>0</v>
          </cell>
          <cell r="M20903">
            <v>0</v>
          </cell>
          <cell r="N20903">
            <v>0</v>
          </cell>
          <cell r="O20903">
            <v>590089.73900000006</v>
          </cell>
          <cell r="P20903">
            <v>-625518.527</v>
          </cell>
          <cell r="Q20903">
            <v>0</v>
          </cell>
          <cell r="R20903">
            <v>35428.787999999942</v>
          </cell>
        </row>
        <row r="20904">
          <cell r="A20904">
            <v>2205</v>
          </cell>
          <cell r="B20904" t="str">
            <v>S. SALUD MAGALLANES</v>
          </cell>
          <cell r="C20904" t="str">
            <v>004 Hospital Regional de Punta Arenas</v>
          </cell>
          <cell r="D20904">
            <v>0</v>
          </cell>
          <cell r="E20904">
            <v>0</v>
          </cell>
          <cell r="F20904">
            <v>0</v>
          </cell>
          <cell r="G20904">
            <v>0</v>
          </cell>
          <cell r="H20904">
            <v>0</v>
          </cell>
          <cell r="I20904">
            <v>0</v>
          </cell>
          <cell r="J20904">
            <v>0</v>
          </cell>
          <cell r="K20904">
            <v>0</v>
          </cell>
          <cell r="L20904">
            <v>0</v>
          </cell>
          <cell r="M20904">
            <v>0</v>
          </cell>
          <cell r="N20904">
            <v>0</v>
          </cell>
          <cell r="O20904">
            <v>1359144.0859999999</v>
          </cell>
          <cell r="P20904">
            <v>-1500000.719</v>
          </cell>
          <cell r="Q20904">
            <v>0</v>
          </cell>
          <cell r="R20904">
            <v>140856.63300000015</v>
          </cell>
        </row>
        <row r="20905">
          <cell r="A20905">
            <v>2206</v>
          </cell>
          <cell r="B20905" t="str">
            <v>S. SALUD MAGALLANES</v>
          </cell>
          <cell r="C20905" t="str">
            <v>005 Cecosf Puerto Williams</v>
          </cell>
          <cell r="D20905">
            <v>0</v>
          </cell>
          <cell r="E20905">
            <v>0</v>
          </cell>
          <cell r="F20905">
            <v>0</v>
          </cell>
          <cell r="G20905">
            <v>0</v>
          </cell>
          <cell r="H20905">
            <v>0</v>
          </cell>
          <cell r="I20905">
            <v>0</v>
          </cell>
          <cell r="J20905">
            <v>0</v>
          </cell>
          <cell r="K20905">
            <v>0</v>
          </cell>
          <cell r="L20905">
            <v>0</v>
          </cell>
          <cell r="M20905">
            <v>0</v>
          </cell>
          <cell r="N20905">
            <v>0</v>
          </cell>
          <cell r="O20905">
            <v>2913.011</v>
          </cell>
          <cell r="P20905">
            <v>5018.9709999999905</v>
          </cell>
          <cell r="Q20905">
            <v>2913.011</v>
          </cell>
          <cell r="R20905">
            <v>0</v>
          </cell>
        </row>
        <row r="20906">
          <cell r="A20906">
            <v>2207</v>
          </cell>
          <cell r="B20906" t="str">
            <v>S. SALUD MAGALLANES</v>
          </cell>
          <cell r="C20906" t="str">
            <v>006 SAMU Magallanes</v>
          </cell>
          <cell r="D20906">
            <v>0</v>
          </cell>
          <cell r="E20906">
            <v>0</v>
          </cell>
          <cell r="F20906">
            <v>0</v>
          </cell>
          <cell r="G20906">
            <v>0</v>
          </cell>
          <cell r="H20906">
            <v>0</v>
          </cell>
          <cell r="I20906">
            <v>0</v>
          </cell>
          <cell r="J20906">
            <v>0</v>
          </cell>
          <cell r="K20906">
            <v>0</v>
          </cell>
          <cell r="L20906">
            <v>0</v>
          </cell>
          <cell r="M20906">
            <v>0</v>
          </cell>
          <cell r="N20906">
            <v>0</v>
          </cell>
          <cell r="O20906">
            <v>102499.87500000001</v>
          </cell>
          <cell r="P20906">
            <v>-103855.72499999999</v>
          </cell>
          <cell r="Q20906">
            <v>0</v>
          </cell>
          <cell r="R20906">
            <v>1355.8499999999767</v>
          </cell>
        </row>
        <row r="20907">
          <cell r="A20907">
            <v>2208</v>
          </cell>
          <cell r="B20907" t="str">
            <v>S. SALUD MAGALLANES</v>
          </cell>
          <cell r="C20907" t="str">
            <v>007 Hospital Psiquiátrico</v>
          </cell>
          <cell r="D20907">
            <v>0</v>
          </cell>
          <cell r="E20907">
            <v>0</v>
          </cell>
          <cell r="F20907">
            <v>0</v>
          </cell>
          <cell r="G20907">
            <v>0</v>
          </cell>
          <cell r="H20907">
            <v>0</v>
          </cell>
          <cell r="I20907">
            <v>0</v>
          </cell>
          <cell r="J20907">
            <v>0</v>
          </cell>
          <cell r="K20907">
            <v>0</v>
          </cell>
          <cell r="L20907">
            <v>0</v>
          </cell>
          <cell r="M20907">
            <v>0</v>
          </cell>
          <cell r="N20907">
            <v>0</v>
          </cell>
          <cell r="O20907">
            <v>20277.898000000001</v>
          </cell>
          <cell r="P20907">
            <v>-18488.669000000038</v>
          </cell>
          <cell r="Q20907">
            <v>1789.228999999963</v>
          </cell>
          <cell r="R20907">
            <v>0</v>
          </cell>
        </row>
        <row r="20908">
          <cell r="A20908">
            <v>2209</v>
          </cell>
          <cell r="B20908" t="str">
            <v>S. SALUD MAGALLANES</v>
          </cell>
          <cell r="C20908" t="str">
            <v>008 Atención Primaria de Salud</v>
          </cell>
          <cell r="D20908">
            <v>0</v>
          </cell>
          <cell r="E20908">
            <v>0</v>
          </cell>
          <cell r="F20908">
            <v>0</v>
          </cell>
          <cell r="G20908">
            <v>0</v>
          </cell>
          <cell r="H20908">
            <v>0</v>
          </cell>
          <cell r="I20908">
            <v>0</v>
          </cell>
          <cell r="J20908">
            <v>0</v>
          </cell>
          <cell r="K20908">
            <v>0</v>
          </cell>
          <cell r="L20908">
            <v>0</v>
          </cell>
          <cell r="M20908">
            <v>0</v>
          </cell>
          <cell r="N20908">
            <v>0</v>
          </cell>
          <cell r="O20908">
            <v>1246.0590000000047</v>
          </cell>
          <cell r="P20908">
            <v>272268.21299999999</v>
          </cell>
          <cell r="Q20908">
            <v>1246.0590000000047</v>
          </cell>
          <cell r="R20908">
            <v>0</v>
          </cell>
        </row>
        <row r="20909">
          <cell r="A20909">
            <v>22010</v>
          </cell>
          <cell r="B20909" t="str">
            <v>S. SALUD MAGALLANES</v>
          </cell>
          <cell r="C20909" t="str">
            <v>009 UNIDAD SALUD MENTAL - CTAS COMPLEMENTARIAS</v>
          </cell>
          <cell r="D20909">
            <v>0</v>
          </cell>
          <cell r="E20909">
            <v>0</v>
          </cell>
          <cell r="F20909">
            <v>0</v>
          </cell>
          <cell r="G20909">
            <v>0</v>
          </cell>
          <cell r="H20909">
            <v>0</v>
          </cell>
          <cell r="I20909">
            <v>0</v>
          </cell>
          <cell r="J20909">
            <v>0</v>
          </cell>
          <cell r="K20909">
            <v>0</v>
          </cell>
          <cell r="L20909">
            <v>0</v>
          </cell>
          <cell r="M20909">
            <v>0</v>
          </cell>
          <cell r="N20909">
            <v>0</v>
          </cell>
          <cell r="O20909">
            <v>0</v>
          </cell>
          <cell r="P20909">
            <v>0</v>
          </cell>
          <cell r="Q20909">
            <v>0</v>
          </cell>
          <cell r="R20909">
            <v>0</v>
          </cell>
        </row>
        <row r="20910">
          <cell r="A20910">
            <v>22011</v>
          </cell>
          <cell r="B20910" t="str">
            <v>S. SALUD MAGALLANES</v>
          </cell>
          <cell r="C20910" t="str">
            <v>010 ESTABLECIMIENTO LARGA ESTADIA ADULTO MAYOR</v>
          </cell>
          <cell r="D20910">
            <v>0</v>
          </cell>
          <cell r="E20910">
            <v>0</v>
          </cell>
          <cell r="F20910">
            <v>0</v>
          </cell>
          <cell r="G20910">
            <v>0</v>
          </cell>
          <cell r="H20910">
            <v>0</v>
          </cell>
          <cell r="I20910">
            <v>0</v>
          </cell>
          <cell r="J20910">
            <v>0</v>
          </cell>
          <cell r="K20910">
            <v>0</v>
          </cell>
          <cell r="L20910">
            <v>0</v>
          </cell>
          <cell r="M20910">
            <v>0</v>
          </cell>
          <cell r="N20910">
            <v>0</v>
          </cell>
          <cell r="O20910">
            <v>0</v>
          </cell>
          <cell r="P20910">
            <v>0</v>
          </cell>
          <cell r="Q20910">
            <v>0</v>
          </cell>
          <cell r="R20910">
            <v>0</v>
          </cell>
        </row>
        <row r="20911">
          <cell r="A20911">
            <v>2301</v>
          </cell>
          <cell r="B20911" t="str">
            <v>S. SALUD METR. ORIENTE</v>
          </cell>
          <cell r="C20911">
            <v>0</v>
          </cell>
          <cell r="D20911">
            <v>0</v>
          </cell>
          <cell r="E20911">
            <v>0</v>
          </cell>
          <cell r="F20911">
            <v>0</v>
          </cell>
          <cell r="G20911">
            <v>0</v>
          </cell>
          <cell r="H20911">
            <v>0</v>
          </cell>
          <cell r="I20911">
            <v>0</v>
          </cell>
          <cell r="J20911">
            <v>0</v>
          </cell>
          <cell r="K20911">
            <v>0</v>
          </cell>
          <cell r="L20911">
            <v>0</v>
          </cell>
          <cell r="M20911">
            <v>0</v>
          </cell>
          <cell r="N20911">
            <v>0</v>
          </cell>
          <cell r="O20911">
            <v>11115372.421999998</v>
          </cell>
          <cell r="P20911">
            <v>-11802516.561000001</v>
          </cell>
          <cell r="Q20911">
            <v>0</v>
          </cell>
          <cell r="R20911">
            <v>687144.13900000229</v>
          </cell>
        </row>
        <row r="20912">
          <cell r="A20912">
            <v>2302</v>
          </cell>
          <cell r="B20912" t="str">
            <v>S. SALUD METROPOLITANO ORIENTE</v>
          </cell>
          <cell r="C20912" t="str">
            <v>001 Dirección del Servicio</v>
          </cell>
          <cell r="D20912">
            <v>0</v>
          </cell>
          <cell r="E20912">
            <v>0</v>
          </cell>
          <cell r="F20912">
            <v>0</v>
          </cell>
          <cell r="G20912">
            <v>0</v>
          </cell>
          <cell r="H20912">
            <v>0</v>
          </cell>
          <cell r="I20912">
            <v>0</v>
          </cell>
          <cell r="J20912">
            <v>0</v>
          </cell>
          <cell r="K20912">
            <v>0</v>
          </cell>
          <cell r="L20912">
            <v>0</v>
          </cell>
          <cell r="M20912">
            <v>0</v>
          </cell>
          <cell r="N20912">
            <v>0</v>
          </cell>
          <cell r="O20912">
            <v>0</v>
          </cell>
          <cell r="P20912">
            <v>-456126.49700000032</v>
          </cell>
          <cell r="Q20912">
            <v>0</v>
          </cell>
          <cell r="R20912">
            <v>456126.49700000032</v>
          </cell>
        </row>
        <row r="20913">
          <cell r="A20913">
            <v>2303</v>
          </cell>
          <cell r="B20913" t="str">
            <v>S. SALUD METROPOLITANO ORIENTE</v>
          </cell>
          <cell r="C20913" t="str">
            <v>002 Hospital del Tórax</v>
          </cell>
          <cell r="D20913">
            <v>0</v>
          </cell>
          <cell r="E20913">
            <v>0</v>
          </cell>
          <cell r="F20913">
            <v>0</v>
          </cell>
          <cell r="G20913">
            <v>0</v>
          </cell>
          <cell r="H20913">
            <v>0</v>
          </cell>
          <cell r="I20913">
            <v>0</v>
          </cell>
          <cell r="J20913">
            <v>0</v>
          </cell>
          <cell r="K20913">
            <v>0</v>
          </cell>
          <cell r="L20913">
            <v>0</v>
          </cell>
          <cell r="M20913">
            <v>0</v>
          </cell>
          <cell r="N20913">
            <v>0</v>
          </cell>
          <cell r="O20913">
            <v>183222.41899999999</v>
          </cell>
          <cell r="P20913">
            <v>-155592.21199999959</v>
          </cell>
          <cell r="Q20913">
            <v>27630.207000000402</v>
          </cell>
          <cell r="R20913">
            <v>0</v>
          </cell>
        </row>
        <row r="20914">
          <cell r="A20914">
            <v>2304</v>
          </cell>
          <cell r="B20914" t="str">
            <v>S. SALUD METROPOLITANO ORIENTE</v>
          </cell>
          <cell r="C20914" t="str">
            <v>003 Hospital Luis Calvo Mackenna</v>
          </cell>
          <cell r="D20914">
            <v>0</v>
          </cell>
          <cell r="E20914">
            <v>0</v>
          </cell>
          <cell r="F20914">
            <v>0</v>
          </cell>
          <cell r="G20914">
            <v>0</v>
          </cell>
          <cell r="H20914">
            <v>0</v>
          </cell>
          <cell r="I20914">
            <v>0</v>
          </cell>
          <cell r="J20914">
            <v>0</v>
          </cell>
          <cell r="K20914">
            <v>0</v>
          </cell>
          <cell r="L20914">
            <v>0</v>
          </cell>
          <cell r="M20914">
            <v>0</v>
          </cell>
          <cell r="N20914">
            <v>0</v>
          </cell>
          <cell r="O20914">
            <v>14549.980999999985</v>
          </cell>
          <cell r="P20914">
            <v>-85629.73799999943</v>
          </cell>
          <cell r="Q20914">
            <v>0</v>
          </cell>
          <cell r="R20914">
            <v>71079.756999999445</v>
          </cell>
        </row>
        <row r="20915">
          <cell r="A20915">
            <v>2305</v>
          </cell>
          <cell r="B20915" t="str">
            <v>S. SALUD METROPOLITANO ORIENTE</v>
          </cell>
          <cell r="C20915" t="str">
            <v>004 Hospital Santiago Oriente Luis Tisne</v>
          </cell>
          <cell r="D20915">
            <v>0</v>
          </cell>
          <cell r="E20915">
            <v>0</v>
          </cell>
          <cell r="F20915">
            <v>0</v>
          </cell>
          <cell r="G20915">
            <v>0</v>
          </cell>
          <cell r="H20915">
            <v>0</v>
          </cell>
          <cell r="I20915">
            <v>0</v>
          </cell>
          <cell r="J20915">
            <v>0</v>
          </cell>
          <cell r="K20915">
            <v>0</v>
          </cell>
          <cell r="L20915">
            <v>0</v>
          </cell>
          <cell r="M20915">
            <v>0</v>
          </cell>
          <cell r="N20915">
            <v>0</v>
          </cell>
          <cell r="O20915">
            <v>153948.36900000001</v>
          </cell>
          <cell r="P20915">
            <v>-188944.90700000036</v>
          </cell>
          <cell r="Q20915">
            <v>0</v>
          </cell>
          <cell r="R20915">
            <v>34996.53800000035</v>
          </cell>
        </row>
        <row r="20916">
          <cell r="A20916">
            <v>2306</v>
          </cell>
          <cell r="B20916" t="str">
            <v>S. SALUD METROPOLITANO ORIENTE</v>
          </cell>
          <cell r="C20916" t="str">
            <v>005 Hospital Salvador</v>
          </cell>
          <cell r="D20916">
            <v>0</v>
          </cell>
          <cell r="E20916">
            <v>0</v>
          </cell>
          <cell r="F20916">
            <v>0</v>
          </cell>
          <cell r="G20916">
            <v>0</v>
          </cell>
          <cell r="H20916">
            <v>0</v>
          </cell>
          <cell r="I20916">
            <v>0</v>
          </cell>
          <cell r="J20916">
            <v>0</v>
          </cell>
          <cell r="K20916">
            <v>0</v>
          </cell>
          <cell r="L20916">
            <v>0</v>
          </cell>
          <cell r="M20916">
            <v>0</v>
          </cell>
          <cell r="N20916">
            <v>0</v>
          </cell>
          <cell r="O20916">
            <v>10763651.653000001</v>
          </cell>
          <cell r="P20916">
            <v>-10695106.933999995</v>
          </cell>
          <cell r="Q20916">
            <v>68544.719000006095</v>
          </cell>
          <cell r="R20916">
            <v>0</v>
          </cell>
        </row>
        <row r="20917">
          <cell r="A20917">
            <v>2307</v>
          </cell>
          <cell r="B20917" t="str">
            <v>S. SALUD METROPOLITANO ORIENTE</v>
          </cell>
          <cell r="C20917" t="str">
            <v>006 Instituto de Geriatría</v>
          </cell>
          <cell r="D20917">
            <v>0</v>
          </cell>
          <cell r="E20917">
            <v>0</v>
          </cell>
          <cell r="F20917">
            <v>0</v>
          </cell>
          <cell r="G20917">
            <v>0</v>
          </cell>
          <cell r="H20917">
            <v>0</v>
          </cell>
          <cell r="I20917">
            <v>0</v>
          </cell>
          <cell r="J20917">
            <v>0</v>
          </cell>
          <cell r="K20917">
            <v>0</v>
          </cell>
          <cell r="L20917">
            <v>0</v>
          </cell>
          <cell r="M20917">
            <v>0</v>
          </cell>
          <cell r="N20917">
            <v>0</v>
          </cell>
          <cell r="O20917">
            <v>0</v>
          </cell>
          <cell r="P20917">
            <v>-17744.510000000009</v>
          </cell>
          <cell r="Q20917">
            <v>0</v>
          </cell>
          <cell r="R20917">
            <v>17744.510000000009</v>
          </cell>
        </row>
        <row r="20918">
          <cell r="A20918">
            <v>2308</v>
          </cell>
          <cell r="B20918" t="str">
            <v>S. SALUD METROPOLITANO ORIENTE</v>
          </cell>
          <cell r="C20918" t="str">
            <v>007 Instituto de Neurocirugía</v>
          </cell>
          <cell r="D20918">
            <v>0</v>
          </cell>
          <cell r="E20918">
            <v>0</v>
          </cell>
          <cell r="F20918">
            <v>0</v>
          </cell>
          <cell r="G20918">
            <v>0</v>
          </cell>
          <cell r="H20918">
            <v>0</v>
          </cell>
          <cell r="I20918">
            <v>0</v>
          </cell>
          <cell r="J20918">
            <v>0</v>
          </cell>
          <cell r="K20918">
            <v>0</v>
          </cell>
          <cell r="L20918">
            <v>0</v>
          </cell>
          <cell r="M20918">
            <v>0</v>
          </cell>
          <cell r="N20918">
            <v>0</v>
          </cell>
          <cell r="O20918">
            <v>0</v>
          </cell>
          <cell r="P20918">
            <v>81031.121999999275</v>
          </cell>
          <cell r="Q20918">
            <v>0</v>
          </cell>
          <cell r="R20918">
            <v>0</v>
          </cell>
        </row>
        <row r="20919">
          <cell r="A20919">
            <v>2309</v>
          </cell>
          <cell r="B20919" t="str">
            <v>S. SALUD METROPOLITANO ORIENTE</v>
          </cell>
          <cell r="C20919" t="str">
            <v>008 Instituto Pedro Aguirre Cerda</v>
          </cell>
          <cell r="D20919">
            <v>0</v>
          </cell>
          <cell r="E20919">
            <v>0</v>
          </cell>
          <cell r="F20919">
            <v>0</v>
          </cell>
          <cell r="G20919">
            <v>0</v>
          </cell>
          <cell r="H20919">
            <v>0</v>
          </cell>
          <cell r="I20919">
            <v>0</v>
          </cell>
          <cell r="J20919">
            <v>0</v>
          </cell>
          <cell r="K20919">
            <v>0</v>
          </cell>
          <cell r="L20919">
            <v>0</v>
          </cell>
          <cell r="M20919">
            <v>0</v>
          </cell>
          <cell r="N20919">
            <v>0</v>
          </cell>
          <cell r="O20919">
            <v>0</v>
          </cell>
          <cell r="P20919">
            <v>-244199.36300000004</v>
          </cell>
          <cell r="Q20919">
            <v>0</v>
          </cell>
          <cell r="R20919">
            <v>244199.36300000004</v>
          </cell>
        </row>
        <row r="20920">
          <cell r="A20920">
            <v>23010</v>
          </cell>
          <cell r="B20920" t="str">
            <v>S. SALUD METROPOLITANO ORIENTE</v>
          </cell>
          <cell r="C20920" t="str">
            <v>009 Hospital de Hanga Roa</v>
          </cell>
          <cell r="D20920">
            <v>0</v>
          </cell>
          <cell r="E20920">
            <v>0</v>
          </cell>
          <cell r="F20920">
            <v>0</v>
          </cell>
          <cell r="G20920">
            <v>0</v>
          </cell>
          <cell r="H20920">
            <v>0</v>
          </cell>
          <cell r="I20920">
            <v>0</v>
          </cell>
          <cell r="J20920">
            <v>0</v>
          </cell>
          <cell r="K20920">
            <v>0</v>
          </cell>
          <cell r="L20920">
            <v>0</v>
          </cell>
          <cell r="M20920">
            <v>0</v>
          </cell>
          <cell r="N20920">
            <v>0</v>
          </cell>
          <cell r="O20920">
            <v>0</v>
          </cell>
          <cell r="P20920">
            <v>-40203.521999999968</v>
          </cell>
          <cell r="Q20920">
            <v>0</v>
          </cell>
          <cell r="R20920">
            <v>40203.521999999968</v>
          </cell>
        </row>
        <row r="20921">
          <cell r="A20921">
            <v>2401</v>
          </cell>
          <cell r="B20921" t="str">
            <v>S. SALUD METR. CENTRAL</v>
          </cell>
          <cell r="C20921">
            <v>0</v>
          </cell>
          <cell r="D20921">
            <v>0</v>
          </cell>
          <cell r="E20921">
            <v>0</v>
          </cell>
          <cell r="F20921">
            <v>0</v>
          </cell>
          <cell r="G20921">
            <v>0</v>
          </cell>
          <cell r="H20921">
            <v>0</v>
          </cell>
          <cell r="I20921">
            <v>0</v>
          </cell>
          <cell r="J20921">
            <v>0</v>
          </cell>
          <cell r="K20921">
            <v>0</v>
          </cell>
          <cell r="L20921">
            <v>0</v>
          </cell>
          <cell r="M20921">
            <v>0</v>
          </cell>
          <cell r="N20921">
            <v>0</v>
          </cell>
          <cell r="O20921">
            <v>3198534.7110000001</v>
          </cell>
          <cell r="P20921">
            <v>-207018.43300000392</v>
          </cell>
          <cell r="Q20921">
            <v>2991516.2779999962</v>
          </cell>
          <cell r="R20921">
            <v>0</v>
          </cell>
        </row>
        <row r="20922">
          <cell r="A20922">
            <v>2402</v>
          </cell>
          <cell r="B20922" t="str">
            <v>S. SALUD METROPOLITANO CENTRAL</v>
          </cell>
          <cell r="C20922" t="str">
            <v>001 Dirección del Servicio</v>
          </cell>
          <cell r="D20922">
            <v>0</v>
          </cell>
          <cell r="E20922">
            <v>0</v>
          </cell>
          <cell r="F20922">
            <v>0</v>
          </cell>
          <cell r="G20922">
            <v>0</v>
          </cell>
          <cell r="H20922">
            <v>0</v>
          </cell>
          <cell r="I20922">
            <v>0</v>
          </cell>
          <cell r="J20922">
            <v>0</v>
          </cell>
          <cell r="K20922">
            <v>0</v>
          </cell>
          <cell r="L20922">
            <v>0</v>
          </cell>
          <cell r="M20922">
            <v>0</v>
          </cell>
          <cell r="N20922">
            <v>0</v>
          </cell>
          <cell r="O20922">
            <v>0</v>
          </cell>
          <cell r="P20922">
            <v>9556159.9359999988</v>
          </cell>
          <cell r="Q20922">
            <v>0</v>
          </cell>
          <cell r="R20922">
            <v>0</v>
          </cell>
        </row>
        <row r="20923">
          <cell r="A20923">
            <v>2403</v>
          </cell>
          <cell r="B20923" t="str">
            <v>S. SALUD METROPOLITANO CENTRAL</v>
          </cell>
          <cell r="C20923" t="str">
            <v>002 Dirección Atención Primaria</v>
          </cell>
          <cell r="D20923">
            <v>0</v>
          </cell>
          <cell r="E20923">
            <v>0</v>
          </cell>
          <cell r="F20923">
            <v>0</v>
          </cell>
          <cell r="G20923">
            <v>0</v>
          </cell>
          <cell r="H20923">
            <v>0</v>
          </cell>
          <cell r="I20923">
            <v>0</v>
          </cell>
          <cell r="J20923">
            <v>0</v>
          </cell>
          <cell r="K20923">
            <v>0</v>
          </cell>
          <cell r="L20923">
            <v>0</v>
          </cell>
          <cell r="M20923">
            <v>0</v>
          </cell>
          <cell r="N20923">
            <v>0</v>
          </cell>
          <cell r="O20923">
            <v>0</v>
          </cell>
          <cell r="P20923">
            <v>999898.57499999972</v>
          </cell>
          <cell r="Q20923">
            <v>0</v>
          </cell>
          <cell r="R20923">
            <v>0</v>
          </cell>
        </row>
        <row r="20924">
          <cell r="A20924">
            <v>2404</v>
          </cell>
          <cell r="B20924" t="str">
            <v>S. SALUD METROPOLITANO CENTRAL</v>
          </cell>
          <cell r="C20924" t="str">
            <v>003 Hospital Clínico San Borja Arriaran</v>
          </cell>
          <cell r="D20924">
            <v>0</v>
          </cell>
          <cell r="E20924">
            <v>0</v>
          </cell>
          <cell r="F20924">
            <v>0</v>
          </cell>
          <cell r="G20924">
            <v>0</v>
          </cell>
          <cell r="H20924">
            <v>0</v>
          </cell>
          <cell r="I20924">
            <v>0</v>
          </cell>
          <cell r="J20924">
            <v>0</v>
          </cell>
          <cell r="K20924">
            <v>0</v>
          </cell>
          <cell r="L20924">
            <v>0</v>
          </cell>
          <cell r="M20924">
            <v>0</v>
          </cell>
          <cell r="N20924">
            <v>0</v>
          </cell>
          <cell r="O20924">
            <v>1046275.4569999999</v>
          </cell>
          <cell r="P20924">
            <v>-4771745.2829999961</v>
          </cell>
          <cell r="Q20924">
            <v>0</v>
          </cell>
          <cell r="R20924">
            <v>3725469.8259999962</v>
          </cell>
        </row>
        <row r="20925">
          <cell r="A20925">
            <v>2405</v>
          </cell>
          <cell r="B20925" t="str">
            <v>S. SALUD METROPOLITANO CENTRAL</v>
          </cell>
          <cell r="C20925" t="str">
            <v>004 Hospital De Urgencia Asistencia Pública</v>
          </cell>
          <cell r="D20925">
            <v>0</v>
          </cell>
          <cell r="E20925">
            <v>0</v>
          </cell>
          <cell r="F20925">
            <v>0</v>
          </cell>
          <cell r="G20925">
            <v>0</v>
          </cell>
          <cell r="H20925">
            <v>0</v>
          </cell>
          <cell r="I20925">
            <v>0</v>
          </cell>
          <cell r="J20925">
            <v>0</v>
          </cell>
          <cell r="K20925">
            <v>0</v>
          </cell>
          <cell r="L20925">
            <v>0</v>
          </cell>
          <cell r="M20925">
            <v>0</v>
          </cell>
          <cell r="N20925">
            <v>0</v>
          </cell>
          <cell r="O20925">
            <v>1135836.936</v>
          </cell>
          <cell r="P20925">
            <v>-3238166.6419999991</v>
          </cell>
          <cell r="Q20925">
            <v>0</v>
          </cell>
          <cell r="R20925">
            <v>2102329.7059999993</v>
          </cell>
        </row>
        <row r="20926">
          <cell r="A20926">
            <v>2406</v>
          </cell>
          <cell r="B20926" t="str">
            <v>S. SALUD METROPOLITANO CENTRAL</v>
          </cell>
          <cell r="C20926" t="str">
            <v>005 Hospital El Carmen</v>
          </cell>
          <cell r="D20926">
            <v>0</v>
          </cell>
          <cell r="E20926">
            <v>0</v>
          </cell>
          <cell r="F20926">
            <v>0</v>
          </cell>
          <cell r="G20926">
            <v>0</v>
          </cell>
          <cell r="H20926">
            <v>0</v>
          </cell>
          <cell r="I20926">
            <v>0</v>
          </cell>
          <cell r="J20926">
            <v>0</v>
          </cell>
          <cell r="K20926">
            <v>0</v>
          </cell>
          <cell r="L20926">
            <v>0</v>
          </cell>
          <cell r="M20926">
            <v>0</v>
          </cell>
          <cell r="N20926">
            <v>0</v>
          </cell>
          <cell r="O20926">
            <v>1016422.318</v>
          </cell>
          <cell r="P20926">
            <v>-2753165.0189999999</v>
          </cell>
          <cell r="Q20926">
            <v>0</v>
          </cell>
          <cell r="R20926">
            <v>1736742.7009999999</v>
          </cell>
        </row>
        <row r="20927">
          <cell r="A20927">
            <v>2501</v>
          </cell>
          <cell r="B20927" t="str">
            <v>S. SALUD METR. SUR</v>
          </cell>
          <cell r="C20927">
            <v>0</v>
          </cell>
          <cell r="D20927">
            <v>0</v>
          </cell>
          <cell r="E20927">
            <v>0</v>
          </cell>
          <cell r="F20927">
            <v>0</v>
          </cell>
          <cell r="G20927">
            <v>0</v>
          </cell>
          <cell r="H20927">
            <v>0</v>
          </cell>
          <cell r="I20927">
            <v>0</v>
          </cell>
          <cell r="J20927">
            <v>0</v>
          </cell>
          <cell r="K20927">
            <v>0</v>
          </cell>
          <cell r="L20927">
            <v>0</v>
          </cell>
          <cell r="M20927">
            <v>0</v>
          </cell>
          <cell r="N20927">
            <v>0</v>
          </cell>
          <cell r="O20927">
            <v>6254136.9450000003</v>
          </cell>
          <cell r="P20927">
            <v>-6313719.4279999975</v>
          </cell>
          <cell r="Q20927">
            <v>0</v>
          </cell>
          <cell r="R20927">
            <v>59582.482999997213</v>
          </cell>
        </row>
        <row r="20928">
          <cell r="A20928">
            <v>2502</v>
          </cell>
          <cell r="B20928" t="str">
            <v>S. SALUD METROPOLITANO SUR</v>
          </cell>
          <cell r="C20928" t="str">
            <v>001 Dirección del Servicio</v>
          </cell>
          <cell r="D20928">
            <v>0</v>
          </cell>
          <cell r="E20928">
            <v>0</v>
          </cell>
          <cell r="F20928">
            <v>0</v>
          </cell>
          <cell r="G20928">
            <v>0</v>
          </cell>
          <cell r="H20928">
            <v>0</v>
          </cell>
          <cell r="I20928">
            <v>0</v>
          </cell>
          <cell r="J20928">
            <v>0</v>
          </cell>
          <cell r="K20928">
            <v>0</v>
          </cell>
          <cell r="L20928">
            <v>0</v>
          </cell>
          <cell r="M20928">
            <v>0</v>
          </cell>
          <cell r="N20928">
            <v>0</v>
          </cell>
          <cell r="O20928">
            <v>0</v>
          </cell>
          <cell r="P20928">
            <v>-29609.729999999981</v>
          </cell>
          <cell r="Q20928">
            <v>0</v>
          </cell>
          <cell r="R20928">
            <v>29609.729999999981</v>
          </cell>
        </row>
        <row r="20929">
          <cell r="A20929">
            <v>2503</v>
          </cell>
          <cell r="B20929" t="str">
            <v>S. SALUD METROPOLITANO SUR</v>
          </cell>
          <cell r="C20929" t="str">
            <v>002 Hospital Barros Luco Trudeau</v>
          </cell>
          <cell r="D20929">
            <v>0</v>
          </cell>
          <cell r="E20929">
            <v>0</v>
          </cell>
          <cell r="F20929">
            <v>0</v>
          </cell>
          <cell r="G20929">
            <v>0</v>
          </cell>
          <cell r="H20929">
            <v>0</v>
          </cell>
          <cell r="I20929">
            <v>0</v>
          </cell>
          <cell r="J20929">
            <v>0</v>
          </cell>
          <cell r="K20929">
            <v>0</v>
          </cell>
          <cell r="L20929">
            <v>0</v>
          </cell>
          <cell r="M20929">
            <v>0</v>
          </cell>
          <cell r="N20929">
            <v>0</v>
          </cell>
          <cell r="O20929">
            <v>5061112.8499999996</v>
          </cell>
          <cell r="P20929">
            <v>-5123739.6690000007</v>
          </cell>
          <cell r="Q20929">
            <v>0</v>
          </cell>
          <cell r="R20929">
            <v>62626.819000001065</v>
          </cell>
        </row>
        <row r="20930">
          <cell r="A20930">
            <v>2504</v>
          </cell>
          <cell r="B20930" t="str">
            <v>S. SALUD METROPOLITANO SUR</v>
          </cell>
          <cell r="C20930" t="str">
            <v>003 Hospital Enfermedades Infecciosas</v>
          </cell>
          <cell r="D20930">
            <v>0</v>
          </cell>
          <cell r="E20930">
            <v>0</v>
          </cell>
          <cell r="F20930">
            <v>0</v>
          </cell>
          <cell r="G20930">
            <v>0</v>
          </cell>
          <cell r="H20930">
            <v>0</v>
          </cell>
          <cell r="I20930">
            <v>0</v>
          </cell>
          <cell r="J20930">
            <v>0</v>
          </cell>
          <cell r="K20930">
            <v>0</v>
          </cell>
          <cell r="L20930">
            <v>0</v>
          </cell>
          <cell r="M20930">
            <v>0</v>
          </cell>
          <cell r="N20930">
            <v>0</v>
          </cell>
          <cell r="O20930">
            <v>0</v>
          </cell>
          <cell r="P20930">
            <v>-1584.3400000002002</v>
          </cell>
          <cell r="Q20930">
            <v>0</v>
          </cell>
          <cell r="R20930">
            <v>1584.3400000002002</v>
          </cell>
        </row>
        <row r="20931">
          <cell r="A20931">
            <v>2505</v>
          </cell>
          <cell r="B20931" t="str">
            <v>S. SALUD METROPOLITANO SUR</v>
          </cell>
          <cell r="C20931" t="str">
            <v>004 Hospital Exequiel González Cortés</v>
          </cell>
          <cell r="D20931">
            <v>0</v>
          </cell>
          <cell r="E20931">
            <v>0</v>
          </cell>
          <cell r="F20931">
            <v>0</v>
          </cell>
          <cell r="G20931">
            <v>0</v>
          </cell>
          <cell r="H20931">
            <v>0</v>
          </cell>
          <cell r="I20931">
            <v>0</v>
          </cell>
          <cell r="J20931">
            <v>0</v>
          </cell>
          <cell r="K20931">
            <v>0</v>
          </cell>
          <cell r="L20931">
            <v>0</v>
          </cell>
          <cell r="M20931">
            <v>0</v>
          </cell>
          <cell r="N20931">
            <v>0</v>
          </cell>
          <cell r="O20931">
            <v>96363.126999999964</v>
          </cell>
          <cell r="P20931">
            <v>-75871.490000000456</v>
          </cell>
          <cell r="Q20931">
            <v>20491.636999999508</v>
          </cell>
          <cell r="R20931">
            <v>0</v>
          </cell>
        </row>
        <row r="20932">
          <cell r="A20932">
            <v>2506</v>
          </cell>
          <cell r="B20932" t="str">
            <v>S. SALUD METROPOLITANO SUR</v>
          </cell>
          <cell r="C20932" t="str">
            <v>005 Hospital San Luis de Buin</v>
          </cell>
          <cell r="D20932">
            <v>0</v>
          </cell>
          <cell r="E20932">
            <v>0</v>
          </cell>
          <cell r="F20932">
            <v>0</v>
          </cell>
          <cell r="G20932">
            <v>0</v>
          </cell>
          <cell r="H20932">
            <v>0</v>
          </cell>
          <cell r="I20932">
            <v>0</v>
          </cell>
          <cell r="J20932">
            <v>0</v>
          </cell>
          <cell r="K20932">
            <v>0</v>
          </cell>
          <cell r="L20932">
            <v>0</v>
          </cell>
          <cell r="M20932">
            <v>0</v>
          </cell>
          <cell r="N20932">
            <v>0</v>
          </cell>
          <cell r="O20932">
            <v>0</v>
          </cell>
          <cell r="P20932">
            <v>-3222.3369999998249</v>
          </cell>
          <cell r="Q20932">
            <v>0</v>
          </cell>
          <cell r="R20932">
            <v>3222.3369999998249</v>
          </cell>
        </row>
        <row r="20933">
          <cell r="A20933">
            <v>2507</v>
          </cell>
          <cell r="B20933" t="str">
            <v>S. SALUD METROPOLITANO SUR</v>
          </cell>
          <cell r="C20933" t="str">
            <v>006 Hospital Sanatorio El Peral</v>
          </cell>
          <cell r="D20933">
            <v>0</v>
          </cell>
          <cell r="E20933">
            <v>0</v>
          </cell>
          <cell r="F20933">
            <v>0</v>
          </cell>
          <cell r="G20933">
            <v>0</v>
          </cell>
          <cell r="H20933">
            <v>0</v>
          </cell>
          <cell r="I20933">
            <v>0</v>
          </cell>
          <cell r="J20933">
            <v>0</v>
          </cell>
          <cell r="K20933">
            <v>0</v>
          </cell>
          <cell r="L20933">
            <v>0</v>
          </cell>
          <cell r="M20933">
            <v>0</v>
          </cell>
          <cell r="N20933">
            <v>0</v>
          </cell>
          <cell r="O20933">
            <v>0</v>
          </cell>
          <cell r="P20933">
            <v>25025.353000000003</v>
          </cell>
          <cell r="Q20933">
            <v>0</v>
          </cell>
          <cell r="R20933">
            <v>0</v>
          </cell>
        </row>
        <row r="20934">
          <cell r="A20934">
            <v>2508</v>
          </cell>
          <cell r="B20934" t="str">
            <v>S. SALUD METROPOLITANO SUR</v>
          </cell>
          <cell r="C20934" t="str">
            <v>007 Hospital Sanatorio El Pino</v>
          </cell>
          <cell r="D20934">
            <v>0</v>
          </cell>
          <cell r="E20934">
            <v>0</v>
          </cell>
          <cell r="F20934">
            <v>0</v>
          </cell>
          <cell r="G20934">
            <v>0</v>
          </cell>
          <cell r="H20934">
            <v>0</v>
          </cell>
          <cell r="I20934">
            <v>0</v>
          </cell>
          <cell r="J20934">
            <v>0</v>
          </cell>
          <cell r="K20934">
            <v>0</v>
          </cell>
          <cell r="L20934">
            <v>0</v>
          </cell>
          <cell r="M20934">
            <v>0</v>
          </cell>
          <cell r="N20934">
            <v>0</v>
          </cell>
          <cell r="O20934">
            <v>1096660.9679999999</v>
          </cell>
          <cell r="P20934">
            <v>-1104717.2150000012</v>
          </cell>
          <cell r="Q20934">
            <v>0</v>
          </cell>
          <cell r="R20934">
            <v>8056.2470000013709</v>
          </cell>
        </row>
        <row r="20935">
          <cell r="A20935">
            <v>2601</v>
          </cell>
          <cell r="B20935" t="str">
            <v>S. SALUD METR. NORTE</v>
          </cell>
          <cell r="C20935">
            <v>0</v>
          </cell>
          <cell r="D20935">
            <v>0</v>
          </cell>
          <cell r="E20935">
            <v>0</v>
          </cell>
          <cell r="F20935">
            <v>0</v>
          </cell>
          <cell r="G20935">
            <v>0</v>
          </cell>
          <cell r="H20935">
            <v>0</v>
          </cell>
          <cell r="I20935">
            <v>0</v>
          </cell>
          <cell r="J20935">
            <v>0</v>
          </cell>
          <cell r="K20935">
            <v>0</v>
          </cell>
          <cell r="L20935">
            <v>0</v>
          </cell>
          <cell r="M20935">
            <v>0</v>
          </cell>
          <cell r="N20935">
            <v>0</v>
          </cell>
          <cell r="O20935">
            <v>12338515.262000002</v>
          </cell>
          <cell r="P20935">
            <v>-11867207.169999996</v>
          </cell>
          <cell r="Q20935">
            <v>471308.09200000577</v>
          </cell>
          <cell r="R20935">
            <v>0</v>
          </cell>
        </row>
        <row r="20936">
          <cell r="A20936">
            <v>2602</v>
          </cell>
          <cell r="B20936" t="str">
            <v>S. SALUD METROPOLITANO NORTE</v>
          </cell>
          <cell r="C20936" t="str">
            <v>001 Dirección del Servicio</v>
          </cell>
          <cell r="D20936">
            <v>0</v>
          </cell>
          <cell r="E20936">
            <v>0</v>
          </cell>
          <cell r="F20936">
            <v>0</v>
          </cell>
          <cell r="G20936">
            <v>0</v>
          </cell>
          <cell r="H20936">
            <v>0</v>
          </cell>
          <cell r="I20936">
            <v>0</v>
          </cell>
          <cell r="J20936">
            <v>0</v>
          </cell>
          <cell r="K20936">
            <v>0</v>
          </cell>
          <cell r="L20936">
            <v>0</v>
          </cell>
          <cell r="M20936">
            <v>0</v>
          </cell>
          <cell r="N20936">
            <v>0</v>
          </cell>
          <cell r="O20936">
            <v>1035083.948</v>
          </cell>
          <cell r="P20936">
            <v>-806243.66999999993</v>
          </cell>
          <cell r="Q20936">
            <v>228840.27800000005</v>
          </cell>
          <cell r="R20936">
            <v>0</v>
          </cell>
        </row>
        <row r="20937">
          <cell r="A20937">
            <v>2603</v>
          </cell>
          <cell r="B20937" t="str">
            <v>S. SALUD METROPOLITANO NORTE</v>
          </cell>
          <cell r="C20937" t="str">
            <v>002 Centro De Diagnóstico Terapéutico</v>
          </cell>
          <cell r="D20937">
            <v>0</v>
          </cell>
          <cell r="E20937">
            <v>0</v>
          </cell>
          <cell r="F20937">
            <v>0</v>
          </cell>
          <cell r="G20937">
            <v>0</v>
          </cell>
          <cell r="H20937">
            <v>0</v>
          </cell>
          <cell r="I20937">
            <v>0</v>
          </cell>
          <cell r="J20937">
            <v>0</v>
          </cell>
          <cell r="K20937">
            <v>0</v>
          </cell>
          <cell r="L20937">
            <v>0</v>
          </cell>
          <cell r="M20937">
            <v>0</v>
          </cell>
          <cell r="N20937">
            <v>0</v>
          </cell>
          <cell r="O20937">
            <v>0</v>
          </cell>
          <cell r="P20937">
            <v>-4304.0549999998766</v>
          </cell>
          <cell r="Q20937">
            <v>0</v>
          </cell>
          <cell r="R20937">
            <v>4304.0549999998766</v>
          </cell>
        </row>
        <row r="20938">
          <cell r="A20938">
            <v>2604</v>
          </cell>
          <cell r="B20938" t="str">
            <v>S. SALUD METROPOLITANO NORTE</v>
          </cell>
          <cell r="C20938" t="str">
            <v>003 Hospital de Til Til</v>
          </cell>
          <cell r="D20938">
            <v>0</v>
          </cell>
          <cell r="E20938">
            <v>0</v>
          </cell>
          <cell r="F20938">
            <v>0</v>
          </cell>
          <cell r="G20938">
            <v>0</v>
          </cell>
          <cell r="H20938">
            <v>0</v>
          </cell>
          <cell r="I20938">
            <v>0</v>
          </cell>
          <cell r="J20938">
            <v>0</v>
          </cell>
          <cell r="K20938">
            <v>0</v>
          </cell>
          <cell r="L20938">
            <v>0</v>
          </cell>
          <cell r="M20938">
            <v>0</v>
          </cell>
          <cell r="N20938">
            <v>0</v>
          </cell>
          <cell r="O20938">
            <v>0</v>
          </cell>
          <cell r="P20938">
            <v>37971.001000000018</v>
          </cell>
          <cell r="Q20938">
            <v>0</v>
          </cell>
          <cell r="R20938">
            <v>0</v>
          </cell>
        </row>
        <row r="20939">
          <cell r="A20939">
            <v>2605</v>
          </cell>
          <cell r="B20939" t="str">
            <v>S. SALUD METROPOLITANO NORTE</v>
          </cell>
          <cell r="C20939" t="str">
            <v>004 Hospital Roberto del Río</v>
          </cell>
          <cell r="D20939">
            <v>0</v>
          </cell>
          <cell r="E20939">
            <v>0</v>
          </cell>
          <cell r="F20939">
            <v>0</v>
          </cell>
          <cell r="G20939">
            <v>0</v>
          </cell>
          <cell r="H20939">
            <v>0</v>
          </cell>
          <cell r="I20939">
            <v>0</v>
          </cell>
          <cell r="J20939">
            <v>0</v>
          </cell>
          <cell r="K20939">
            <v>0</v>
          </cell>
          <cell r="L20939">
            <v>0</v>
          </cell>
          <cell r="M20939">
            <v>0</v>
          </cell>
          <cell r="N20939">
            <v>0</v>
          </cell>
          <cell r="O20939">
            <v>1012885.7770000001</v>
          </cell>
          <cell r="P20939">
            <v>-956458.69599999976</v>
          </cell>
          <cell r="Q20939">
            <v>56427.081000000355</v>
          </cell>
          <cell r="R20939">
            <v>0</v>
          </cell>
        </row>
        <row r="20940">
          <cell r="A20940">
            <v>2606</v>
          </cell>
          <cell r="B20940" t="str">
            <v>S. SALUD METROPOLITANO NORTE</v>
          </cell>
          <cell r="C20940" t="str">
            <v>005 Hospital San José</v>
          </cell>
          <cell r="D20940">
            <v>0</v>
          </cell>
          <cell r="E20940">
            <v>0</v>
          </cell>
          <cell r="F20940">
            <v>0</v>
          </cell>
          <cell r="G20940">
            <v>0</v>
          </cell>
          <cell r="H20940">
            <v>0</v>
          </cell>
          <cell r="I20940">
            <v>0</v>
          </cell>
          <cell r="J20940">
            <v>0</v>
          </cell>
          <cell r="K20940">
            <v>0</v>
          </cell>
          <cell r="L20940">
            <v>0</v>
          </cell>
          <cell r="M20940">
            <v>0</v>
          </cell>
          <cell r="N20940">
            <v>0</v>
          </cell>
          <cell r="O20940">
            <v>10006297.809</v>
          </cell>
          <cell r="P20940">
            <v>-10006409.474999998</v>
          </cell>
          <cell r="Q20940">
            <v>0</v>
          </cell>
          <cell r="R20940">
            <v>111.6659999974072</v>
          </cell>
        </row>
        <row r="20941">
          <cell r="A20941">
            <v>2607</v>
          </cell>
          <cell r="B20941" t="str">
            <v>S. SALUD METROPOLITANO NORTE</v>
          </cell>
          <cell r="C20941" t="str">
            <v>006 Instituto Nacional del Cáncer</v>
          </cell>
          <cell r="D20941">
            <v>0</v>
          </cell>
          <cell r="E20941">
            <v>0</v>
          </cell>
          <cell r="F20941">
            <v>0</v>
          </cell>
          <cell r="G20941">
            <v>0</v>
          </cell>
          <cell r="H20941">
            <v>0</v>
          </cell>
          <cell r="I20941">
            <v>0</v>
          </cell>
          <cell r="J20941">
            <v>0</v>
          </cell>
          <cell r="K20941">
            <v>0</v>
          </cell>
          <cell r="L20941">
            <v>0</v>
          </cell>
          <cell r="M20941">
            <v>0</v>
          </cell>
          <cell r="N20941">
            <v>0</v>
          </cell>
          <cell r="O20941">
            <v>284247.728</v>
          </cell>
          <cell r="P20941">
            <v>-348322.95399999991</v>
          </cell>
          <cell r="Q20941">
            <v>0</v>
          </cell>
          <cell r="R20941">
            <v>64075.225999999908</v>
          </cell>
        </row>
        <row r="20942">
          <cell r="A20942">
            <v>2608</v>
          </cell>
          <cell r="B20942" t="str">
            <v>S. SALUD METROPOLITANO NORTE</v>
          </cell>
          <cell r="C20942" t="str">
            <v>007 Instituto Psiquiátrico</v>
          </cell>
          <cell r="D20942">
            <v>0</v>
          </cell>
          <cell r="E20942">
            <v>0</v>
          </cell>
          <cell r="F20942">
            <v>0</v>
          </cell>
          <cell r="G20942">
            <v>0</v>
          </cell>
          <cell r="H20942">
            <v>0</v>
          </cell>
          <cell r="I20942">
            <v>0</v>
          </cell>
          <cell r="J20942">
            <v>0</v>
          </cell>
          <cell r="K20942">
            <v>0</v>
          </cell>
          <cell r="L20942">
            <v>0</v>
          </cell>
          <cell r="M20942">
            <v>0</v>
          </cell>
          <cell r="N20942">
            <v>0</v>
          </cell>
          <cell r="O20942">
            <v>0</v>
          </cell>
          <cell r="P20942">
            <v>216560.67900000012</v>
          </cell>
          <cell r="Q20942">
            <v>0</v>
          </cell>
          <cell r="R20942">
            <v>0</v>
          </cell>
        </row>
        <row r="20943">
          <cell r="A20943">
            <v>2701</v>
          </cell>
          <cell r="B20943" t="str">
            <v>S. SALUD METR. OCCIDENTE</v>
          </cell>
          <cell r="C20943">
            <v>0</v>
          </cell>
          <cell r="D20943">
            <v>0</v>
          </cell>
          <cell r="E20943">
            <v>0</v>
          </cell>
          <cell r="F20943">
            <v>0</v>
          </cell>
          <cell r="G20943">
            <v>0</v>
          </cell>
          <cell r="H20943">
            <v>0</v>
          </cell>
          <cell r="I20943">
            <v>0</v>
          </cell>
          <cell r="J20943">
            <v>0</v>
          </cell>
          <cell r="K20943">
            <v>0</v>
          </cell>
          <cell r="L20943">
            <v>0</v>
          </cell>
          <cell r="M20943">
            <v>0</v>
          </cell>
          <cell r="N20943">
            <v>0</v>
          </cell>
          <cell r="O20943">
            <v>8251269.9739999995</v>
          </cell>
          <cell r="P20943">
            <v>-7804789.4859999977</v>
          </cell>
          <cell r="Q20943">
            <v>446480.48800000176</v>
          </cell>
          <cell r="R20943">
            <v>0</v>
          </cell>
        </row>
        <row r="20944">
          <cell r="A20944">
            <v>2702</v>
          </cell>
          <cell r="B20944" t="str">
            <v>S. SALUD METROPOLITANO OCCIDENTE</v>
          </cell>
          <cell r="C20944" t="str">
            <v>001 Dirección del Servicio</v>
          </cell>
          <cell r="D20944">
            <v>0</v>
          </cell>
          <cell r="E20944">
            <v>0</v>
          </cell>
          <cell r="F20944">
            <v>0</v>
          </cell>
          <cell r="G20944">
            <v>0</v>
          </cell>
          <cell r="H20944">
            <v>0</v>
          </cell>
          <cell r="I20944">
            <v>0</v>
          </cell>
          <cell r="J20944">
            <v>0</v>
          </cell>
          <cell r="K20944">
            <v>0</v>
          </cell>
          <cell r="L20944">
            <v>0</v>
          </cell>
          <cell r="M20944">
            <v>0</v>
          </cell>
          <cell r="N20944">
            <v>0</v>
          </cell>
          <cell r="O20944">
            <v>3233824.2940000002</v>
          </cell>
          <cell r="P20944">
            <v>-2865947.1970000006</v>
          </cell>
          <cell r="Q20944">
            <v>367877.0969999996</v>
          </cell>
          <cell r="R20944">
            <v>0</v>
          </cell>
        </row>
        <row r="20945">
          <cell r="A20945">
            <v>2703</v>
          </cell>
          <cell r="B20945" t="str">
            <v>S. SALUD METROPOLITANO OCCIDENTE</v>
          </cell>
          <cell r="C20945" t="str">
            <v>002 Centro de Referencia Salud Occidente Salvador Allende</v>
          </cell>
          <cell r="D20945">
            <v>0</v>
          </cell>
          <cell r="E20945">
            <v>0</v>
          </cell>
          <cell r="F20945">
            <v>0</v>
          </cell>
          <cell r="G20945">
            <v>0</v>
          </cell>
          <cell r="H20945">
            <v>0</v>
          </cell>
          <cell r="I20945">
            <v>0</v>
          </cell>
          <cell r="J20945">
            <v>0</v>
          </cell>
          <cell r="K20945">
            <v>0</v>
          </cell>
          <cell r="L20945">
            <v>0</v>
          </cell>
          <cell r="M20945">
            <v>0</v>
          </cell>
          <cell r="N20945">
            <v>0</v>
          </cell>
          <cell r="O20945">
            <v>0</v>
          </cell>
          <cell r="P20945">
            <v>62159.621999999974</v>
          </cell>
          <cell r="Q20945">
            <v>0</v>
          </cell>
          <cell r="R20945">
            <v>0</v>
          </cell>
        </row>
        <row r="20946">
          <cell r="A20946">
            <v>2704</v>
          </cell>
          <cell r="B20946" t="str">
            <v>S. SALUD METROPOLITANO OCCIDENTE</v>
          </cell>
          <cell r="C20946" t="str">
            <v>003 Hospital de Curacaví</v>
          </cell>
          <cell r="D20946">
            <v>0</v>
          </cell>
          <cell r="E20946">
            <v>0</v>
          </cell>
          <cell r="F20946">
            <v>0</v>
          </cell>
          <cell r="G20946">
            <v>0</v>
          </cell>
          <cell r="H20946">
            <v>0</v>
          </cell>
          <cell r="I20946">
            <v>0</v>
          </cell>
          <cell r="J20946">
            <v>0</v>
          </cell>
          <cell r="K20946">
            <v>0</v>
          </cell>
          <cell r="L20946">
            <v>0</v>
          </cell>
          <cell r="M20946">
            <v>0</v>
          </cell>
          <cell r="N20946">
            <v>0</v>
          </cell>
          <cell r="O20946">
            <v>0</v>
          </cell>
          <cell r="P20946">
            <v>62214.9739999999</v>
          </cell>
          <cell r="Q20946">
            <v>0</v>
          </cell>
          <cell r="R20946">
            <v>0</v>
          </cell>
        </row>
        <row r="20947">
          <cell r="A20947">
            <v>2705</v>
          </cell>
          <cell r="B20947" t="str">
            <v>S. SALUD METROPOLITANO OCCIDENTE</v>
          </cell>
          <cell r="C20947" t="str">
            <v>004 Hospital de Melipilla</v>
          </cell>
          <cell r="D20947">
            <v>0</v>
          </cell>
          <cell r="E20947">
            <v>0</v>
          </cell>
          <cell r="F20947">
            <v>0</v>
          </cell>
          <cell r="G20947">
            <v>0</v>
          </cell>
          <cell r="H20947">
            <v>0</v>
          </cell>
          <cell r="I20947">
            <v>0</v>
          </cell>
          <cell r="J20947">
            <v>0</v>
          </cell>
          <cell r="K20947">
            <v>0</v>
          </cell>
          <cell r="L20947">
            <v>0</v>
          </cell>
          <cell r="M20947">
            <v>0</v>
          </cell>
          <cell r="N20947">
            <v>0</v>
          </cell>
          <cell r="O20947">
            <v>0</v>
          </cell>
          <cell r="P20947">
            <v>6291.4920000000857</v>
          </cell>
          <cell r="Q20947">
            <v>0</v>
          </cell>
          <cell r="R20947">
            <v>0</v>
          </cell>
        </row>
        <row r="20948">
          <cell r="A20948">
            <v>2706</v>
          </cell>
          <cell r="B20948" t="str">
            <v>S. SALUD METROPOLITANO OCCIDENTE</v>
          </cell>
          <cell r="C20948" t="str">
            <v>005 Hospital de Peñaflor</v>
          </cell>
          <cell r="D20948">
            <v>0</v>
          </cell>
          <cell r="E20948">
            <v>0</v>
          </cell>
          <cell r="F20948">
            <v>0</v>
          </cell>
          <cell r="G20948">
            <v>0</v>
          </cell>
          <cell r="H20948">
            <v>0</v>
          </cell>
          <cell r="I20948">
            <v>0</v>
          </cell>
          <cell r="J20948">
            <v>0</v>
          </cell>
          <cell r="K20948">
            <v>0</v>
          </cell>
          <cell r="L20948">
            <v>0</v>
          </cell>
          <cell r="M20948">
            <v>0</v>
          </cell>
          <cell r="N20948">
            <v>0</v>
          </cell>
          <cell r="O20948">
            <v>0</v>
          </cell>
          <cell r="P20948">
            <v>74961.794999999984</v>
          </cell>
          <cell r="Q20948">
            <v>0</v>
          </cell>
          <cell r="R20948">
            <v>0</v>
          </cell>
        </row>
        <row r="20949">
          <cell r="A20949">
            <v>2707</v>
          </cell>
          <cell r="B20949" t="str">
            <v>S. SALUD METROPOLITANO OCCIDENTE</v>
          </cell>
          <cell r="C20949" t="str">
            <v>006 Hospital de Talagante</v>
          </cell>
          <cell r="D20949">
            <v>0</v>
          </cell>
          <cell r="E20949">
            <v>0</v>
          </cell>
          <cell r="F20949">
            <v>0</v>
          </cell>
          <cell r="G20949">
            <v>0</v>
          </cell>
          <cell r="H20949">
            <v>0</v>
          </cell>
          <cell r="I20949">
            <v>0</v>
          </cell>
          <cell r="J20949">
            <v>0</v>
          </cell>
          <cell r="K20949">
            <v>0</v>
          </cell>
          <cell r="L20949">
            <v>0</v>
          </cell>
          <cell r="M20949">
            <v>0</v>
          </cell>
          <cell r="N20949">
            <v>0</v>
          </cell>
          <cell r="O20949">
            <v>242840.86800000002</v>
          </cell>
          <cell r="P20949">
            <v>-256744.16599999997</v>
          </cell>
          <cell r="Q20949">
            <v>0</v>
          </cell>
          <cell r="R20949">
            <v>13903.297999999952</v>
          </cell>
        </row>
        <row r="20950">
          <cell r="A20950">
            <v>2708</v>
          </cell>
          <cell r="B20950" t="str">
            <v>S. SALUD METROPOLITANO OCCIDENTE</v>
          </cell>
          <cell r="C20950" t="str">
            <v>007 Hospital Félix Bulnes</v>
          </cell>
          <cell r="D20950">
            <v>0</v>
          </cell>
          <cell r="E20950">
            <v>0</v>
          </cell>
          <cell r="F20950">
            <v>0</v>
          </cell>
          <cell r="G20950">
            <v>0</v>
          </cell>
          <cell r="H20950">
            <v>0</v>
          </cell>
          <cell r="I20950">
            <v>0</v>
          </cell>
          <cell r="J20950">
            <v>0</v>
          </cell>
          <cell r="K20950">
            <v>0</v>
          </cell>
          <cell r="L20950">
            <v>0</v>
          </cell>
          <cell r="M20950">
            <v>0</v>
          </cell>
          <cell r="N20950">
            <v>0</v>
          </cell>
          <cell r="O20950">
            <v>2254331.0460000001</v>
          </cell>
          <cell r="P20950">
            <v>-2416785.9579999996</v>
          </cell>
          <cell r="Q20950">
            <v>0</v>
          </cell>
          <cell r="R20950">
            <v>162454.91199999955</v>
          </cell>
        </row>
        <row r="20951">
          <cell r="A20951">
            <v>2709</v>
          </cell>
          <cell r="B20951" t="str">
            <v>S. SALUD METROPOLITANO OCCIDENTE</v>
          </cell>
          <cell r="C20951" t="str">
            <v>008 Hospital San Juan de Dios</v>
          </cell>
          <cell r="D20951">
            <v>0</v>
          </cell>
          <cell r="E20951">
            <v>0</v>
          </cell>
          <cell r="F20951">
            <v>0</v>
          </cell>
          <cell r="G20951">
            <v>0</v>
          </cell>
          <cell r="H20951">
            <v>0</v>
          </cell>
          <cell r="I20951">
            <v>0</v>
          </cell>
          <cell r="J20951">
            <v>0</v>
          </cell>
          <cell r="K20951">
            <v>0</v>
          </cell>
          <cell r="L20951">
            <v>0</v>
          </cell>
          <cell r="M20951">
            <v>0</v>
          </cell>
          <cell r="N20951">
            <v>0</v>
          </cell>
          <cell r="O20951">
            <v>2520273.7659999998</v>
          </cell>
          <cell r="P20951">
            <v>-2496731.1410000036</v>
          </cell>
          <cell r="Q20951">
            <v>23542.624999996275</v>
          </cell>
          <cell r="R20951">
            <v>0</v>
          </cell>
        </row>
        <row r="20952">
          <cell r="A20952">
            <v>27010</v>
          </cell>
          <cell r="B20952" t="str">
            <v>S. SALUD METROPOLITANO OCCIDENTE</v>
          </cell>
          <cell r="C20952" t="str">
            <v>009 Instituto Traumatológico</v>
          </cell>
          <cell r="D20952">
            <v>0</v>
          </cell>
          <cell r="E20952">
            <v>0</v>
          </cell>
          <cell r="F20952">
            <v>0</v>
          </cell>
          <cell r="G20952">
            <v>0</v>
          </cell>
          <cell r="H20952">
            <v>0</v>
          </cell>
          <cell r="I20952">
            <v>0</v>
          </cell>
          <cell r="J20952">
            <v>0</v>
          </cell>
          <cell r="K20952">
            <v>0</v>
          </cell>
          <cell r="L20952">
            <v>0</v>
          </cell>
          <cell r="M20952">
            <v>0</v>
          </cell>
          <cell r="N20952">
            <v>0</v>
          </cell>
          <cell r="O20952">
            <v>0</v>
          </cell>
          <cell r="P20952">
            <v>25791.092999999993</v>
          </cell>
          <cell r="Q20952">
            <v>0</v>
          </cell>
          <cell r="R20952">
            <v>0</v>
          </cell>
        </row>
        <row r="20953">
          <cell r="A20953">
            <v>2801</v>
          </cell>
          <cell r="B20953" t="str">
            <v>S. SALUD METR. SUR-ORIENTE</v>
          </cell>
          <cell r="C20953">
            <v>0</v>
          </cell>
          <cell r="D20953">
            <v>0</v>
          </cell>
          <cell r="E20953">
            <v>0</v>
          </cell>
          <cell r="F20953">
            <v>0</v>
          </cell>
          <cell r="G20953">
            <v>0</v>
          </cell>
          <cell r="H20953">
            <v>0</v>
          </cell>
          <cell r="I20953">
            <v>0</v>
          </cell>
          <cell r="J20953">
            <v>0</v>
          </cell>
          <cell r="K20953">
            <v>0</v>
          </cell>
          <cell r="L20953">
            <v>0</v>
          </cell>
          <cell r="M20953">
            <v>0</v>
          </cell>
          <cell r="N20953">
            <v>0</v>
          </cell>
          <cell r="O20953">
            <v>2023852.807</v>
          </cell>
          <cell r="P20953">
            <v>-2067256.3430000022</v>
          </cell>
          <cell r="Q20953">
            <v>0</v>
          </cell>
          <cell r="R20953">
            <v>43403.536000002176</v>
          </cell>
        </row>
        <row r="20954">
          <cell r="A20954">
            <v>2802</v>
          </cell>
          <cell r="B20954" t="str">
            <v>S. SALUD METROPOLITANO SUR-ORIENTE</v>
          </cell>
          <cell r="C20954" t="str">
            <v>001 Dirección del Servicio</v>
          </cell>
          <cell r="D20954">
            <v>0</v>
          </cell>
          <cell r="E20954">
            <v>0</v>
          </cell>
          <cell r="F20954">
            <v>0</v>
          </cell>
          <cell r="G20954">
            <v>0</v>
          </cell>
          <cell r="H20954">
            <v>0</v>
          </cell>
          <cell r="I20954">
            <v>0</v>
          </cell>
          <cell r="J20954">
            <v>0</v>
          </cell>
          <cell r="K20954">
            <v>0</v>
          </cell>
          <cell r="L20954">
            <v>0</v>
          </cell>
          <cell r="M20954">
            <v>0</v>
          </cell>
          <cell r="N20954">
            <v>0</v>
          </cell>
          <cell r="O20954">
            <v>1151683.166</v>
          </cell>
          <cell r="P20954">
            <v>-1536526.003</v>
          </cell>
          <cell r="Q20954">
            <v>0</v>
          </cell>
          <cell r="R20954">
            <v>384842.83700000006</v>
          </cell>
        </row>
        <row r="20955">
          <cell r="A20955">
            <v>2803</v>
          </cell>
          <cell r="B20955" t="str">
            <v>S. SALUD METROPOLITANO SUR-ORIENTE</v>
          </cell>
          <cell r="C20955" t="str">
            <v>002 Hospital Metropolitano</v>
          </cell>
          <cell r="D20955">
            <v>0</v>
          </cell>
          <cell r="E20955">
            <v>0</v>
          </cell>
          <cell r="F20955">
            <v>0</v>
          </cell>
          <cell r="G20955">
            <v>0</v>
          </cell>
          <cell r="H20955">
            <v>0</v>
          </cell>
          <cell r="I20955">
            <v>0</v>
          </cell>
          <cell r="J20955">
            <v>0</v>
          </cell>
          <cell r="K20955">
            <v>0</v>
          </cell>
          <cell r="L20955">
            <v>0</v>
          </cell>
          <cell r="M20955">
            <v>0</v>
          </cell>
          <cell r="N20955">
            <v>0</v>
          </cell>
          <cell r="O20955">
            <v>0</v>
          </cell>
          <cell r="P20955">
            <v>0</v>
          </cell>
          <cell r="Q20955">
            <v>0</v>
          </cell>
          <cell r="R20955">
            <v>0</v>
          </cell>
        </row>
        <row r="20956">
          <cell r="A20956">
            <v>2804</v>
          </cell>
          <cell r="B20956" t="str">
            <v>S. SALUD METROPOLITANO SUR-ORIENTE</v>
          </cell>
          <cell r="C20956" t="str">
            <v>003 Centro de Referencia de Salud</v>
          </cell>
          <cell r="D20956">
            <v>0</v>
          </cell>
          <cell r="E20956">
            <v>0</v>
          </cell>
          <cell r="F20956">
            <v>0</v>
          </cell>
          <cell r="G20956">
            <v>0</v>
          </cell>
          <cell r="H20956">
            <v>0</v>
          </cell>
          <cell r="I20956">
            <v>0</v>
          </cell>
          <cell r="J20956">
            <v>0</v>
          </cell>
          <cell r="K20956">
            <v>0</v>
          </cell>
          <cell r="L20956">
            <v>0</v>
          </cell>
          <cell r="M20956">
            <v>0</v>
          </cell>
          <cell r="N20956">
            <v>0</v>
          </cell>
          <cell r="O20956">
            <v>0</v>
          </cell>
          <cell r="P20956">
            <v>0</v>
          </cell>
          <cell r="Q20956">
            <v>0</v>
          </cell>
          <cell r="R20956">
            <v>0</v>
          </cell>
        </row>
        <row r="20957">
          <cell r="A20957">
            <v>2805</v>
          </cell>
          <cell r="B20957" t="str">
            <v>S. SALUD METROPOLITANO SUR-ORIENTE</v>
          </cell>
          <cell r="C20957" t="str">
            <v>004 Hospital Sotero del Río</v>
          </cell>
          <cell r="D20957">
            <v>0</v>
          </cell>
          <cell r="E20957">
            <v>0</v>
          </cell>
          <cell r="F20957">
            <v>0</v>
          </cell>
          <cell r="G20957">
            <v>0</v>
          </cell>
          <cell r="H20957">
            <v>0</v>
          </cell>
          <cell r="I20957">
            <v>0</v>
          </cell>
          <cell r="J20957">
            <v>0</v>
          </cell>
          <cell r="K20957">
            <v>0</v>
          </cell>
          <cell r="L20957">
            <v>0</v>
          </cell>
          <cell r="M20957">
            <v>0</v>
          </cell>
          <cell r="N20957">
            <v>0</v>
          </cell>
          <cell r="O20957">
            <v>872169.64100000006</v>
          </cell>
          <cell r="P20957">
            <v>-780679.95700000133</v>
          </cell>
          <cell r="Q20957">
            <v>91489.683999998728</v>
          </cell>
          <cell r="R20957">
            <v>0</v>
          </cell>
        </row>
        <row r="20958">
          <cell r="A20958">
            <v>2806</v>
          </cell>
          <cell r="B20958" t="str">
            <v>S. SALUD METROPOLITANO SUR-ORIENTE</v>
          </cell>
          <cell r="C20958" t="str">
            <v>005 Hospital San José de Maipo</v>
          </cell>
          <cell r="D20958">
            <v>0</v>
          </cell>
          <cell r="E20958">
            <v>0</v>
          </cell>
          <cell r="F20958">
            <v>0</v>
          </cell>
          <cell r="G20958">
            <v>0</v>
          </cell>
          <cell r="H20958">
            <v>0</v>
          </cell>
          <cell r="I20958">
            <v>0</v>
          </cell>
          <cell r="J20958">
            <v>0</v>
          </cell>
          <cell r="K20958">
            <v>0</v>
          </cell>
          <cell r="L20958">
            <v>0</v>
          </cell>
          <cell r="M20958">
            <v>0</v>
          </cell>
          <cell r="N20958">
            <v>0</v>
          </cell>
          <cell r="O20958">
            <v>0</v>
          </cell>
          <cell r="P20958">
            <v>147989.08900000004</v>
          </cell>
          <cell r="Q20958">
            <v>0</v>
          </cell>
          <cell r="R20958">
            <v>0</v>
          </cell>
        </row>
        <row r="20959">
          <cell r="A20959">
            <v>2807</v>
          </cell>
          <cell r="B20959" t="str">
            <v>S. SALUD METROPOLITANO SUR-ORIENTE</v>
          </cell>
          <cell r="C20959" t="str">
            <v>006 Hospital La Florida</v>
          </cell>
          <cell r="D20959">
            <v>0</v>
          </cell>
          <cell r="E20959">
            <v>0</v>
          </cell>
          <cell r="F20959">
            <v>0</v>
          </cell>
          <cell r="G20959">
            <v>0</v>
          </cell>
          <cell r="H20959">
            <v>0</v>
          </cell>
          <cell r="I20959">
            <v>0</v>
          </cell>
          <cell r="J20959">
            <v>0</v>
          </cell>
          <cell r="K20959">
            <v>0</v>
          </cell>
          <cell r="L20959">
            <v>0</v>
          </cell>
          <cell r="M20959">
            <v>0</v>
          </cell>
          <cell r="N20959">
            <v>0</v>
          </cell>
          <cell r="O20959">
            <v>0</v>
          </cell>
          <cell r="P20959">
            <v>101960.52800000086</v>
          </cell>
          <cell r="Q20959">
            <v>0</v>
          </cell>
          <cell r="R20959">
            <v>0</v>
          </cell>
        </row>
        <row r="20960">
          <cell r="A20960">
            <v>29</v>
          </cell>
          <cell r="B20960">
            <v>0</v>
          </cell>
          <cell r="C20960">
            <v>0</v>
          </cell>
          <cell r="D20960">
            <v>0</v>
          </cell>
          <cell r="E20960">
            <v>0</v>
          </cell>
          <cell r="F20960">
            <v>0</v>
          </cell>
          <cell r="G20960">
            <v>0</v>
          </cell>
          <cell r="H20960">
            <v>0</v>
          </cell>
          <cell r="I20960">
            <v>0</v>
          </cell>
          <cell r="J20960">
            <v>0</v>
          </cell>
          <cell r="K20960">
            <v>0</v>
          </cell>
          <cell r="L20960">
            <v>0</v>
          </cell>
          <cell r="M20960">
            <v>0</v>
          </cell>
          <cell r="N20960">
            <v>0</v>
          </cell>
          <cell r="O20960">
            <v>0</v>
          </cell>
          <cell r="P20960">
            <v>0</v>
          </cell>
          <cell r="Q20960">
            <v>0</v>
          </cell>
          <cell r="R20960">
            <v>0</v>
          </cell>
        </row>
        <row r="20961">
          <cell r="A20961">
            <v>3001</v>
          </cell>
          <cell r="B20961" t="str">
            <v>HOSP.P.HURTADO SSMSO</v>
          </cell>
          <cell r="C20961" t="str">
            <v>001 Hospital Padre Alberto Hurtado</v>
          </cell>
          <cell r="D20961">
            <v>0</v>
          </cell>
          <cell r="E20961">
            <v>0</v>
          </cell>
          <cell r="F20961">
            <v>0</v>
          </cell>
          <cell r="G20961">
            <v>0</v>
          </cell>
          <cell r="H20961">
            <v>0</v>
          </cell>
          <cell r="I20961">
            <v>0</v>
          </cell>
          <cell r="J20961">
            <v>0</v>
          </cell>
          <cell r="K20961">
            <v>0</v>
          </cell>
          <cell r="L20961">
            <v>0</v>
          </cell>
          <cell r="M20961">
            <v>0</v>
          </cell>
          <cell r="N20961">
            <v>0</v>
          </cell>
          <cell r="O20961">
            <v>1516810.75</v>
          </cell>
          <cell r="P20961">
            <v>-1481831.8819999993</v>
          </cell>
          <cell r="Q20961">
            <v>34978.868000000715</v>
          </cell>
          <cell r="R20961">
            <v>0</v>
          </cell>
        </row>
        <row r="20962">
          <cell r="A20962">
            <v>3101</v>
          </cell>
          <cell r="B20962" t="str">
            <v>CRS MAIPÚ SSMC</v>
          </cell>
          <cell r="C20962" t="str">
            <v>001 Centro de Referencia de Salud Maipú</v>
          </cell>
          <cell r="D20962">
            <v>0</v>
          </cell>
          <cell r="E20962">
            <v>0</v>
          </cell>
          <cell r="F20962">
            <v>0</v>
          </cell>
          <cell r="G20962">
            <v>0</v>
          </cell>
          <cell r="H20962">
            <v>0</v>
          </cell>
          <cell r="I20962">
            <v>0</v>
          </cell>
          <cell r="J20962">
            <v>0</v>
          </cell>
          <cell r="K20962">
            <v>0</v>
          </cell>
          <cell r="L20962">
            <v>0</v>
          </cell>
          <cell r="M20962">
            <v>0</v>
          </cell>
          <cell r="N20962">
            <v>0</v>
          </cell>
          <cell r="O20962">
            <v>112949.826</v>
          </cell>
          <cell r="P20962">
            <v>-162769.70400000003</v>
          </cell>
          <cell r="Q20962">
            <v>0</v>
          </cell>
          <cell r="R20962">
            <v>49819.878000000026</v>
          </cell>
        </row>
        <row r="20963">
          <cell r="A20963">
            <v>3201</v>
          </cell>
          <cell r="B20963" t="str">
            <v>CRS CORDILLERA SSMO</v>
          </cell>
          <cell r="C20963" t="str">
            <v>001 Centro de Referencia de Salud Cordillera Peñalolén Cordillera Oriente</v>
          </cell>
          <cell r="D20963">
            <v>0</v>
          </cell>
          <cell r="E20963">
            <v>0</v>
          </cell>
          <cell r="F20963">
            <v>0</v>
          </cell>
          <cell r="G20963">
            <v>0</v>
          </cell>
          <cell r="H20963">
            <v>0</v>
          </cell>
          <cell r="I20963">
            <v>0</v>
          </cell>
          <cell r="J20963">
            <v>0</v>
          </cell>
          <cell r="K20963">
            <v>0</v>
          </cell>
          <cell r="L20963">
            <v>0</v>
          </cell>
          <cell r="M20963">
            <v>0</v>
          </cell>
          <cell r="N20963">
            <v>0</v>
          </cell>
          <cell r="O20963">
            <v>0</v>
          </cell>
          <cell r="P20963">
            <v>-91984.539000000223</v>
          </cell>
          <cell r="Q20963">
            <v>0</v>
          </cell>
          <cell r="R20963">
            <v>91984.539000000223</v>
          </cell>
        </row>
        <row r="20964">
          <cell r="A20964">
            <v>3301</v>
          </cell>
          <cell r="B20964" t="str">
            <v>S. SALUD CHILOÉ</v>
          </cell>
          <cell r="C20964">
            <v>0</v>
          </cell>
          <cell r="D20964">
            <v>0</v>
          </cell>
          <cell r="E20964">
            <v>0</v>
          </cell>
          <cell r="F20964">
            <v>0</v>
          </cell>
          <cell r="G20964">
            <v>0</v>
          </cell>
          <cell r="H20964">
            <v>0</v>
          </cell>
          <cell r="I20964">
            <v>0</v>
          </cell>
          <cell r="J20964">
            <v>0</v>
          </cell>
          <cell r="K20964">
            <v>0</v>
          </cell>
          <cell r="L20964">
            <v>0</v>
          </cell>
          <cell r="M20964">
            <v>0</v>
          </cell>
          <cell r="N20964">
            <v>0</v>
          </cell>
          <cell r="O20964">
            <v>1748012.9890000001</v>
          </cell>
          <cell r="P20964">
            <v>-1614056.8319999999</v>
          </cell>
          <cell r="Q20964">
            <v>133956.15700000012</v>
          </cell>
          <cell r="R20964">
            <v>0</v>
          </cell>
        </row>
        <row r="20965">
          <cell r="A20965">
            <v>3302</v>
          </cell>
          <cell r="B20965" t="str">
            <v>S. SALUD CHILOÉ</v>
          </cell>
          <cell r="C20965" t="str">
            <v>001 Hospital Castro</v>
          </cell>
          <cell r="D20965">
            <v>0</v>
          </cell>
          <cell r="E20965">
            <v>0</v>
          </cell>
          <cell r="F20965">
            <v>0</v>
          </cell>
          <cell r="G20965">
            <v>0</v>
          </cell>
          <cell r="H20965">
            <v>0</v>
          </cell>
          <cell r="I20965">
            <v>0</v>
          </cell>
          <cell r="J20965">
            <v>0</v>
          </cell>
          <cell r="K20965">
            <v>0</v>
          </cell>
          <cell r="L20965">
            <v>0</v>
          </cell>
          <cell r="M20965">
            <v>0</v>
          </cell>
          <cell r="N20965">
            <v>0</v>
          </cell>
          <cell r="O20965">
            <v>653799.55499999993</v>
          </cell>
          <cell r="P20965">
            <v>-652927.00300000026</v>
          </cell>
          <cell r="Q20965">
            <v>872.5519999996759</v>
          </cell>
          <cell r="R20965">
            <v>0</v>
          </cell>
        </row>
        <row r="20966">
          <cell r="A20966">
            <v>3303</v>
          </cell>
          <cell r="B20966" t="str">
            <v>S. SALUD CHILOÉ</v>
          </cell>
          <cell r="C20966" t="str">
            <v>002 Hospital Quellón</v>
          </cell>
          <cell r="D20966">
            <v>0</v>
          </cell>
          <cell r="E20966">
            <v>0</v>
          </cell>
          <cell r="F20966">
            <v>0</v>
          </cell>
          <cell r="G20966">
            <v>0</v>
          </cell>
          <cell r="H20966">
            <v>0</v>
          </cell>
          <cell r="I20966">
            <v>0</v>
          </cell>
          <cell r="J20966">
            <v>0</v>
          </cell>
          <cell r="K20966">
            <v>0</v>
          </cell>
          <cell r="L20966">
            <v>0</v>
          </cell>
          <cell r="M20966">
            <v>0</v>
          </cell>
          <cell r="N20966">
            <v>0</v>
          </cell>
          <cell r="O20966">
            <v>128465.90600000002</v>
          </cell>
          <cell r="P20966">
            <v>-119945.98299999995</v>
          </cell>
          <cell r="Q20966">
            <v>8519.923000000068</v>
          </cell>
          <cell r="R20966">
            <v>0</v>
          </cell>
        </row>
        <row r="20967">
          <cell r="A20967">
            <v>3304</v>
          </cell>
          <cell r="B20967" t="str">
            <v>S. SALUD CHILOÉ</v>
          </cell>
          <cell r="C20967" t="str">
            <v>003 Hospital Achao</v>
          </cell>
          <cell r="D20967">
            <v>0</v>
          </cell>
          <cell r="E20967">
            <v>0</v>
          </cell>
          <cell r="F20967">
            <v>0</v>
          </cell>
          <cell r="G20967">
            <v>0</v>
          </cell>
          <cell r="H20967">
            <v>0</v>
          </cell>
          <cell r="I20967">
            <v>0</v>
          </cell>
          <cell r="J20967">
            <v>0</v>
          </cell>
          <cell r="K20967">
            <v>0</v>
          </cell>
          <cell r="L20967">
            <v>0</v>
          </cell>
          <cell r="M20967">
            <v>0</v>
          </cell>
          <cell r="N20967">
            <v>0</v>
          </cell>
          <cell r="O20967">
            <v>34195.995999999999</v>
          </cell>
          <cell r="P20967">
            <v>-33627.597000000009</v>
          </cell>
          <cell r="Q20967">
            <v>568.39899999999034</v>
          </cell>
          <cell r="R20967">
            <v>0</v>
          </cell>
        </row>
        <row r="20968">
          <cell r="A20968">
            <v>3305</v>
          </cell>
          <cell r="B20968" t="str">
            <v>S. SALUD CHILOÉ</v>
          </cell>
          <cell r="C20968" t="str">
            <v>004 Hospital Queilen</v>
          </cell>
          <cell r="D20968">
            <v>0</v>
          </cell>
          <cell r="E20968">
            <v>0</v>
          </cell>
          <cell r="F20968">
            <v>0</v>
          </cell>
          <cell r="G20968">
            <v>0</v>
          </cell>
          <cell r="H20968">
            <v>0</v>
          </cell>
          <cell r="I20968">
            <v>0</v>
          </cell>
          <cell r="J20968">
            <v>0</v>
          </cell>
          <cell r="K20968">
            <v>0</v>
          </cell>
          <cell r="L20968">
            <v>0</v>
          </cell>
          <cell r="M20968">
            <v>0</v>
          </cell>
          <cell r="N20968">
            <v>0</v>
          </cell>
          <cell r="O20968">
            <v>18372.189000000002</v>
          </cell>
          <cell r="P20968">
            <v>-15183.800000000017</v>
          </cell>
          <cell r="Q20968">
            <v>3188.3889999999847</v>
          </cell>
          <cell r="R20968">
            <v>0</v>
          </cell>
        </row>
        <row r="20969">
          <cell r="A20969">
            <v>3306</v>
          </cell>
          <cell r="B20969" t="str">
            <v>S. SALUD CHILOÉ</v>
          </cell>
          <cell r="C20969" t="str">
            <v>005 Hospital Ancud</v>
          </cell>
          <cell r="D20969">
            <v>0</v>
          </cell>
          <cell r="E20969">
            <v>0</v>
          </cell>
          <cell r="F20969">
            <v>0</v>
          </cell>
          <cell r="G20969">
            <v>0</v>
          </cell>
          <cell r="H20969">
            <v>0</v>
          </cell>
          <cell r="I20969">
            <v>0</v>
          </cell>
          <cell r="J20969">
            <v>0</v>
          </cell>
          <cell r="K20969">
            <v>0</v>
          </cell>
          <cell r="L20969">
            <v>0</v>
          </cell>
          <cell r="M20969">
            <v>0</v>
          </cell>
          <cell r="N20969">
            <v>0</v>
          </cell>
          <cell r="O20969">
            <v>467453.76999999996</v>
          </cell>
          <cell r="P20969">
            <v>-413327.77500000026</v>
          </cell>
          <cell r="Q20969">
            <v>54125.994999999704</v>
          </cell>
          <cell r="R20969">
            <v>0</v>
          </cell>
        </row>
        <row r="20970">
          <cell r="A20970">
            <v>3307</v>
          </cell>
          <cell r="B20970" t="str">
            <v>S. SALUD CHILOÉ</v>
          </cell>
          <cell r="C20970" t="str">
            <v>006 Dirección del Servicio</v>
          </cell>
          <cell r="D20970">
            <v>0</v>
          </cell>
          <cell r="E20970">
            <v>0</v>
          </cell>
          <cell r="F20970">
            <v>0</v>
          </cell>
          <cell r="G20970">
            <v>0</v>
          </cell>
          <cell r="H20970">
            <v>0</v>
          </cell>
          <cell r="I20970">
            <v>0</v>
          </cell>
          <cell r="J20970">
            <v>0</v>
          </cell>
          <cell r="K20970">
            <v>0</v>
          </cell>
          <cell r="L20970">
            <v>0</v>
          </cell>
          <cell r="M20970">
            <v>0</v>
          </cell>
          <cell r="N20970">
            <v>0</v>
          </cell>
          <cell r="O20970">
            <v>445725.57299999997</v>
          </cell>
          <cell r="P20970">
            <v>-379044.67400000012</v>
          </cell>
          <cell r="Q20970">
            <v>66680.898999999859</v>
          </cell>
          <cell r="R20970">
            <v>0</v>
          </cell>
        </row>
        <row r="20971">
          <cell r="A20971">
            <v>3401</v>
          </cell>
          <cell r="B20971" t="str">
            <v>CONSOLIDADO</v>
          </cell>
          <cell r="C20971">
            <v>0</v>
          </cell>
          <cell r="D20971">
            <v>0</v>
          </cell>
          <cell r="E20971">
            <v>0</v>
          </cell>
          <cell r="F20971">
            <v>0</v>
          </cell>
          <cell r="G20971">
            <v>0</v>
          </cell>
          <cell r="H20971">
            <v>0</v>
          </cell>
          <cell r="I20971">
            <v>0</v>
          </cell>
          <cell r="J20971">
            <v>0</v>
          </cell>
          <cell r="K20971">
            <v>0</v>
          </cell>
          <cell r="L20971">
            <v>0</v>
          </cell>
          <cell r="M20971">
            <v>0</v>
          </cell>
          <cell r="N20971">
            <v>0</v>
          </cell>
          <cell r="O20971">
            <v>124252975.05499999</v>
          </cell>
          <cell r="P20971">
            <v>-111785252.686</v>
          </cell>
          <cell r="Q20971">
            <v>14235832.743000008</v>
          </cell>
          <cell r="R20971">
            <v>2540823.5350000011</v>
          </cell>
        </row>
        <row r="20972">
          <cell r="A20972">
            <v>3501</v>
          </cell>
          <cell r="B20972" t="str">
            <v>CONSOLIDADO</v>
          </cell>
          <cell r="C20972" t="str">
            <v>ESTABLECIMIENTOS AUTOGESTIONADOS EN RED</v>
          </cell>
          <cell r="D20972">
            <v>0</v>
          </cell>
          <cell r="E20972">
            <v>0</v>
          </cell>
          <cell r="F20972">
            <v>0</v>
          </cell>
          <cell r="G20972">
            <v>0</v>
          </cell>
          <cell r="H20972">
            <v>0</v>
          </cell>
          <cell r="I20972">
            <v>0</v>
          </cell>
          <cell r="J20972">
            <v>0</v>
          </cell>
          <cell r="K20972">
            <v>0</v>
          </cell>
          <cell r="L20972">
            <v>0</v>
          </cell>
          <cell r="M20972">
            <v>0</v>
          </cell>
          <cell r="N20972">
            <v>0</v>
          </cell>
          <cell r="O20972">
            <v>103833286.01200002</v>
          </cell>
          <cell r="P20972">
            <v>-119443520.42300004</v>
          </cell>
          <cell r="Q20972">
            <v>2082327.9160000023</v>
          </cell>
          <cell r="R20972">
            <v>18036324.967999998</v>
          </cell>
        </row>
        <row r="20980">
          <cell r="A20980">
            <v>101</v>
          </cell>
          <cell r="B20980" t="str">
            <v>S. SALUDARICA</v>
          </cell>
          <cell r="C20980">
            <v>0</v>
          </cell>
          <cell r="D20980">
            <v>0</v>
          </cell>
          <cell r="E20980">
            <v>0</v>
          </cell>
          <cell r="F20980">
            <v>0</v>
          </cell>
          <cell r="G20980">
            <v>0</v>
          </cell>
          <cell r="H20980">
            <v>0</v>
          </cell>
          <cell r="I20980">
            <v>0</v>
          </cell>
          <cell r="J20980">
            <v>0</v>
          </cell>
          <cell r="K20980">
            <v>0</v>
          </cell>
          <cell r="L20980">
            <v>0</v>
          </cell>
          <cell r="M20980">
            <v>0</v>
          </cell>
          <cell r="N20980">
            <v>0</v>
          </cell>
          <cell r="O20980">
            <v>1115195.392</v>
          </cell>
          <cell r="P20980">
            <v>-1815661.6459999993</v>
          </cell>
          <cell r="Q20980">
            <v>0</v>
          </cell>
          <cell r="R20980">
            <v>700466.25399999926</v>
          </cell>
        </row>
        <row r="20981">
          <cell r="A20981">
            <v>102</v>
          </cell>
          <cell r="B20981" t="str">
            <v>S. SALUDARICA</v>
          </cell>
          <cell r="C20981" t="str">
            <v>001 Dirección del Servicio</v>
          </cell>
          <cell r="D20981">
            <v>0</v>
          </cell>
          <cell r="E20981">
            <v>0</v>
          </cell>
          <cell r="F20981">
            <v>0</v>
          </cell>
          <cell r="G20981">
            <v>0</v>
          </cell>
          <cell r="H20981">
            <v>0</v>
          </cell>
          <cell r="I20981">
            <v>0</v>
          </cell>
          <cell r="J20981">
            <v>0</v>
          </cell>
          <cell r="K20981">
            <v>0</v>
          </cell>
          <cell r="L20981">
            <v>0</v>
          </cell>
          <cell r="M20981">
            <v>0</v>
          </cell>
          <cell r="N20981">
            <v>0</v>
          </cell>
          <cell r="O20981">
            <v>0</v>
          </cell>
          <cell r="P20981">
            <v>-166646.12200000021</v>
          </cell>
          <cell r="Q20981">
            <v>0</v>
          </cell>
          <cell r="R20981">
            <v>166646.12200000021</v>
          </cell>
        </row>
        <row r="20982">
          <cell r="A20982">
            <v>103</v>
          </cell>
          <cell r="B20982" t="str">
            <v>S. SALUDARICA</v>
          </cell>
          <cell r="C20982" t="str">
            <v>002 Hospital Doctor Juan Noé</v>
          </cell>
          <cell r="D20982">
            <v>0</v>
          </cell>
          <cell r="E20982">
            <v>0</v>
          </cell>
          <cell r="F20982">
            <v>0</v>
          </cell>
          <cell r="G20982">
            <v>0</v>
          </cell>
          <cell r="H20982">
            <v>0</v>
          </cell>
          <cell r="I20982">
            <v>0</v>
          </cell>
          <cell r="J20982">
            <v>0</v>
          </cell>
          <cell r="K20982">
            <v>0</v>
          </cell>
          <cell r="L20982">
            <v>0</v>
          </cell>
          <cell r="M20982">
            <v>0</v>
          </cell>
          <cell r="N20982">
            <v>0</v>
          </cell>
          <cell r="O20982">
            <v>1115195.392</v>
          </cell>
          <cell r="P20982">
            <v>-1649015.5240000007</v>
          </cell>
          <cell r="Q20982">
            <v>0</v>
          </cell>
          <cell r="R20982">
            <v>533820.13200000068</v>
          </cell>
        </row>
        <row r="20983">
          <cell r="A20983">
            <v>201</v>
          </cell>
          <cell r="B20983" t="str">
            <v>S. SALUD IQUIQUE</v>
          </cell>
          <cell r="C20983">
            <v>0</v>
          </cell>
          <cell r="D20983">
            <v>0</v>
          </cell>
          <cell r="E20983">
            <v>0</v>
          </cell>
          <cell r="F20983">
            <v>0</v>
          </cell>
          <cell r="G20983">
            <v>0</v>
          </cell>
          <cell r="H20983">
            <v>0</v>
          </cell>
          <cell r="I20983">
            <v>0</v>
          </cell>
          <cell r="J20983">
            <v>0</v>
          </cell>
          <cell r="K20983">
            <v>0</v>
          </cell>
          <cell r="L20983">
            <v>0</v>
          </cell>
          <cell r="M20983">
            <v>0</v>
          </cell>
          <cell r="N20983">
            <v>0</v>
          </cell>
          <cell r="O20983">
            <v>2878205.932</v>
          </cell>
          <cell r="P20983">
            <v>-2510225.5950000007</v>
          </cell>
          <cell r="Q20983">
            <v>367980.33699999936</v>
          </cell>
          <cell r="R20983">
            <v>0</v>
          </cell>
        </row>
        <row r="20984">
          <cell r="A20984">
            <v>202</v>
          </cell>
          <cell r="B20984" t="str">
            <v>S. SALUD IQUIQUE</v>
          </cell>
          <cell r="C20984" t="str">
            <v>001 Dirección del Servicio</v>
          </cell>
          <cell r="D20984">
            <v>0</v>
          </cell>
          <cell r="E20984">
            <v>0</v>
          </cell>
          <cell r="F20984">
            <v>0</v>
          </cell>
          <cell r="G20984">
            <v>0</v>
          </cell>
          <cell r="H20984">
            <v>0</v>
          </cell>
          <cell r="I20984">
            <v>0</v>
          </cell>
          <cell r="J20984">
            <v>0</v>
          </cell>
          <cell r="K20984">
            <v>0</v>
          </cell>
          <cell r="L20984">
            <v>0</v>
          </cell>
          <cell r="M20984">
            <v>0</v>
          </cell>
          <cell r="N20984">
            <v>0</v>
          </cell>
          <cell r="O20984">
            <v>36192.470999999998</v>
          </cell>
          <cell r="P20984">
            <v>6998802.5980000012</v>
          </cell>
          <cell r="Q20984">
            <v>36192.470999999998</v>
          </cell>
          <cell r="R20984">
            <v>0</v>
          </cell>
        </row>
        <row r="20985">
          <cell r="A20985">
            <v>203</v>
          </cell>
          <cell r="B20985" t="str">
            <v>S. SALUD IQUIQUE</v>
          </cell>
          <cell r="C20985" t="str">
            <v>002 Hospital Iquique</v>
          </cell>
          <cell r="D20985">
            <v>0</v>
          </cell>
          <cell r="E20985">
            <v>0</v>
          </cell>
          <cell r="F20985">
            <v>0</v>
          </cell>
          <cell r="G20985">
            <v>0</v>
          </cell>
          <cell r="H20985">
            <v>0</v>
          </cell>
          <cell r="I20985">
            <v>0</v>
          </cell>
          <cell r="J20985">
            <v>0</v>
          </cell>
          <cell r="K20985">
            <v>0</v>
          </cell>
          <cell r="L20985">
            <v>0</v>
          </cell>
          <cell r="M20985">
            <v>0</v>
          </cell>
          <cell r="N20985">
            <v>0</v>
          </cell>
          <cell r="O20985">
            <v>2842013.4610000001</v>
          </cell>
          <cell r="P20985">
            <v>-9114127.2740000002</v>
          </cell>
          <cell r="Q20985">
            <v>0</v>
          </cell>
          <cell r="R20985">
            <v>6272113.8130000001</v>
          </cell>
        </row>
        <row r="20986">
          <cell r="A20986">
            <v>204</v>
          </cell>
          <cell r="B20986" t="str">
            <v>S. SALUD IQUIQUE</v>
          </cell>
          <cell r="C20986" t="str">
            <v>003 Hospital Alto Hospicio</v>
          </cell>
          <cell r="D20986">
            <v>0</v>
          </cell>
          <cell r="E20986">
            <v>0</v>
          </cell>
          <cell r="F20986">
            <v>0</v>
          </cell>
          <cell r="G20986">
            <v>0</v>
          </cell>
          <cell r="H20986">
            <v>0</v>
          </cell>
          <cell r="I20986">
            <v>0</v>
          </cell>
          <cell r="J20986">
            <v>0</v>
          </cell>
          <cell r="K20986">
            <v>0</v>
          </cell>
          <cell r="L20986">
            <v>0</v>
          </cell>
          <cell r="M20986">
            <v>0</v>
          </cell>
          <cell r="N20986">
            <v>0</v>
          </cell>
          <cell r="O20986">
            <v>0</v>
          </cell>
          <cell r="P20986">
            <v>-394900.91900000005</v>
          </cell>
          <cell r="Q20986">
            <v>0</v>
          </cell>
          <cell r="R20986">
            <v>394900.91900000005</v>
          </cell>
        </row>
        <row r="20987">
          <cell r="A20987">
            <v>301</v>
          </cell>
          <cell r="B20987" t="str">
            <v>S. SALUD ANTOFAGASTA</v>
          </cell>
          <cell r="C20987">
            <v>0</v>
          </cell>
          <cell r="D20987">
            <v>0</v>
          </cell>
          <cell r="E20987">
            <v>0</v>
          </cell>
          <cell r="F20987">
            <v>0</v>
          </cell>
          <cell r="G20987">
            <v>0</v>
          </cell>
          <cell r="H20987">
            <v>0</v>
          </cell>
          <cell r="I20987">
            <v>0</v>
          </cell>
          <cell r="J20987">
            <v>0</v>
          </cell>
          <cell r="K20987">
            <v>0</v>
          </cell>
          <cell r="L20987">
            <v>0</v>
          </cell>
          <cell r="M20987">
            <v>0</v>
          </cell>
          <cell r="N20987">
            <v>0</v>
          </cell>
          <cell r="O20987">
            <v>2923732.0629999996</v>
          </cell>
          <cell r="P20987">
            <v>-2118336.5560000027</v>
          </cell>
          <cell r="Q20987">
            <v>805395.50699999696</v>
          </cell>
          <cell r="R20987">
            <v>0</v>
          </cell>
        </row>
        <row r="20988">
          <cell r="A20988">
            <v>302</v>
          </cell>
          <cell r="B20988" t="str">
            <v>S. SALUD ANTOFAGASTA</v>
          </cell>
          <cell r="C20988" t="str">
            <v>001 Dirección del Servicio</v>
          </cell>
          <cell r="D20988">
            <v>0</v>
          </cell>
          <cell r="E20988">
            <v>0</v>
          </cell>
          <cell r="F20988">
            <v>0</v>
          </cell>
          <cell r="G20988">
            <v>0</v>
          </cell>
          <cell r="H20988">
            <v>0</v>
          </cell>
          <cell r="I20988">
            <v>0</v>
          </cell>
          <cell r="J20988">
            <v>0</v>
          </cell>
          <cell r="K20988">
            <v>0</v>
          </cell>
          <cell r="L20988">
            <v>0</v>
          </cell>
          <cell r="M20988">
            <v>0</v>
          </cell>
          <cell r="N20988">
            <v>0</v>
          </cell>
          <cell r="O20988">
            <v>0</v>
          </cell>
          <cell r="P20988">
            <v>702474.78599999985</v>
          </cell>
          <cell r="Q20988">
            <v>0</v>
          </cell>
          <cell r="R20988">
            <v>0</v>
          </cell>
        </row>
        <row r="20989">
          <cell r="A20989">
            <v>303</v>
          </cell>
          <cell r="B20989" t="str">
            <v>S. SALUD ANTOFAGASTA</v>
          </cell>
          <cell r="C20989" t="str">
            <v>002 Hospital de Antofagasta</v>
          </cell>
          <cell r="D20989">
            <v>0</v>
          </cell>
          <cell r="E20989">
            <v>0</v>
          </cell>
          <cell r="F20989">
            <v>0</v>
          </cell>
          <cell r="G20989">
            <v>0</v>
          </cell>
          <cell r="H20989">
            <v>0</v>
          </cell>
          <cell r="I20989">
            <v>0</v>
          </cell>
          <cell r="J20989">
            <v>0</v>
          </cell>
          <cell r="K20989">
            <v>0</v>
          </cell>
          <cell r="L20989">
            <v>0</v>
          </cell>
          <cell r="M20989">
            <v>0</v>
          </cell>
          <cell r="N20989">
            <v>0</v>
          </cell>
          <cell r="O20989">
            <v>2871869.2049999996</v>
          </cell>
          <cell r="P20989">
            <v>-2826129.1699999981</v>
          </cell>
          <cell r="Q20989">
            <v>45740.035000001546</v>
          </cell>
          <cell r="R20989">
            <v>0</v>
          </cell>
        </row>
        <row r="20990">
          <cell r="A20990">
            <v>304</v>
          </cell>
          <cell r="B20990" t="str">
            <v>S. SALUD ANTOFAGASTA</v>
          </cell>
          <cell r="C20990" t="str">
            <v>003 Hospital de Calama</v>
          </cell>
          <cell r="D20990">
            <v>0</v>
          </cell>
          <cell r="E20990">
            <v>0</v>
          </cell>
          <cell r="F20990">
            <v>0</v>
          </cell>
          <cell r="G20990">
            <v>0</v>
          </cell>
          <cell r="H20990">
            <v>0</v>
          </cell>
          <cell r="I20990">
            <v>0</v>
          </cell>
          <cell r="J20990">
            <v>0</v>
          </cell>
          <cell r="K20990">
            <v>0</v>
          </cell>
          <cell r="L20990">
            <v>0</v>
          </cell>
          <cell r="M20990">
            <v>0</v>
          </cell>
          <cell r="N20990">
            <v>0</v>
          </cell>
          <cell r="O20990">
            <v>18291.702000000001</v>
          </cell>
          <cell r="P20990">
            <v>20198.026000000187</v>
          </cell>
          <cell r="Q20990">
            <v>18291.702000000001</v>
          </cell>
          <cell r="R20990">
            <v>0</v>
          </cell>
        </row>
        <row r="20991">
          <cell r="A20991">
            <v>305</v>
          </cell>
          <cell r="B20991" t="str">
            <v>S. SALUD ANTOFAGASTA</v>
          </cell>
          <cell r="C20991" t="str">
            <v>004 Hospital de Tocopilla</v>
          </cell>
          <cell r="D20991">
            <v>0</v>
          </cell>
          <cell r="E20991">
            <v>0</v>
          </cell>
          <cell r="F20991">
            <v>0</v>
          </cell>
          <cell r="G20991">
            <v>0</v>
          </cell>
          <cell r="H20991">
            <v>0</v>
          </cell>
          <cell r="I20991">
            <v>0</v>
          </cell>
          <cell r="J20991">
            <v>0</v>
          </cell>
          <cell r="K20991">
            <v>0</v>
          </cell>
          <cell r="L20991">
            <v>0</v>
          </cell>
          <cell r="M20991">
            <v>0</v>
          </cell>
          <cell r="N20991">
            <v>0</v>
          </cell>
          <cell r="O20991">
            <v>33571.156000000003</v>
          </cell>
          <cell r="P20991">
            <v>-24715.800000000047</v>
          </cell>
          <cell r="Q20991">
            <v>8855.3559999999561</v>
          </cell>
          <cell r="R20991">
            <v>0</v>
          </cell>
        </row>
        <row r="20992">
          <cell r="A20992">
            <v>306</v>
          </cell>
          <cell r="B20992" t="str">
            <v>S. SALUD ANTOFAGASTA</v>
          </cell>
          <cell r="C20992" t="str">
            <v>005 Hospital de Taltal</v>
          </cell>
          <cell r="D20992">
            <v>0</v>
          </cell>
          <cell r="E20992">
            <v>0</v>
          </cell>
          <cell r="F20992">
            <v>0</v>
          </cell>
          <cell r="G20992">
            <v>0</v>
          </cell>
          <cell r="H20992">
            <v>0</v>
          </cell>
          <cell r="I20992">
            <v>0</v>
          </cell>
          <cell r="J20992">
            <v>0</v>
          </cell>
          <cell r="K20992">
            <v>0</v>
          </cell>
          <cell r="L20992">
            <v>0</v>
          </cell>
          <cell r="M20992">
            <v>0</v>
          </cell>
          <cell r="N20992">
            <v>0</v>
          </cell>
          <cell r="O20992">
            <v>0</v>
          </cell>
          <cell r="P20992">
            <v>1038.0009999999311</v>
          </cell>
          <cell r="Q20992">
            <v>0</v>
          </cell>
          <cell r="R20992">
            <v>0</v>
          </cell>
        </row>
        <row r="20993">
          <cell r="A20993">
            <v>307</v>
          </cell>
          <cell r="B20993" t="str">
            <v>S. SALUD ANTOFAGASTA</v>
          </cell>
          <cell r="C20993" t="str">
            <v>006 Hospital de Mejillones</v>
          </cell>
          <cell r="D20993">
            <v>0</v>
          </cell>
          <cell r="E20993">
            <v>0</v>
          </cell>
          <cell r="F20993">
            <v>0</v>
          </cell>
          <cell r="G20993">
            <v>0</v>
          </cell>
          <cell r="H20993">
            <v>0</v>
          </cell>
          <cell r="I20993">
            <v>0</v>
          </cell>
          <cell r="J20993">
            <v>0</v>
          </cell>
          <cell r="K20993">
            <v>0</v>
          </cell>
          <cell r="L20993">
            <v>0</v>
          </cell>
          <cell r="M20993">
            <v>0</v>
          </cell>
          <cell r="N20993">
            <v>0</v>
          </cell>
          <cell r="O20993">
            <v>0</v>
          </cell>
          <cell r="P20993">
            <v>13470.700000000026</v>
          </cell>
          <cell r="Q20993">
            <v>0</v>
          </cell>
          <cell r="R20993">
            <v>0</v>
          </cell>
        </row>
        <row r="20994">
          <cell r="A20994">
            <v>308</v>
          </cell>
          <cell r="B20994" t="str">
            <v>S. SALUD ANTOFAGASTA</v>
          </cell>
          <cell r="C20994" t="str">
            <v>007 Centro Asistencial Norte</v>
          </cell>
          <cell r="D20994">
            <v>0</v>
          </cell>
          <cell r="E20994">
            <v>0</v>
          </cell>
          <cell r="F20994">
            <v>0</v>
          </cell>
          <cell r="G20994">
            <v>0</v>
          </cell>
          <cell r="H20994">
            <v>0</v>
          </cell>
          <cell r="I20994">
            <v>0</v>
          </cell>
          <cell r="J20994">
            <v>0</v>
          </cell>
          <cell r="K20994">
            <v>0</v>
          </cell>
          <cell r="L20994">
            <v>0</v>
          </cell>
          <cell r="M20994">
            <v>0</v>
          </cell>
          <cell r="N20994">
            <v>0</v>
          </cell>
          <cell r="O20994">
            <v>0</v>
          </cell>
          <cell r="P20994">
            <v>-4673.0990000000165</v>
          </cell>
          <cell r="Q20994">
            <v>0</v>
          </cell>
          <cell r="R20994">
            <v>4673.0990000000165</v>
          </cell>
        </row>
        <row r="20995">
          <cell r="A20995">
            <v>401</v>
          </cell>
          <cell r="B20995" t="str">
            <v>S. SALUD ATACAMA</v>
          </cell>
          <cell r="C20995">
            <v>0</v>
          </cell>
          <cell r="D20995">
            <v>0</v>
          </cell>
          <cell r="E20995">
            <v>0</v>
          </cell>
          <cell r="F20995">
            <v>0</v>
          </cell>
          <cell r="G20995">
            <v>0</v>
          </cell>
          <cell r="H20995">
            <v>0</v>
          </cell>
          <cell r="I20995">
            <v>0</v>
          </cell>
          <cell r="J20995">
            <v>0</v>
          </cell>
          <cell r="K20995">
            <v>0</v>
          </cell>
          <cell r="L20995">
            <v>0</v>
          </cell>
          <cell r="M20995">
            <v>0</v>
          </cell>
          <cell r="N20995">
            <v>0</v>
          </cell>
          <cell r="O20995">
            <v>689307.23200000008</v>
          </cell>
          <cell r="P20995">
            <v>-677874.47100000177</v>
          </cell>
          <cell r="Q20995">
            <v>11432.760999998311</v>
          </cell>
          <cell r="R20995">
            <v>0</v>
          </cell>
        </row>
        <row r="20996">
          <cell r="A20996">
            <v>402</v>
          </cell>
          <cell r="B20996" t="str">
            <v>S. SALUD ATACAMA</v>
          </cell>
          <cell r="C20996" t="str">
            <v>001 Dirección del Servicio</v>
          </cell>
          <cell r="D20996">
            <v>0</v>
          </cell>
          <cell r="E20996">
            <v>0</v>
          </cell>
          <cell r="F20996">
            <v>0</v>
          </cell>
          <cell r="G20996">
            <v>0</v>
          </cell>
          <cell r="H20996">
            <v>0</v>
          </cell>
          <cell r="I20996">
            <v>0</v>
          </cell>
          <cell r="J20996">
            <v>0</v>
          </cell>
          <cell r="K20996">
            <v>0</v>
          </cell>
          <cell r="L20996">
            <v>0</v>
          </cell>
          <cell r="M20996">
            <v>0</v>
          </cell>
          <cell r="N20996">
            <v>0</v>
          </cell>
          <cell r="O20996">
            <v>37884.404000000002</v>
          </cell>
          <cell r="P20996">
            <v>230897.2699999999</v>
          </cell>
          <cell r="Q20996">
            <v>37884.404000000002</v>
          </cell>
          <cell r="R20996">
            <v>0</v>
          </cell>
        </row>
        <row r="20997">
          <cell r="A20997">
            <v>403</v>
          </cell>
          <cell r="B20997" t="str">
            <v>S. SALUD ATACAMA</v>
          </cell>
          <cell r="C20997" t="str">
            <v>002 Hospital Regional de Copiapó</v>
          </cell>
          <cell r="D20997">
            <v>0</v>
          </cell>
          <cell r="E20997">
            <v>0</v>
          </cell>
          <cell r="F20997">
            <v>0</v>
          </cell>
          <cell r="G20997">
            <v>0</v>
          </cell>
          <cell r="H20997">
            <v>0</v>
          </cell>
          <cell r="I20997">
            <v>0</v>
          </cell>
          <cell r="J20997">
            <v>0</v>
          </cell>
          <cell r="K20997">
            <v>0</v>
          </cell>
          <cell r="L20997">
            <v>0</v>
          </cell>
          <cell r="M20997">
            <v>0</v>
          </cell>
          <cell r="N20997">
            <v>0</v>
          </cell>
          <cell r="O20997">
            <v>645244.76100000017</v>
          </cell>
          <cell r="P20997">
            <v>-994873.18400000059</v>
          </cell>
          <cell r="Q20997">
            <v>0</v>
          </cell>
          <cell r="R20997">
            <v>349628.42300000042</v>
          </cell>
        </row>
        <row r="20998">
          <cell r="A20998">
            <v>404</v>
          </cell>
          <cell r="B20998" t="str">
            <v>S. SALUD ATACAMA</v>
          </cell>
          <cell r="C20998" t="str">
            <v>003 Hospital de Chañaral</v>
          </cell>
          <cell r="D20998">
            <v>0</v>
          </cell>
          <cell r="E20998">
            <v>0</v>
          </cell>
          <cell r="F20998">
            <v>0</v>
          </cell>
          <cell r="G20998">
            <v>0</v>
          </cell>
          <cell r="H20998">
            <v>0</v>
          </cell>
          <cell r="I20998">
            <v>0</v>
          </cell>
          <cell r="J20998">
            <v>0</v>
          </cell>
          <cell r="K20998">
            <v>0</v>
          </cell>
          <cell r="L20998">
            <v>0</v>
          </cell>
          <cell r="M20998">
            <v>0</v>
          </cell>
          <cell r="N20998">
            <v>0</v>
          </cell>
          <cell r="O20998">
            <v>6178.067</v>
          </cell>
          <cell r="P20998">
            <v>-2877.7279999999882</v>
          </cell>
          <cell r="Q20998">
            <v>3300.3390000000118</v>
          </cell>
          <cell r="R20998">
            <v>0</v>
          </cell>
        </row>
        <row r="20999">
          <cell r="A20999">
            <v>405</v>
          </cell>
          <cell r="B20999" t="str">
            <v>S. SALUD ATACAMA</v>
          </cell>
          <cell r="C20999" t="str">
            <v>004 Hospital Diego de Almagro</v>
          </cell>
          <cell r="D20999">
            <v>0</v>
          </cell>
          <cell r="E20999">
            <v>0</v>
          </cell>
          <cell r="F20999">
            <v>0</v>
          </cell>
          <cell r="G20999">
            <v>0</v>
          </cell>
          <cell r="H20999">
            <v>0</v>
          </cell>
          <cell r="I20999">
            <v>0</v>
          </cell>
          <cell r="J20999">
            <v>0</v>
          </cell>
          <cell r="K20999">
            <v>0</v>
          </cell>
          <cell r="L20999">
            <v>0</v>
          </cell>
          <cell r="M20999">
            <v>0</v>
          </cell>
          <cell r="N20999">
            <v>0</v>
          </cell>
          <cell r="O20999">
            <v>0</v>
          </cell>
          <cell r="P20999">
            <v>46099.555999999982</v>
          </cell>
          <cell r="Q20999">
            <v>0</v>
          </cell>
          <cell r="R20999">
            <v>0</v>
          </cell>
        </row>
        <row r="21000">
          <cell r="A21000">
            <v>406</v>
          </cell>
          <cell r="B21000" t="str">
            <v>S. SALUD ATACAMA</v>
          </cell>
          <cell r="C21000" t="str">
            <v>005 Hospital de Vallenar</v>
          </cell>
          <cell r="D21000">
            <v>0</v>
          </cell>
          <cell r="E21000">
            <v>0</v>
          </cell>
          <cell r="F21000">
            <v>0</v>
          </cell>
          <cell r="G21000">
            <v>0</v>
          </cell>
          <cell r="H21000">
            <v>0</v>
          </cell>
          <cell r="I21000">
            <v>0</v>
          </cell>
          <cell r="J21000">
            <v>0</v>
          </cell>
          <cell r="K21000">
            <v>0</v>
          </cell>
          <cell r="L21000">
            <v>0</v>
          </cell>
          <cell r="M21000">
            <v>0</v>
          </cell>
          <cell r="N21000">
            <v>0</v>
          </cell>
          <cell r="O21000">
            <v>0</v>
          </cell>
          <cell r="P21000">
            <v>15887.595999999903</v>
          </cell>
          <cell r="Q21000">
            <v>0</v>
          </cell>
          <cell r="R21000">
            <v>0</v>
          </cell>
        </row>
        <row r="21001">
          <cell r="A21001">
            <v>407</v>
          </cell>
          <cell r="B21001" t="str">
            <v>S. SALUD ATACAMA</v>
          </cell>
          <cell r="C21001" t="str">
            <v>006 Hospital de Huasco</v>
          </cell>
          <cell r="D21001">
            <v>0</v>
          </cell>
          <cell r="E21001">
            <v>0</v>
          </cell>
          <cell r="F21001">
            <v>0</v>
          </cell>
          <cell r="G21001">
            <v>0</v>
          </cell>
          <cell r="H21001">
            <v>0</v>
          </cell>
          <cell r="I21001">
            <v>0</v>
          </cell>
          <cell r="J21001">
            <v>0</v>
          </cell>
          <cell r="K21001">
            <v>0</v>
          </cell>
          <cell r="L21001">
            <v>0</v>
          </cell>
          <cell r="M21001">
            <v>0</v>
          </cell>
          <cell r="N21001">
            <v>0</v>
          </cell>
          <cell r="O21001">
            <v>0</v>
          </cell>
          <cell r="P21001">
            <v>26992.019</v>
          </cell>
          <cell r="Q21001">
            <v>0</v>
          </cell>
          <cell r="R21001">
            <v>0</v>
          </cell>
        </row>
        <row r="21002">
          <cell r="A21002">
            <v>501</v>
          </cell>
          <cell r="B21002" t="str">
            <v>S. SALUD COQUIMBO</v>
          </cell>
          <cell r="C21002">
            <v>0</v>
          </cell>
          <cell r="D21002">
            <v>0</v>
          </cell>
          <cell r="E21002">
            <v>0</v>
          </cell>
          <cell r="F21002">
            <v>0</v>
          </cell>
          <cell r="G21002">
            <v>0</v>
          </cell>
          <cell r="H21002">
            <v>0</v>
          </cell>
          <cell r="I21002">
            <v>0</v>
          </cell>
          <cell r="J21002">
            <v>0</v>
          </cell>
          <cell r="K21002">
            <v>0</v>
          </cell>
          <cell r="L21002">
            <v>0</v>
          </cell>
          <cell r="M21002">
            <v>0</v>
          </cell>
          <cell r="N21002">
            <v>0</v>
          </cell>
          <cell r="O21002">
            <v>6914931.6410000008</v>
          </cell>
          <cell r="P21002">
            <v>-5268220.3079999974</v>
          </cell>
          <cell r="Q21002">
            <v>1646711.3330000034</v>
          </cell>
          <cell r="R21002">
            <v>0</v>
          </cell>
        </row>
        <row r="21003">
          <cell r="A21003">
            <v>502</v>
          </cell>
          <cell r="B21003" t="str">
            <v>S. SALUD COQUIMBO</v>
          </cell>
          <cell r="C21003" t="str">
            <v>001 Dirección del Servicio</v>
          </cell>
          <cell r="D21003">
            <v>0</v>
          </cell>
          <cell r="E21003">
            <v>0</v>
          </cell>
          <cell r="F21003">
            <v>0</v>
          </cell>
          <cell r="G21003">
            <v>0</v>
          </cell>
          <cell r="H21003">
            <v>0</v>
          </cell>
          <cell r="I21003">
            <v>0</v>
          </cell>
          <cell r="J21003">
            <v>0</v>
          </cell>
          <cell r="K21003">
            <v>0</v>
          </cell>
          <cell r="L21003">
            <v>0</v>
          </cell>
          <cell r="M21003">
            <v>0</v>
          </cell>
          <cell r="N21003">
            <v>0</v>
          </cell>
          <cell r="O21003">
            <v>144850.47</v>
          </cell>
          <cell r="P21003">
            <v>2506030.7170000002</v>
          </cell>
          <cell r="Q21003">
            <v>144850.47</v>
          </cell>
          <cell r="R21003">
            <v>0</v>
          </cell>
        </row>
        <row r="21004">
          <cell r="A21004">
            <v>503</v>
          </cell>
          <cell r="B21004" t="str">
            <v>S. SALUD COQUIMBO</v>
          </cell>
          <cell r="C21004" t="str">
            <v>002 Hospital La Serena</v>
          </cell>
          <cell r="D21004">
            <v>0</v>
          </cell>
          <cell r="E21004">
            <v>0</v>
          </cell>
          <cell r="F21004">
            <v>0</v>
          </cell>
          <cell r="G21004">
            <v>0</v>
          </cell>
          <cell r="H21004">
            <v>0</v>
          </cell>
          <cell r="I21004">
            <v>0</v>
          </cell>
          <cell r="J21004">
            <v>0</v>
          </cell>
          <cell r="K21004">
            <v>0</v>
          </cell>
          <cell r="L21004">
            <v>0</v>
          </cell>
          <cell r="M21004">
            <v>0</v>
          </cell>
          <cell r="N21004">
            <v>0</v>
          </cell>
          <cell r="O21004">
            <v>2915958.9000000004</v>
          </cell>
          <cell r="P21004">
            <v>-3257674.0340000009</v>
          </cell>
          <cell r="Q21004">
            <v>0</v>
          </cell>
          <cell r="R21004">
            <v>341715.13400000054</v>
          </cell>
        </row>
        <row r="21005">
          <cell r="A21005">
            <v>504</v>
          </cell>
          <cell r="B21005" t="str">
            <v>S. SALUD COQUIMBO</v>
          </cell>
          <cell r="C21005" t="str">
            <v>003 Hospital Coquimbo</v>
          </cell>
          <cell r="D21005">
            <v>0</v>
          </cell>
          <cell r="E21005">
            <v>0</v>
          </cell>
          <cell r="F21005">
            <v>0</v>
          </cell>
          <cell r="G21005">
            <v>0</v>
          </cell>
          <cell r="H21005">
            <v>0</v>
          </cell>
          <cell r="I21005">
            <v>0</v>
          </cell>
          <cell r="J21005">
            <v>0</v>
          </cell>
          <cell r="K21005">
            <v>0</v>
          </cell>
          <cell r="L21005">
            <v>0</v>
          </cell>
          <cell r="M21005">
            <v>0</v>
          </cell>
          <cell r="N21005">
            <v>0</v>
          </cell>
          <cell r="O21005">
            <v>2487330.6119999997</v>
          </cell>
          <cell r="P21005">
            <v>-2527616.6399999997</v>
          </cell>
          <cell r="Q21005">
            <v>0</v>
          </cell>
          <cell r="R21005">
            <v>40286.027999999933</v>
          </cell>
        </row>
        <row r="21006">
          <cell r="A21006">
            <v>505</v>
          </cell>
          <cell r="B21006" t="str">
            <v>S. SALUD COQUIMBO</v>
          </cell>
          <cell r="C21006" t="str">
            <v>004 Hospital Ovalle</v>
          </cell>
          <cell r="D21006">
            <v>0</v>
          </cell>
          <cell r="E21006">
            <v>0</v>
          </cell>
          <cell r="F21006">
            <v>0</v>
          </cell>
          <cell r="G21006">
            <v>0</v>
          </cell>
          <cell r="H21006">
            <v>0</v>
          </cell>
          <cell r="I21006">
            <v>0</v>
          </cell>
          <cell r="J21006">
            <v>0</v>
          </cell>
          <cell r="K21006">
            <v>0</v>
          </cell>
          <cell r="L21006">
            <v>0</v>
          </cell>
          <cell r="M21006">
            <v>0</v>
          </cell>
          <cell r="N21006">
            <v>0</v>
          </cell>
          <cell r="O21006">
            <v>1355806.3389999999</v>
          </cell>
          <cell r="P21006">
            <v>-1575664.13</v>
          </cell>
          <cell r="Q21006">
            <v>0</v>
          </cell>
          <cell r="R21006">
            <v>219857.79099999997</v>
          </cell>
        </row>
        <row r="21007">
          <cell r="A21007">
            <v>506</v>
          </cell>
          <cell r="B21007" t="str">
            <v>S. SALUD COQUIMBO</v>
          </cell>
          <cell r="C21007" t="str">
            <v>005 Hospital Illapel</v>
          </cell>
          <cell r="D21007">
            <v>0</v>
          </cell>
          <cell r="E21007">
            <v>0</v>
          </cell>
          <cell r="F21007">
            <v>0</v>
          </cell>
          <cell r="G21007">
            <v>0</v>
          </cell>
          <cell r="H21007">
            <v>0</v>
          </cell>
          <cell r="I21007">
            <v>0</v>
          </cell>
          <cell r="J21007">
            <v>0</v>
          </cell>
          <cell r="K21007">
            <v>0</v>
          </cell>
          <cell r="L21007">
            <v>0</v>
          </cell>
          <cell r="M21007">
            <v>0</v>
          </cell>
          <cell r="N21007">
            <v>0</v>
          </cell>
          <cell r="O21007">
            <v>5767.3140000000058</v>
          </cell>
          <cell r="P21007">
            <v>-80631.505999999761</v>
          </cell>
          <cell r="Q21007">
            <v>0</v>
          </cell>
          <cell r="R21007">
            <v>74864.191999999748</v>
          </cell>
        </row>
        <row r="21008">
          <cell r="A21008">
            <v>507</v>
          </cell>
          <cell r="B21008" t="str">
            <v>S. SALUD COQUIMBO</v>
          </cell>
          <cell r="C21008" t="str">
            <v>006 Hospital Salamanca</v>
          </cell>
          <cell r="D21008">
            <v>0</v>
          </cell>
          <cell r="E21008">
            <v>0</v>
          </cell>
          <cell r="F21008">
            <v>0</v>
          </cell>
          <cell r="G21008">
            <v>0</v>
          </cell>
          <cell r="H21008">
            <v>0</v>
          </cell>
          <cell r="I21008">
            <v>0</v>
          </cell>
          <cell r="J21008">
            <v>0</v>
          </cell>
          <cell r="K21008">
            <v>0</v>
          </cell>
          <cell r="L21008">
            <v>0</v>
          </cell>
          <cell r="M21008">
            <v>0</v>
          </cell>
          <cell r="N21008">
            <v>0</v>
          </cell>
          <cell r="O21008">
            <v>0</v>
          </cell>
          <cell r="P21008">
            <v>-60173.559000000008</v>
          </cell>
          <cell r="Q21008">
            <v>0</v>
          </cell>
          <cell r="R21008">
            <v>60173.559000000008</v>
          </cell>
        </row>
        <row r="21009">
          <cell r="A21009">
            <v>508</v>
          </cell>
          <cell r="B21009" t="str">
            <v>S. SALUD COQUIMBO</v>
          </cell>
          <cell r="C21009" t="str">
            <v>007 Hospital Combarbalá</v>
          </cell>
          <cell r="D21009">
            <v>0</v>
          </cell>
          <cell r="E21009">
            <v>0</v>
          </cell>
          <cell r="F21009">
            <v>0</v>
          </cell>
          <cell r="G21009">
            <v>0</v>
          </cell>
          <cell r="H21009">
            <v>0</v>
          </cell>
          <cell r="I21009">
            <v>0</v>
          </cell>
          <cell r="J21009">
            <v>0</v>
          </cell>
          <cell r="K21009">
            <v>0</v>
          </cell>
          <cell r="L21009">
            <v>0</v>
          </cell>
          <cell r="M21009">
            <v>0</v>
          </cell>
          <cell r="N21009">
            <v>0</v>
          </cell>
          <cell r="O21009">
            <v>1066.6790000000019</v>
          </cell>
          <cell r="P21009">
            <v>-44755.409</v>
          </cell>
          <cell r="Q21009">
            <v>0</v>
          </cell>
          <cell r="R21009">
            <v>43688.729999999996</v>
          </cell>
        </row>
        <row r="21010">
          <cell r="A21010">
            <v>509</v>
          </cell>
          <cell r="B21010" t="str">
            <v>S. SALUD COQUIMBO</v>
          </cell>
          <cell r="C21010" t="str">
            <v>008 Hospital de Andacollo</v>
          </cell>
          <cell r="D21010">
            <v>0</v>
          </cell>
          <cell r="E21010">
            <v>0</v>
          </cell>
          <cell r="F21010">
            <v>0</v>
          </cell>
          <cell r="G21010">
            <v>0</v>
          </cell>
          <cell r="H21010">
            <v>0</v>
          </cell>
          <cell r="I21010">
            <v>0</v>
          </cell>
          <cell r="J21010">
            <v>0</v>
          </cell>
          <cell r="K21010">
            <v>0</v>
          </cell>
          <cell r="L21010">
            <v>0</v>
          </cell>
          <cell r="M21010">
            <v>0</v>
          </cell>
          <cell r="N21010">
            <v>0</v>
          </cell>
          <cell r="O21010">
            <v>783.55199999999968</v>
          </cell>
          <cell r="P21010">
            <v>-47182.186000000016</v>
          </cell>
          <cell r="Q21010">
            <v>0</v>
          </cell>
          <cell r="R21010">
            <v>46398.63400000002</v>
          </cell>
        </row>
        <row r="21011">
          <cell r="A21011">
            <v>5010</v>
          </cell>
          <cell r="B21011" t="str">
            <v>S. SALUD COQUIMBO</v>
          </cell>
          <cell r="C21011" t="str">
            <v>009 Hospital Vicuña</v>
          </cell>
          <cell r="D21011">
            <v>0</v>
          </cell>
          <cell r="E21011">
            <v>0</v>
          </cell>
          <cell r="F21011">
            <v>0</v>
          </cell>
          <cell r="G21011">
            <v>0</v>
          </cell>
          <cell r="H21011">
            <v>0</v>
          </cell>
          <cell r="I21011">
            <v>0</v>
          </cell>
          <cell r="J21011">
            <v>0</v>
          </cell>
          <cell r="K21011">
            <v>0</v>
          </cell>
          <cell r="L21011">
            <v>0</v>
          </cell>
          <cell r="M21011">
            <v>0</v>
          </cell>
          <cell r="N21011">
            <v>0</v>
          </cell>
          <cell r="O21011">
            <v>2553.8739999999998</v>
          </cell>
          <cell r="P21011">
            <v>-93634.50499999999</v>
          </cell>
          <cell r="Q21011">
            <v>0</v>
          </cell>
          <cell r="R21011">
            <v>91080.630999999994</v>
          </cell>
        </row>
        <row r="21012">
          <cell r="A21012">
            <v>5011</v>
          </cell>
          <cell r="B21012" t="str">
            <v>S. SALUD COQUIMBO</v>
          </cell>
          <cell r="C21012" t="str">
            <v>010 Hospital Los Vilos</v>
          </cell>
          <cell r="D21012">
            <v>0</v>
          </cell>
          <cell r="E21012">
            <v>0</v>
          </cell>
          <cell r="F21012">
            <v>0</v>
          </cell>
          <cell r="G21012">
            <v>0</v>
          </cell>
          <cell r="H21012">
            <v>0</v>
          </cell>
          <cell r="I21012">
            <v>0</v>
          </cell>
          <cell r="J21012">
            <v>0</v>
          </cell>
          <cell r="K21012">
            <v>0</v>
          </cell>
          <cell r="L21012">
            <v>0</v>
          </cell>
          <cell r="M21012">
            <v>0</v>
          </cell>
          <cell r="N21012">
            <v>0</v>
          </cell>
          <cell r="O21012">
            <v>813.90099999999802</v>
          </cell>
          <cell r="P21012">
            <v>-86919.291000000027</v>
          </cell>
          <cell r="Q21012">
            <v>0</v>
          </cell>
          <cell r="R21012">
            <v>86105.390000000029</v>
          </cell>
        </row>
        <row r="21013">
          <cell r="A21013">
            <v>601</v>
          </cell>
          <cell r="B21013" t="str">
            <v>S. SALUD VALPO-SN.ANTONIO</v>
          </cell>
          <cell r="C21013">
            <v>0</v>
          </cell>
          <cell r="D21013">
            <v>0</v>
          </cell>
          <cell r="E21013">
            <v>0</v>
          </cell>
          <cell r="F21013">
            <v>0</v>
          </cell>
          <cell r="G21013">
            <v>0</v>
          </cell>
          <cell r="H21013">
            <v>0</v>
          </cell>
          <cell r="I21013">
            <v>0</v>
          </cell>
          <cell r="J21013">
            <v>0</v>
          </cell>
          <cell r="K21013">
            <v>0</v>
          </cell>
          <cell r="L21013">
            <v>0</v>
          </cell>
          <cell r="M21013">
            <v>0</v>
          </cell>
          <cell r="N21013">
            <v>0</v>
          </cell>
          <cell r="O21013">
            <v>3490754.8700000006</v>
          </cell>
          <cell r="P21013">
            <v>-3029105.6649999972</v>
          </cell>
          <cell r="Q21013">
            <v>461649.20500000333</v>
          </cell>
          <cell r="R21013">
            <v>0</v>
          </cell>
        </row>
        <row r="21014">
          <cell r="A21014">
            <v>602</v>
          </cell>
          <cell r="B21014" t="str">
            <v>S. SALUD VALPO-SN.ANTONIO</v>
          </cell>
          <cell r="C21014" t="str">
            <v>001 Dirección Servicio de Salud</v>
          </cell>
          <cell r="D21014">
            <v>0</v>
          </cell>
          <cell r="E21014">
            <v>0</v>
          </cell>
          <cell r="F21014">
            <v>0</v>
          </cell>
          <cell r="G21014">
            <v>0</v>
          </cell>
          <cell r="H21014">
            <v>0</v>
          </cell>
          <cell r="I21014">
            <v>0</v>
          </cell>
          <cell r="J21014">
            <v>0</v>
          </cell>
          <cell r="K21014">
            <v>0</v>
          </cell>
          <cell r="L21014">
            <v>0</v>
          </cell>
          <cell r="M21014">
            <v>0</v>
          </cell>
          <cell r="N21014">
            <v>0</v>
          </cell>
          <cell r="O21014">
            <v>70718.593999999997</v>
          </cell>
          <cell r="P21014">
            <v>209253.82600000012</v>
          </cell>
          <cell r="Q21014">
            <v>70718.593999999997</v>
          </cell>
          <cell r="R21014">
            <v>0</v>
          </cell>
        </row>
        <row r="21015">
          <cell r="A21015">
            <v>603</v>
          </cell>
          <cell r="B21015" t="str">
            <v>S. SALUD VALPO-SN.ANTONIO</v>
          </cell>
          <cell r="C21015" t="str">
            <v>002 Hospital Carlos Van Buren</v>
          </cell>
          <cell r="D21015">
            <v>0</v>
          </cell>
          <cell r="E21015">
            <v>0</v>
          </cell>
          <cell r="F21015">
            <v>0</v>
          </cell>
          <cell r="G21015">
            <v>0</v>
          </cell>
          <cell r="H21015">
            <v>0</v>
          </cell>
          <cell r="I21015">
            <v>0</v>
          </cell>
          <cell r="J21015">
            <v>0</v>
          </cell>
          <cell r="K21015">
            <v>0</v>
          </cell>
          <cell r="L21015">
            <v>0</v>
          </cell>
          <cell r="M21015">
            <v>0</v>
          </cell>
          <cell r="N21015">
            <v>0</v>
          </cell>
          <cell r="O21015">
            <v>2887909.7740000002</v>
          </cell>
          <cell r="P21015">
            <v>-2750489.4750000006</v>
          </cell>
          <cell r="Q21015">
            <v>137420.29899999965</v>
          </cell>
          <cell r="R21015">
            <v>0</v>
          </cell>
        </row>
        <row r="21016">
          <cell r="A21016">
            <v>604</v>
          </cell>
          <cell r="B21016" t="str">
            <v>S. SALUD VALPO-SN.ANTONIO</v>
          </cell>
          <cell r="C21016" t="str">
            <v>003 Hospital Claudio Vicuña</v>
          </cell>
          <cell r="D21016">
            <v>0</v>
          </cell>
          <cell r="E21016">
            <v>0</v>
          </cell>
          <cell r="F21016">
            <v>0</v>
          </cell>
          <cell r="G21016">
            <v>0</v>
          </cell>
          <cell r="H21016">
            <v>0</v>
          </cell>
          <cell r="I21016">
            <v>0</v>
          </cell>
          <cell r="J21016">
            <v>0</v>
          </cell>
          <cell r="K21016">
            <v>0</v>
          </cell>
          <cell r="L21016">
            <v>0</v>
          </cell>
          <cell r="M21016">
            <v>0</v>
          </cell>
          <cell r="N21016">
            <v>0</v>
          </cell>
          <cell r="O21016">
            <v>217536.91499999998</v>
          </cell>
          <cell r="P21016">
            <v>-177062.61100000003</v>
          </cell>
          <cell r="Q21016">
            <v>40474.303999999946</v>
          </cell>
          <cell r="R21016">
            <v>0</v>
          </cell>
        </row>
        <row r="21017">
          <cell r="A21017">
            <v>605</v>
          </cell>
          <cell r="B21017" t="str">
            <v>S. SALUD VALPO-SN.ANTONIO</v>
          </cell>
          <cell r="C21017" t="str">
            <v>004 Hospital Del Salvador</v>
          </cell>
          <cell r="D21017">
            <v>0</v>
          </cell>
          <cell r="E21017">
            <v>0</v>
          </cell>
          <cell r="F21017">
            <v>0</v>
          </cell>
          <cell r="G21017">
            <v>0</v>
          </cell>
          <cell r="H21017">
            <v>0</v>
          </cell>
          <cell r="I21017">
            <v>0</v>
          </cell>
          <cell r="J21017">
            <v>0</v>
          </cell>
          <cell r="K21017">
            <v>0</v>
          </cell>
          <cell r="L21017">
            <v>0</v>
          </cell>
          <cell r="M21017">
            <v>0</v>
          </cell>
          <cell r="N21017">
            <v>0</v>
          </cell>
          <cell r="O21017">
            <v>0</v>
          </cell>
          <cell r="P21017">
            <v>-22835.233000000124</v>
          </cell>
          <cell r="Q21017">
            <v>0</v>
          </cell>
          <cell r="R21017">
            <v>22835.233000000124</v>
          </cell>
        </row>
        <row r="21018">
          <cell r="A21018">
            <v>606</v>
          </cell>
          <cell r="B21018" t="str">
            <v>S. SALUD VALPO-SN.ANTONIO</v>
          </cell>
          <cell r="C21018" t="str">
            <v>005 Hospital San José Casablanca</v>
          </cell>
          <cell r="D21018">
            <v>0</v>
          </cell>
          <cell r="E21018">
            <v>0</v>
          </cell>
          <cell r="F21018">
            <v>0</v>
          </cell>
          <cell r="G21018">
            <v>0</v>
          </cell>
          <cell r="H21018">
            <v>0</v>
          </cell>
          <cell r="I21018">
            <v>0</v>
          </cell>
          <cell r="J21018">
            <v>0</v>
          </cell>
          <cell r="K21018">
            <v>0</v>
          </cell>
          <cell r="L21018">
            <v>0</v>
          </cell>
          <cell r="M21018">
            <v>0</v>
          </cell>
          <cell r="N21018">
            <v>0</v>
          </cell>
          <cell r="O21018">
            <v>0</v>
          </cell>
          <cell r="P21018">
            <v>-209.39200000002165</v>
          </cell>
          <cell r="Q21018">
            <v>0</v>
          </cell>
          <cell r="R21018">
            <v>209.39200000002165</v>
          </cell>
        </row>
        <row r="21019">
          <cell r="A21019">
            <v>607</v>
          </cell>
          <cell r="B21019" t="str">
            <v>S. SALUD VALPO-SN.ANTONIO</v>
          </cell>
          <cell r="C21019" t="str">
            <v>007 Hospital Doctor Eduardo Pereira</v>
          </cell>
          <cell r="D21019">
            <v>0</v>
          </cell>
          <cell r="E21019">
            <v>0</v>
          </cell>
          <cell r="F21019">
            <v>0</v>
          </cell>
          <cell r="G21019">
            <v>0</v>
          </cell>
          <cell r="H21019">
            <v>0</v>
          </cell>
          <cell r="I21019">
            <v>0</v>
          </cell>
          <cell r="J21019">
            <v>0</v>
          </cell>
          <cell r="K21019">
            <v>0</v>
          </cell>
          <cell r="L21019">
            <v>0</v>
          </cell>
          <cell r="M21019">
            <v>0</v>
          </cell>
          <cell r="N21019">
            <v>0</v>
          </cell>
          <cell r="O21019">
            <v>314589.587</v>
          </cell>
          <cell r="P21019">
            <v>-321194.49600000039</v>
          </cell>
          <cell r="Q21019">
            <v>0</v>
          </cell>
          <cell r="R21019">
            <v>6604.9090000003926</v>
          </cell>
        </row>
        <row r="21020">
          <cell r="A21020">
            <v>608</v>
          </cell>
          <cell r="B21020" t="str">
            <v>S. SALUD VALPO-SN.ANTONIO</v>
          </cell>
          <cell r="C21020" t="str">
            <v>008 Atención Primaria de Salud</v>
          </cell>
          <cell r="D21020">
            <v>0</v>
          </cell>
          <cell r="E21020">
            <v>0</v>
          </cell>
          <cell r="F21020">
            <v>0</v>
          </cell>
          <cell r="G21020">
            <v>0</v>
          </cell>
          <cell r="H21020">
            <v>0</v>
          </cell>
          <cell r="I21020">
            <v>0</v>
          </cell>
          <cell r="J21020">
            <v>0</v>
          </cell>
          <cell r="K21020">
            <v>0</v>
          </cell>
          <cell r="L21020">
            <v>0</v>
          </cell>
          <cell r="M21020">
            <v>0</v>
          </cell>
          <cell r="N21020">
            <v>0</v>
          </cell>
          <cell r="O21020">
            <v>0</v>
          </cell>
          <cell r="P21020">
            <v>33431.716000000015</v>
          </cell>
          <cell r="Q21020">
            <v>0</v>
          </cell>
          <cell r="R21020">
            <v>0</v>
          </cell>
        </row>
        <row r="21021">
          <cell r="A21021">
            <v>701</v>
          </cell>
          <cell r="B21021" t="str">
            <v>S. SALUD VIÑA-QUILLOTA</v>
          </cell>
          <cell r="C21021">
            <v>0</v>
          </cell>
          <cell r="D21021">
            <v>0</v>
          </cell>
          <cell r="E21021">
            <v>0</v>
          </cell>
          <cell r="F21021">
            <v>0</v>
          </cell>
          <cell r="G21021">
            <v>0</v>
          </cell>
          <cell r="H21021">
            <v>0</v>
          </cell>
          <cell r="I21021">
            <v>0</v>
          </cell>
          <cell r="J21021">
            <v>0</v>
          </cell>
          <cell r="K21021">
            <v>0</v>
          </cell>
          <cell r="L21021">
            <v>0</v>
          </cell>
          <cell r="M21021">
            <v>0</v>
          </cell>
          <cell r="N21021">
            <v>0</v>
          </cell>
          <cell r="O21021">
            <v>8140358.1160000023</v>
          </cell>
          <cell r="P21021">
            <v>-8489631.9190000016</v>
          </cell>
          <cell r="Q21021">
            <v>0</v>
          </cell>
          <cell r="R21021">
            <v>349273.80299999937</v>
          </cell>
        </row>
        <row r="21022">
          <cell r="A21022">
            <v>702</v>
          </cell>
          <cell r="B21022" t="str">
            <v>S. SALUD VIÑA-QUILLOTA</v>
          </cell>
          <cell r="C21022" t="str">
            <v>001 Dirección del Servicio</v>
          </cell>
          <cell r="D21022">
            <v>0</v>
          </cell>
          <cell r="E21022">
            <v>0</v>
          </cell>
          <cell r="F21022">
            <v>0</v>
          </cell>
          <cell r="G21022">
            <v>0</v>
          </cell>
          <cell r="H21022">
            <v>0</v>
          </cell>
          <cell r="I21022">
            <v>0</v>
          </cell>
          <cell r="J21022">
            <v>0</v>
          </cell>
          <cell r="K21022">
            <v>0</v>
          </cell>
          <cell r="L21022">
            <v>0</v>
          </cell>
          <cell r="M21022">
            <v>0</v>
          </cell>
          <cell r="N21022">
            <v>0</v>
          </cell>
          <cell r="O21022">
            <v>666134.10100000002</v>
          </cell>
          <cell r="P21022">
            <v>-891857.50199999986</v>
          </cell>
          <cell r="Q21022">
            <v>0</v>
          </cell>
          <cell r="R21022">
            <v>225723.40099999984</v>
          </cell>
        </row>
        <row r="21023">
          <cell r="A21023">
            <v>703</v>
          </cell>
          <cell r="B21023" t="str">
            <v>S. SALUD VIÑA-QUILLOTA</v>
          </cell>
          <cell r="C21023" t="str">
            <v>002 Hospital Doctor Gustavo Fricke</v>
          </cell>
          <cell r="D21023">
            <v>0</v>
          </cell>
          <cell r="E21023">
            <v>0</v>
          </cell>
          <cell r="F21023">
            <v>0</v>
          </cell>
          <cell r="G21023">
            <v>0</v>
          </cell>
          <cell r="H21023">
            <v>0</v>
          </cell>
          <cell r="I21023">
            <v>0</v>
          </cell>
          <cell r="J21023">
            <v>0</v>
          </cell>
          <cell r="K21023">
            <v>0</v>
          </cell>
          <cell r="L21023">
            <v>0</v>
          </cell>
          <cell r="M21023">
            <v>0</v>
          </cell>
          <cell r="N21023">
            <v>0</v>
          </cell>
          <cell r="O21023">
            <v>4712122.1789999995</v>
          </cell>
          <cell r="P21023">
            <v>-4765097.9400000004</v>
          </cell>
          <cell r="Q21023">
            <v>0</v>
          </cell>
          <cell r="R21023">
            <v>52975.761000000872</v>
          </cell>
        </row>
        <row r="21024">
          <cell r="A21024">
            <v>704</v>
          </cell>
          <cell r="B21024" t="str">
            <v>S. SALUD VIÑA-QUILLOTA</v>
          </cell>
          <cell r="C21024" t="str">
            <v>003 Hospital de Quillota</v>
          </cell>
          <cell r="D21024">
            <v>0</v>
          </cell>
          <cell r="E21024">
            <v>0</v>
          </cell>
          <cell r="F21024">
            <v>0</v>
          </cell>
          <cell r="G21024">
            <v>0</v>
          </cell>
          <cell r="H21024">
            <v>0</v>
          </cell>
          <cell r="I21024">
            <v>0</v>
          </cell>
          <cell r="J21024">
            <v>0</v>
          </cell>
          <cell r="K21024">
            <v>0</v>
          </cell>
          <cell r="L21024">
            <v>0</v>
          </cell>
          <cell r="M21024">
            <v>0</v>
          </cell>
          <cell r="N21024">
            <v>0</v>
          </cell>
          <cell r="O21024">
            <v>1406792.193</v>
          </cell>
          <cell r="P21024">
            <v>-1419089.6229999994</v>
          </cell>
          <cell r="Q21024">
            <v>0</v>
          </cell>
          <cell r="R21024">
            <v>12297.429999999469</v>
          </cell>
        </row>
        <row r="21025">
          <cell r="A21025">
            <v>705</v>
          </cell>
          <cell r="B21025" t="str">
            <v>S. SALUD VIÑA-QUILLOTA</v>
          </cell>
          <cell r="C21025" t="str">
            <v>004 Hospital de Quilpué</v>
          </cell>
          <cell r="D21025">
            <v>0</v>
          </cell>
          <cell r="E21025">
            <v>0</v>
          </cell>
          <cell r="F21025">
            <v>0</v>
          </cell>
          <cell r="G21025">
            <v>0</v>
          </cell>
          <cell r="H21025">
            <v>0</v>
          </cell>
          <cell r="I21025">
            <v>0</v>
          </cell>
          <cell r="J21025">
            <v>0</v>
          </cell>
          <cell r="K21025">
            <v>0</v>
          </cell>
          <cell r="L21025">
            <v>0</v>
          </cell>
          <cell r="M21025">
            <v>0</v>
          </cell>
          <cell r="N21025">
            <v>0</v>
          </cell>
          <cell r="O21025">
            <v>798260.53300000005</v>
          </cell>
          <cell r="P21025">
            <v>-802340.38199999998</v>
          </cell>
          <cell r="Q21025">
            <v>0</v>
          </cell>
          <cell r="R21025">
            <v>4079.8489999999292</v>
          </cell>
        </row>
        <row r="21026">
          <cell r="A21026">
            <v>706</v>
          </cell>
          <cell r="B21026" t="str">
            <v>S. SALUD VIÑA-QUILLOTA</v>
          </cell>
          <cell r="C21026" t="str">
            <v>005 Hospital de La Calera</v>
          </cell>
          <cell r="D21026">
            <v>0</v>
          </cell>
          <cell r="E21026">
            <v>0</v>
          </cell>
          <cell r="F21026">
            <v>0</v>
          </cell>
          <cell r="G21026">
            <v>0</v>
          </cell>
          <cell r="H21026">
            <v>0</v>
          </cell>
          <cell r="I21026">
            <v>0</v>
          </cell>
          <cell r="J21026">
            <v>0</v>
          </cell>
          <cell r="K21026">
            <v>0</v>
          </cell>
          <cell r="L21026">
            <v>0</v>
          </cell>
          <cell r="M21026">
            <v>0</v>
          </cell>
          <cell r="N21026">
            <v>0</v>
          </cell>
          <cell r="O21026">
            <v>69695.387999999992</v>
          </cell>
          <cell r="P21026">
            <v>-91545.947000000102</v>
          </cell>
          <cell r="Q21026">
            <v>0</v>
          </cell>
          <cell r="R21026">
            <v>21850.55900000011</v>
          </cell>
        </row>
        <row r="21027">
          <cell r="A21027">
            <v>707</v>
          </cell>
          <cell r="B21027" t="str">
            <v>S. SALUD VIÑA-QUILLOTA</v>
          </cell>
          <cell r="C21027" t="str">
            <v>006 Hospital Geriátrico Paz de la Tarde</v>
          </cell>
          <cell r="D21027">
            <v>0</v>
          </cell>
          <cell r="E21027">
            <v>0</v>
          </cell>
          <cell r="F21027">
            <v>0</v>
          </cell>
          <cell r="G21027">
            <v>0</v>
          </cell>
          <cell r="H21027">
            <v>0</v>
          </cell>
          <cell r="I21027">
            <v>0</v>
          </cell>
          <cell r="J21027">
            <v>0</v>
          </cell>
          <cell r="K21027">
            <v>0</v>
          </cell>
          <cell r="L21027">
            <v>0</v>
          </cell>
          <cell r="M21027">
            <v>0</v>
          </cell>
          <cell r="N21027">
            <v>0</v>
          </cell>
          <cell r="O21027">
            <v>18952.954000000002</v>
          </cell>
          <cell r="P21027">
            <v>-17628.342000000062</v>
          </cell>
          <cell r="Q21027">
            <v>1324.6119999999391</v>
          </cell>
          <cell r="R21027">
            <v>0</v>
          </cell>
        </row>
        <row r="21028">
          <cell r="A21028">
            <v>708</v>
          </cell>
          <cell r="B21028" t="str">
            <v>S. SALUD VIÑA-QUILLOTA</v>
          </cell>
          <cell r="C21028" t="str">
            <v>007 Hospital de Limache</v>
          </cell>
          <cell r="D21028">
            <v>0</v>
          </cell>
          <cell r="E21028">
            <v>0</v>
          </cell>
          <cell r="F21028">
            <v>0</v>
          </cell>
          <cell r="G21028">
            <v>0</v>
          </cell>
          <cell r="H21028">
            <v>0</v>
          </cell>
          <cell r="I21028">
            <v>0</v>
          </cell>
          <cell r="J21028">
            <v>0</v>
          </cell>
          <cell r="K21028">
            <v>0</v>
          </cell>
          <cell r="L21028">
            <v>0</v>
          </cell>
          <cell r="M21028">
            <v>0</v>
          </cell>
          <cell r="N21028">
            <v>0</v>
          </cell>
          <cell r="O21028">
            <v>73525.895000000004</v>
          </cell>
          <cell r="P21028">
            <v>-73108.996999999916</v>
          </cell>
          <cell r="Q21028">
            <v>416.89800000008836</v>
          </cell>
          <cell r="R21028">
            <v>0</v>
          </cell>
        </row>
        <row r="21029">
          <cell r="A21029">
            <v>709</v>
          </cell>
          <cell r="B21029" t="str">
            <v>S. SALUD VIÑA-QUILLOTA</v>
          </cell>
          <cell r="C21029" t="str">
            <v>008 Hospital de La Ligua</v>
          </cell>
          <cell r="D21029">
            <v>0</v>
          </cell>
          <cell r="E21029">
            <v>0</v>
          </cell>
          <cell r="F21029">
            <v>0</v>
          </cell>
          <cell r="G21029">
            <v>0</v>
          </cell>
          <cell r="H21029">
            <v>0</v>
          </cell>
          <cell r="I21029">
            <v>0</v>
          </cell>
          <cell r="J21029">
            <v>0</v>
          </cell>
          <cell r="K21029">
            <v>0</v>
          </cell>
          <cell r="L21029">
            <v>0</v>
          </cell>
          <cell r="M21029">
            <v>0</v>
          </cell>
          <cell r="N21029">
            <v>0</v>
          </cell>
          <cell r="O21029">
            <v>115929.39299999998</v>
          </cell>
          <cell r="P21029">
            <v>-117707.85399999999</v>
          </cell>
          <cell r="Q21029">
            <v>0</v>
          </cell>
          <cell r="R21029">
            <v>1778.4610000000102</v>
          </cell>
        </row>
        <row r="21030">
          <cell r="A21030">
            <v>7010</v>
          </cell>
          <cell r="B21030" t="str">
            <v>S. SALUD VIÑA-QUILLOTA</v>
          </cell>
          <cell r="C21030" t="str">
            <v>009 Hospital Cabildo</v>
          </cell>
          <cell r="D21030">
            <v>0</v>
          </cell>
          <cell r="E21030">
            <v>0</v>
          </cell>
          <cell r="F21030">
            <v>0</v>
          </cell>
          <cell r="G21030">
            <v>0</v>
          </cell>
          <cell r="H21030">
            <v>0</v>
          </cell>
          <cell r="I21030">
            <v>0</v>
          </cell>
          <cell r="J21030">
            <v>0</v>
          </cell>
          <cell r="K21030">
            <v>0</v>
          </cell>
          <cell r="L21030">
            <v>0</v>
          </cell>
          <cell r="M21030">
            <v>0</v>
          </cell>
          <cell r="N21030">
            <v>0</v>
          </cell>
          <cell r="O21030">
            <v>40385.883000000002</v>
          </cell>
          <cell r="P21030">
            <v>-40493.641999999978</v>
          </cell>
          <cell r="Q21030">
            <v>0</v>
          </cell>
          <cell r="R21030">
            <v>107.75899999997637</v>
          </cell>
        </row>
        <row r="21031">
          <cell r="A21031">
            <v>7011</v>
          </cell>
          <cell r="B21031" t="str">
            <v>S. SALUD VIÑA-QUILLOTA</v>
          </cell>
          <cell r="C21031" t="str">
            <v>010 Hospital Petorca</v>
          </cell>
          <cell r="D21031">
            <v>0</v>
          </cell>
          <cell r="E21031">
            <v>0</v>
          </cell>
          <cell r="F21031">
            <v>0</v>
          </cell>
          <cell r="G21031">
            <v>0</v>
          </cell>
          <cell r="H21031">
            <v>0</v>
          </cell>
          <cell r="I21031">
            <v>0</v>
          </cell>
          <cell r="J21031">
            <v>0</v>
          </cell>
          <cell r="K21031">
            <v>0</v>
          </cell>
          <cell r="L21031">
            <v>0</v>
          </cell>
          <cell r="M21031">
            <v>0</v>
          </cell>
          <cell r="N21031">
            <v>0</v>
          </cell>
          <cell r="O21031">
            <v>5842.6570000000002</v>
          </cell>
          <cell r="P21031">
            <v>-6424.8789999999863</v>
          </cell>
          <cell r="Q21031">
            <v>0</v>
          </cell>
          <cell r="R21031">
            <v>582.22199999998611</v>
          </cell>
        </row>
        <row r="21032">
          <cell r="A21032">
            <v>7012</v>
          </cell>
          <cell r="B21032" t="str">
            <v>S. SALUD VIÑA-QUILLOTA</v>
          </cell>
          <cell r="C21032" t="str">
            <v>011 Hospital de Quintero</v>
          </cell>
          <cell r="D21032">
            <v>0</v>
          </cell>
          <cell r="E21032">
            <v>0</v>
          </cell>
          <cell r="F21032">
            <v>0</v>
          </cell>
          <cell r="G21032">
            <v>0</v>
          </cell>
          <cell r="H21032">
            <v>0</v>
          </cell>
          <cell r="I21032">
            <v>0</v>
          </cell>
          <cell r="J21032">
            <v>0</v>
          </cell>
          <cell r="K21032">
            <v>0</v>
          </cell>
          <cell r="L21032">
            <v>0</v>
          </cell>
          <cell r="M21032">
            <v>0</v>
          </cell>
          <cell r="N21032">
            <v>0</v>
          </cell>
          <cell r="O21032">
            <v>43045.664999999994</v>
          </cell>
          <cell r="P21032">
            <v>-46451.841000000044</v>
          </cell>
          <cell r="Q21032">
            <v>0</v>
          </cell>
          <cell r="R21032">
            <v>3406.1760000000504</v>
          </cell>
        </row>
        <row r="21033">
          <cell r="A21033">
            <v>7013</v>
          </cell>
          <cell r="B21033" t="str">
            <v>S. SALUD VIÑA-QUILLOTA</v>
          </cell>
          <cell r="C21033" t="str">
            <v>012 Hospital Peñablanca</v>
          </cell>
          <cell r="D21033">
            <v>0</v>
          </cell>
          <cell r="E21033">
            <v>0</v>
          </cell>
          <cell r="F21033">
            <v>0</v>
          </cell>
          <cell r="G21033">
            <v>0</v>
          </cell>
          <cell r="H21033">
            <v>0</v>
          </cell>
          <cell r="I21033">
            <v>0</v>
          </cell>
          <cell r="J21033">
            <v>0</v>
          </cell>
          <cell r="K21033">
            <v>0</v>
          </cell>
          <cell r="L21033">
            <v>0</v>
          </cell>
          <cell r="M21033">
            <v>0</v>
          </cell>
          <cell r="N21033">
            <v>0</v>
          </cell>
          <cell r="O21033">
            <v>189671.27500000002</v>
          </cell>
          <cell r="P21033">
            <v>-217884.96999999997</v>
          </cell>
          <cell r="Q21033">
            <v>0</v>
          </cell>
          <cell r="R21033">
            <v>28213.694999999949</v>
          </cell>
        </row>
        <row r="21034">
          <cell r="A21034">
            <v>801</v>
          </cell>
          <cell r="B21034" t="str">
            <v>S. SALUD ACONCAGUA</v>
          </cell>
          <cell r="C21034">
            <v>0</v>
          </cell>
          <cell r="D21034">
            <v>0</v>
          </cell>
          <cell r="E21034">
            <v>0</v>
          </cell>
          <cell r="F21034">
            <v>0</v>
          </cell>
          <cell r="G21034">
            <v>0</v>
          </cell>
          <cell r="H21034">
            <v>0</v>
          </cell>
          <cell r="I21034">
            <v>0</v>
          </cell>
          <cell r="J21034">
            <v>0</v>
          </cell>
          <cell r="K21034">
            <v>0</v>
          </cell>
          <cell r="L21034">
            <v>0</v>
          </cell>
          <cell r="M21034">
            <v>0</v>
          </cell>
          <cell r="N21034">
            <v>0</v>
          </cell>
          <cell r="O21034">
            <v>359366.71400000004</v>
          </cell>
          <cell r="P21034">
            <v>-192615.15899999905</v>
          </cell>
          <cell r="Q21034">
            <v>166751.55500000098</v>
          </cell>
          <cell r="R21034">
            <v>0</v>
          </cell>
        </row>
        <row r="21035">
          <cell r="A21035">
            <v>802</v>
          </cell>
          <cell r="B21035" t="str">
            <v>S. SALUD ACONCAGUA</v>
          </cell>
          <cell r="C21035" t="str">
            <v>001 Dirección del Servicio</v>
          </cell>
          <cell r="D21035">
            <v>0</v>
          </cell>
          <cell r="E21035">
            <v>0</v>
          </cell>
          <cell r="F21035">
            <v>0</v>
          </cell>
          <cell r="G21035">
            <v>0</v>
          </cell>
          <cell r="H21035">
            <v>0</v>
          </cell>
          <cell r="I21035">
            <v>0</v>
          </cell>
          <cell r="J21035">
            <v>0</v>
          </cell>
          <cell r="K21035">
            <v>0</v>
          </cell>
          <cell r="L21035">
            <v>0</v>
          </cell>
          <cell r="M21035">
            <v>0</v>
          </cell>
          <cell r="N21035">
            <v>0</v>
          </cell>
          <cell r="O21035">
            <v>49211.593000000008</v>
          </cell>
          <cell r="P21035">
            <v>84623.467999999993</v>
          </cell>
          <cell r="Q21035">
            <v>49211.593000000008</v>
          </cell>
          <cell r="R21035">
            <v>0</v>
          </cell>
        </row>
        <row r="21036">
          <cell r="A21036">
            <v>803</v>
          </cell>
          <cell r="B21036" t="str">
            <v>S. SALUD ACONCAGUA</v>
          </cell>
          <cell r="C21036" t="str">
            <v>002 Hospital San Camilo de San Felipe</v>
          </cell>
          <cell r="D21036">
            <v>0</v>
          </cell>
          <cell r="E21036">
            <v>0</v>
          </cell>
          <cell r="F21036">
            <v>0</v>
          </cell>
          <cell r="G21036">
            <v>0</v>
          </cell>
          <cell r="H21036">
            <v>0</v>
          </cell>
          <cell r="I21036">
            <v>0</v>
          </cell>
          <cell r="J21036">
            <v>0</v>
          </cell>
          <cell r="K21036">
            <v>0</v>
          </cell>
          <cell r="L21036">
            <v>0</v>
          </cell>
          <cell r="M21036">
            <v>0</v>
          </cell>
          <cell r="N21036">
            <v>0</v>
          </cell>
          <cell r="O21036">
            <v>150964.272</v>
          </cell>
          <cell r="P21036">
            <v>-134922.00200000009</v>
          </cell>
          <cell r="Q21036">
            <v>16042.269999999902</v>
          </cell>
          <cell r="R21036">
            <v>0</v>
          </cell>
        </row>
        <row r="21037">
          <cell r="A21037">
            <v>804</v>
          </cell>
          <cell r="B21037" t="str">
            <v>S. SALUD ACONCAGUA</v>
          </cell>
          <cell r="C21037" t="str">
            <v>003 Hospital San Juan de Dios de Los Andes</v>
          </cell>
          <cell r="D21037">
            <v>0</v>
          </cell>
          <cell r="E21037">
            <v>0</v>
          </cell>
          <cell r="F21037">
            <v>0</v>
          </cell>
          <cell r="G21037">
            <v>0</v>
          </cell>
          <cell r="H21037">
            <v>0</v>
          </cell>
          <cell r="I21037">
            <v>0</v>
          </cell>
          <cell r="J21037">
            <v>0</v>
          </cell>
          <cell r="K21037">
            <v>0</v>
          </cell>
          <cell r="L21037">
            <v>0</v>
          </cell>
          <cell r="M21037">
            <v>0</v>
          </cell>
          <cell r="N21037">
            <v>0</v>
          </cell>
          <cell r="O21037">
            <v>85066.542000000001</v>
          </cell>
          <cell r="P21037">
            <v>-71935.006999999983</v>
          </cell>
          <cell r="Q21037">
            <v>13131.535000000018</v>
          </cell>
          <cell r="R21037">
            <v>0</v>
          </cell>
        </row>
        <row r="21038">
          <cell r="A21038">
            <v>805</v>
          </cell>
          <cell r="B21038" t="str">
            <v>S. SALUD ACONCAGUA</v>
          </cell>
          <cell r="C21038" t="str">
            <v>004 Hospital San Francisco de Llay Llay</v>
          </cell>
          <cell r="D21038">
            <v>0</v>
          </cell>
          <cell r="E21038">
            <v>0</v>
          </cell>
          <cell r="F21038">
            <v>0</v>
          </cell>
          <cell r="G21038">
            <v>0</v>
          </cell>
          <cell r="H21038">
            <v>0</v>
          </cell>
          <cell r="I21038">
            <v>0</v>
          </cell>
          <cell r="J21038">
            <v>0</v>
          </cell>
          <cell r="K21038">
            <v>0</v>
          </cell>
          <cell r="L21038">
            <v>0</v>
          </cell>
          <cell r="M21038">
            <v>0</v>
          </cell>
          <cell r="N21038">
            <v>0</v>
          </cell>
          <cell r="O21038">
            <v>11306.491</v>
          </cell>
          <cell r="P21038">
            <v>-11519.833999999944</v>
          </cell>
          <cell r="Q21038">
            <v>0</v>
          </cell>
          <cell r="R21038">
            <v>213.34299999994437</v>
          </cell>
        </row>
        <row r="21039">
          <cell r="A21039">
            <v>806</v>
          </cell>
          <cell r="B21039" t="str">
            <v>S. SALUD ACONCAGUA</v>
          </cell>
          <cell r="C21039" t="str">
            <v>005 Hospital San Antonio de  Putaendo</v>
          </cell>
          <cell r="D21039">
            <v>0</v>
          </cell>
          <cell r="E21039">
            <v>0</v>
          </cell>
          <cell r="F21039">
            <v>0</v>
          </cell>
          <cell r="G21039">
            <v>0</v>
          </cell>
          <cell r="H21039">
            <v>0</v>
          </cell>
          <cell r="I21039">
            <v>0</v>
          </cell>
          <cell r="J21039">
            <v>0</v>
          </cell>
          <cell r="K21039">
            <v>0</v>
          </cell>
          <cell r="L21039">
            <v>0</v>
          </cell>
          <cell r="M21039">
            <v>0</v>
          </cell>
          <cell r="N21039">
            <v>0</v>
          </cell>
          <cell r="O21039">
            <v>5513.6779999999999</v>
          </cell>
          <cell r="P21039">
            <v>-4795.3290000000125</v>
          </cell>
          <cell r="Q21039">
            <v>718.34899999998743</v>
          </cell>
          <cell r="R21039">
            <v>0</v>
          </cell>
        </row>
        <row r="21040">
          <cell r="A21040">
            <v>807</v>
          </cell>
          <cell r="B21040" t="str">
            <v>S. SALUD ACONCAGUA</v>
          </cell>
          <cell r="C21040" t="str">
            <v>006 Hospital Psiquiátrico Doctor  Philippe Pinel de Putaendo</v>
          </cell>
          <cell r="D21040">
            <v>0</v>
          </cell>
          <cell r="E21040">
            <v>0</v>
          </cell>
          <cell r="F21040">
            <v>0</v>
          </cell>
          <cell r="G21040">
            <v>0</v>
          </cell>
          <cell r="H21040">
            <v>0</v>
          </cell>
          <cell r="I21040">
            <v>0</v>
          </cell>
          <cell r="J21040">
            <v>0</v>
          </cell>
          <cell r="K21040">
            <v>0</v>
          </cell>
          <cell r="L21040">
            <v>0</v>
          </cell>
          <cell r="M21040">
            <v>0</v>
          </cell>
          <cell r="N21040">
            <v>0</v>
          </cell>
          <cell r="O21040">
            <v>39965.150999999998</v>
          </cell>
          <cell r="P21040">
            <v>-33860.681000000041</v>
          </cell>
          <cell r="Q21040">
            <v>6104.4699999999575</v>
          </cell>
          <cell r="R21040">
            <v>0</v>
          </cell>
        </row>
        <row r="21041">
          <cell r="A21041">
            <v>808</v>
          </cell>
          <cell r="B21041" t="str">
            <v>S. SALUD ACONCAGUA</v>
          </cell>
          <cell r="C21041" t="str">
            <v>010 Consultorio General Urbano de San Felipe</v>
          </cell>
          <cell r="D21041">
            <v>0</v>
          </cell>
          <cell r="E21041">
            <v>0</v>
          </cell>
          <cell r="F21041">
            <v>0</v>
          </cell>
          <cell r="G21041">
            <v>0</v>
          </cell>
          <cell r="H21041">
            <v>0</v>
          </cell>
          <cell r="I21041">
            <v>0</v>
          </cell>
          <cell r="J21041">
            <v>0</v>
          </cell>
          <cell r="K21041">
            <v>0</v>
          </cell>
          <cell r="L21041">
            <v>0</v>
          </cell>
          <cell r="M21041">
            <v>0</v>
          </cell>
          <cell r="N21041">
            <v>0</v>
          </cell>
          <cell r="O21041">
            <v>6418.2889999999989</v>
          </cell>
          <cell r="P21041">
            <v>-11888.741999999969</v>
          </cell>
          <cell r="Q21041">
            <v>0</v>
          </cell>
          <cell r="R21041">
            <v>5470.4529999999704</v>
          </cell>
        </row>
        <row r="21042">
          <cell r="A21042">
            <v>809</v>
          </cell>
          <cell r="B21042" t="str">
            <v>S. SALUD ACONCAGUA</v>
          </cell>
          <cell r="C21042" t="str">
            <v>011 Consultorio General Urbano Nº 2 de Los Andes</v>
          </cell>
          <cell r="D21042">
            <v>0</v>
          </cell>
          <cell r="E21042">
            <v>0</v>
          </cell>
          <cell r="F21042">
            <v>0</v>
          </cell>
          <cell r="G21042">
            <v>0</v>
          </cell>
          <cell r="H21042">
            <v>0</v>
          </cell>
          <cell r="I21042">
            <v>0</v>
          </cell>
          <cell r="J21042">
            <v>0</v>
          </cell>
          <cell r="K21042">
            <v>0</v>
          </cell>
          <cell r="L21042">
            <v>0</v>
          </cell>
          <cell r="M21042">
            <v>0</v>
          </cell>
          <cell r="N21042">
            <v>0</v>
          </cell>
          <cell r="O21042">
            <v>4436.6850000000013</v>
          </cell>
          <cell r="P21042">
            <v>-3686.2080000000278</v>
          </cell>
          <cell r="Q21042">
            <v>750.47699999997349</v>
          </cell>
          <cell r="R21042">
            <v>0</v>
          </cell>
        </row>
        <row r="21043">
          <cell r="A21043">
            <v>8010</v>
          </cell>
          <cell r="B21043" t="str">
            <v>S. SALUD ACONCAGUA</v>
          </cell>
          <cell r="C21043" t="str">
            <v>012 Consultorio General Urbano de Llay Llay</v>
          </cell>
          <cell r="D21043">
            <v>0</v>
          </cell>
          <cell r="E21043">
            <v>0</v>
          </cell>
          <cell r="F21043">
            <v>0</v>
          </cell>
          <cell r="G21043">
            <v>0</v>
          </cell>
          <cell r="H21043">
            <v>0</v>
          </cell>
          <cell r="I21043">
            <v>0</v>
          </cell>
          <cell r="J21043">
            <v>0</v>
          </cell>
          <cell r="K21043">
            <v>0</v>
          </cell>
          <cell r="L21043">
            <v>0</v>
          </cell>
          <cell r="M21043">
            <v>0</v>
          </cell>
          <cell r="N21043">
            <v>0</v>
          </cell>
          <cell r="O21043">
            <v>6484.0130000000008</v>
          </cell>
          <cell r="P21043">
            <v>-4630.8240000000224</v>
          </cell>
          <cell r="Q21043">
            <v>1853.1889999999785</v>
          </cell>
          <cell r="R21043">
            <v>0</v>
          </cell>
        </row>
        <row r="21044">
          <cell r="A21044">
            <v>901</v>
          </cell>
          <cell r="B21044" t="str">
            <v>S. SALUD LIBERTADOR</v>
          </cell>
          <cell r="C21044">
            <v>0</v>
          </cell>
          <cell r="D21044">
            <v>0</v>
          </cell>
          <cell r="E21044">
            <v>0</v>
          </cell>
          <cell r="F21044">
            <v>0</v>
          </cell>
          <cell r="G21044">
            <v>0</v>
          </cell>
          <cell r="H21044">
            <v>0</v>
          </cell>
          <cell r="I21044">
            <v>0</v>
          </cell>
          <cell r="J21044">
            <v>0</v>
          </cell>
          <cell r="K21044">
            <v>0</v>
          </cell>
          <cell r="L21044">
            <v>0</v>
          </cell>
          <cell r="M21044">
            <v>0</v>
          </cell>
          <cell r="N21044">
            <v>0</v>
          </cell>
          <cell r="O21044">
            <v>3174998.7170000006</v>
          </cell>
          <cell r="P21044">
            <v>-2960655.9500000011</v>
          </cell>
          <cell r="Q21044">
            <v>214342.76699999953</v>
          </cell>
          <cell r="R21044">
            <v>0</v>
          </cell>
        </row>
        <row r="21045">
          <cell r="A21045">
            <v>902</v>
          </cell>
          <cell r="B21045" t="str">
            <v>S. SALUD LIBERTADOR</v>
          </cell>
          <cell r="C21045" t="str">
            <v>001 Dirección del Servicio</v>
          </cell>
          <cell r="D21045">
            <v>0</v>
          </cell>
          <cell r="E21045">
            <v>0</v>
          </cell>
          <cell r="F21045">
            <v>0</v>
          </cell>
          <cell r="G21045">
            <v>0</v>
          </cell>
          <cell r="H21045">
            <v>0</v>
          </cell>
          <cell r="I21045">
            <v>0</v>
          </cell>
          <cell r="J21045">
            <v>0</v>
          </cell>
          <cell r="K21045">
            <v>0</v>
          </cell>
          <cell r="L21045">
            <v>0</v>
          </cell>
          <cell r="M21045">
            <v>0</v>
          </cell>
          <cell r="N21045">
            <v>0</v>
          </cell>
          <cell r="O21045">
            <v>1099522.8530000001</v>
          </cell>
          <cell r="P21045">
            <v>-438008.97299999953</v>
          </cell>
          <cell r="Q21045">
            <v>661513.88000000059</v>
          </cell>
          <cell r="R21045">
            <v>0</v>
          </cell>
        </row>
        <row r="21046">
          <cell r="A21046">
            <v>903</v>
          </cell>
          <cell r="B21046" t="str">
            <v>S. SALUD LIBERTADOR</v>
          </cell>
          <cell r="C21046" t="str">
            <v>002 Hospital Rancagua</v>
          </cell>
          <cell r="D21046">
            <v>0</v>
          </cell>
          <cell r="E21046">
            <v>0</v>
          </cell>
          <cell r="F21046">
            <v>0</v>
          </cell>
          <cell r="G21046">
            <v>0</v>
          </cell>
          <cell r="H21046">
            <v>0</v>
          </cell>
          <cell r="I21046">
            <v>0</v>
          </cell>
          <cell r="J21046">
            <v>0</v>
          </cell>
          <cell r="K21046">
            <v>0</v>
          </cell>
          <cell r="L21046">
            <v>0</v>
          </cell>
          <cell r="M21046">
            <v>0</v>
          </cell>
          <cell r="N21046">
            <v>0</v>
          </cell>
          <cell r="O21046">
            <v>1584013.6730000004</v>
          </cell>
          <cell r="P21046">
            <v>-1937208.2560000014</v>
          </cell>
          <cell r="Q21046">
            <v>0</v>
          </cell>
          <cell r="R21046">
            <v>353194.58300000103</v>
          </cell>
        </row>
        <row r="21047">
          <cell r="A21047">
            <v>904</v>
          </cell>
          <cell r="B21047" t="str">
            <v>S. SALUD LIBERTADOR</v>
          </cell>
          <cell r="C21047" t="str">
            <v>003 Hospital Graneros</v>
          </cell>
          <cell r="D21047">
            <v>0</v>
          </cell>
          <cell r="E21047">
            <v>0</v>
          </cell>
          <cell r="F21047">
            <v>0</v>
          </cell>
          <cell r="G21047">
            <v>0</v>
          </cell>
          <cell r="H21047">
            <v>0</v>
          </cell>
          <cell r="I21047">
            <v>0</v>
          </cell>
          <cell r="J21047">
            <v>0</v>
          </cell>
          <cell r="K21047">
            <v>0</v>
          </cell>
          <cell r="L21047">
            <v>0</v>
          </cell>
          <cell r="M21047">
            <v>0</v>
          </cell>
          <cell r="N21047">
            <v>0</v>
          </cell>
          <cell r="O21047">
            <v>7857.1720000000005</v>
          </cell>
          <cell r="P21047">
            <v>-28267.801000000007</v>
          </cell>
          <cell r="Q21047">
            <v>0</v>
          </cell>
          <cell r="R21047">
            <v>20410.629000000008</v>
          </cell>
        </row>
        <row r="21048">
          <cell r="A21048">
            <v>905</v>
          </cell>
          <cell r="B21048" t="str">
            <v>S. SALUD LIBERTADOR</v>
          </cell>
          <cell r="C21048" t="str">
            <v>004 Hospital Coínco</v>
          </cell>
          <cell r="D21048">
            <v>0</v>
          </cell>
          <cell r="E21048">
            <v>0</v>
          </cell>
          <cell r="F21048">
            <v>0</v>
          </cell>
          <cell r="G21048">
            <v>0</v>
          </cell>
          <cell r="H21048">
            <v>0</v>
          </cell>
          <cell r="I21048">
            <v>0</v>
          </cell>
          <cell r="J21048">
            <v>0</v>
          </cell>
          <cell r="K21048">
            <v>0</v>
          </cell>
          <cell r="L21048">
            <v>0</v>
          </cell>
          <cell r="M21048">
            <v>0</v>
          </cell>
          <cell r="N21048">
            <v>0</v>
          </cell>
          <cell r="O21048">
            <v>16533.553999999996</v>
          </cell>
          <cell r="P21048">
            <v>-10687.085999999988</v>
          </cell>
          <cell r="Q21048">
            <v>5846.468000000008</v>
          </cell>
          <cell r="R21048">
            <v>0</v>
          </cell>
        </row>
        <row r="21049">
          <cell r="A21049">
            <v>906</v>
          </cell>
          <cell r="B21049" t="str">
            <v>S. SALUD LIBERTADOR</v>
          </cell>
          <cell r="C21049" t="str">
            <v>005 Hospital Peumo</v>
          </cell>
          <cell r="D21049">
            <v>0</v>
          </cell>
          <cell r="E21049">
            <v>0</v>
          </cell>
          <cell r="F21049">
            <v>0</v>
          </cell>
          <cell r="G21049">
            <v>0</v>
          </cell>
          <cell r="H21049">
            <v>0</v>
          </cell>
          <cell r="I21049">
            <v>0</v>
          </cell>
          <cell r="J21049">
            <v>0</v>
          </cell>
          <cell r="K21049">
            <v>0</v>
          </cell>
          <cell r="L21049">
            <v>0</v>
          </cell>
          <cell r="M21049">
            <v>0</v>
          </cell>
          <cell r="N21049">
            <v>0</v>
          </cell>
          <cell r="O21049">
            <v>4757.7780000000002</v>
          </cell>
          <cell r="P21049">
            <v>-8715.2009999999718</v>
          </cell>
          <cell r="Q21049">
            <v>0</v>
          </cell>
          <cell r="R21049">
            <v>3957.4229999999716</v>
          </cell>
        </row>
        <row r="21050">
          <cell r="A21050">
            <v>907</v>
          </cell>
          <cell r="B21050" t="str">
            <v>S. SALUD LIBERTADOR</v>
          </cell>
          <cell r="C21050" t="str">
            <v>006 Hospital de Rengo</v>
          </cell>
          <cell r="D21050">
            <v>0</v>
          </cell>
          <cell r="E21050">
            <v>0</v>
          </cell>
          <cell r="F21050">
            <v>0</v>
          </cell>
          <cell r="G21050">
            <v>0</v>
          </cell>
          <cell r="H21050">
            <v>0</v>
          </cell>
          <cell r="I21050">
            <v>0</v>
          </cell>
          <cell r="J21050">
            <v>0</v>
          </cell>
          <cell r="K21050">
            <v>0</v>
          </cell>
          <cell r="L21050">
            <v>0</v>
          </cell>
          <cell r="M21050">
            <v>0</v>
          </cell>
          <cell r="N21050">
            <v>0</v>
          </cell>
          <cell r="O21050">
            <v>124001.755</v>
          </cell>
          <cell r="P21050">
            <v>-68685.717999999993</v>
          </cell>
          <cell r="Q21050">
            <v>55316.037000000011</v>
          </cell>
          <cell r="R21050">
            <v>0</v>
          </cell>
        </row>
        <row r="21051">
          <cell r="A21051">
            <v>908</v>
          </cell>
          <cell r="B21051" t="str">
            <v>S. SALUD LIBERTADOR</v>
          </cell>
          <cell r="C21051" t="str">
            <v>007 Hospital San Vicente</v>
          </cell>
          <cell r="D21051">
            <v>0</v>
          </cell>
          <cell r="E21051">
            <v>0</v>
          </cell>
          <cell r="F21051">
            <v>0</v>
          </cell>
          <cell r="G21051">
            <v>0</v>
          </cell>
          <cell r="H21051">
            <v>0</v>
          </cell>
          <cell r="I21051">
            <v>0</v>
          </cell>
          <cell r="J21051">
            <v>0</v>
          </cell>
          <cell r="K21051">
            <v>0</v>
          </cell>
          <cell r="L21051">
            <v>0</v>
          </cell>
          <cell r="M21051">
            <v>0</v>
          </cell>
          <cell r="N21051">
            <v>0</v>
          </cell>
          <cell r="O21051">
            <v>31238.903999999999</v>
          </cell>
          <cell r="P21051">
            <v>-42665.554000000004</v>
          </cell>
          <cell r="Q21051">
            <v>0</v>
          </cell>
          <cell r="R21051">
            <v>11426.650000000005</v>
          </cell>
        </row>
        <row r="21052">
          <cell r="A21052">
            <v>909</v>
          </cell>
          <cell r="B21052" t="str">
            <v>S. SALUD LIBERTADOR</v>
          </cell>
          <cell r="C21052" t="str">
            <v>008 Hospital Pichidegua</v>
          </cell>
          <cell r="D21052">
            <v>0</v>
          </cell>
          <cell r="E21052">
            <v>0</v>
          </cell>
          <cell r="F21052">
            <v>0</v>
          </cell>
          <cell r="G21052">
            <v>0</v>
          </cell>
          <cell r="H21052">
            <v>0</v>
          </cell>
          <cell r="I21052">
            <v>0</v>
          </cell>
          <cell r="J21052">
            <v>0</v>
          </cell>
          <cell r="K21052">
            <v>0</v>
          </cell>
          <cell r="L21052">
            <v>0</v>
          </cell>
          <cell r="M21052">
            <v>0</v>
          </cell>
          <cell r="N21052">
            <v>0</v>
          </cell>
          <cell r="O21052">
            <v>7878.415</v>
          </cell>
          <cell r="P21052">
            <v>-12762.320999999967</v>
          </cell>
          <cell r="Q21052">
            <v>0</v>
          </cell>
          <cell r="R21052">
            <v>4883.9059999999672</v>
          </cell>
        </row>
        <row r="21053">
          <cell r="A21053">
            <v>9010</v>
          </cell>
          <cell r="B21053" t="str">
            <v>S. SALUD LIBERTADOR</v>
          </cell>
          <cell r="C21053" t="str">
            <v>009 Hospital San Fernando</v>
          </cell>
          <cell r="D21053">
            <v>0</v>
          </cell>
          <cell r="E21053">
            <v>0</v>
          </cell>
          <cell r="F21053">
            <v>0</v>
          </cell>
          <cell r="G21053">
            <v>0</v>
          </cell>
          <cell r="H21053">
            <v>0</v>
          </cell>
          <cell r="I21053">
            <v>0</v>
          </cell>
          <cell r="J21053">
            <v>0</v>
          </cell>
          <cell r="K21053">
            <v>0</v>
          </cell>
          <cell r="L21053">
            <v>0</v>
          </cell>
          <cell r="M21053">
            <v>0</v>
          </cell>
          <cell r="N21053">
            <v>0</v>
          </cell>
          <cell r="O21053">
            <v>210731.04399999999</v>
          </cell>
          <cell r="P21053">
            <v>-324500.09000000032</v>
          </cell>
          <cell r="Q21053">
            <v>0</v>
          </cell>
          <cell r="R21053">
            <v>113769.04600000032</v>
          </cell>
        </row>
        <row r="21054">
          <cell r="A21054">
            <v>9011</v>
          </cell>
          <cell r="B21054" t="str">
            <v>S. SALUD LIBERTADOR</v>
          </cell>
          <cell r="C21054" t="str">
            <v>010 Hospital Chimbarongo</v>
          </cell>
          <cell r="D21054">
            <v>0</v>
          </cell>
          <cell r="E21054">
            <v>0</v>
          </cell>
          <cell r="F21054">
            <v>0</v>
          </cell>
          <cell r="G21054">
            <v>0</v>
          </cell>
          <cell r="H21054">
            <v>0</v>
          </cell>
          <cell r="I21054">
            <v>0</v>
          </cell>
          <cell r="J21054">
            <v>0</v>
          </cell>
          <cell r="K21054">
            <v>0</v>
          </cell>
          <cell r="L21054">
            <v>0</v>
          </cell>
          <cell r="M21054">
            <v>0</v>
          </cell>
          <cell r="N21054">
            <v>0</v>
          </cell>
          <cell r="O21054">
            <v>10648.125</v>
          </cell>
          <cell r="P21054">
            <v>-9587.1019999999698</v>
          </cell>
          <cell r="Q21054">
            <v>1061.0230000000302</v>
          </cell>
          <cell r="R21054">
            <v>0</v>
          </cell>
        </row>
        <row r="21055">
          <cell r="A21055">
            <v>9012</v>
          </cell>
          <cell r="B21055" t="str">
            <v>S. SALUD LIBERTADOR</v>
          </cell>
          <cell r="C21055" t="str">
            <v>011 Hospital Nancagua</v>
          </cell>
          <cell r="D21055">
            <v>0</v>
          </cell>
          <cell r="E21055">
            <v>0</v>
          </cell>
          <cell r="F21055">
            <v>0</v>
          </cell>
          <cell r="G21055">
            <v>0</v>
          </cell>
          <cell r="H21055">
            <v>0</v>
          </cell>
          <cell r="I21055">
            <v>0</v>
          </cell>
          <cell r="J21055">
            <v>0</v>
          </cell>
          <cell r="K21055">
            <v>0</v>
          </cell>
          <cell r="L21055">
            <v>0</v>
          </cell>
          <cell r="M21055">
            <v>0</v>
          </cell>
          <cell r="N21055">
            <v>0</v>
          </cell>
          <cell r="O21055">
            <v>90.820999999999998</v>
          </cell>
          <cell r="P21055">
            <v>4032.8080000000191</v>
          </cell>
          <cell r="Q21055">
            <v>90.820999999999998</v>
          </cell>
          <cell r="R21055">
            <v>0</v>
          </cell>
        </row>
        <row r="21056">
          <cell r="A21056">
            <v>9013</v>
          </cell>
          <cell r="B21056" t="str">
            <v>S. SALUD LIBERTADOR</v>
          </cell>
          <cell r="C21056" t="str">
            <v>012 Hospital Santa Cruz</v>
          </cell>
          <cell r="D21056">
            <v>0</v>
          </cell>
          <cell r="E21056">
            <v>0</v>
          </cell>
          <cell r="F21056">
            <v>0</v>
          </cell>
          <cell r="G21056">
            <v>0</v>
          </cell>
          <cell r="H21056">
            <v>0</v>
          </cell>
          <cell r="I21056">
            <v>0</v>
          </cell>
          <cell r="J21056">
            <v>0</v>
          </cell>
          <cell r="K21056">
            <v>0</v>
          </cell>
          <cell r="L21056">
            <v>0</v>
          </cell>
          <cell r="M21056">
            <v>0</v>
          </cell>
          <cell r="N21056">
            <v>0</v>
          </cell>
          <cell r="O21056">
            <v>21137.956000000002</v>
          </cell>
          <cell r="P21056">
            <v>-15257.206000000122</v>
          </cell>
          <cell r="Q21056">
            <v>5880.7499999998799</v>
          </cell>
          <cell r="R21056">
            <v>0</v>
          </cell>
        </row>
        <row r="21057">
          <cell r="A21057">
            <v>9014</v>
          </cell>
          <cell r="B21057" t="str">
            <v>S. SALUD LIBERTADOR</v>
          </cell>
          <cell r="C21057" t="str">
            <v>013 Hospital Marchigue</v>
          </cell>
          <cell r="D21057">
            <v>0</v>
          </cell>
          <cell r="E21057">
            <v>0</v>
          </cell>
          <cell r="F21057">
            <v>0</v>
          </cell>
          <cell r="G21057">
            <v>0</v>
          </cell>
          <cell r="H21057">
            <v>0</v>
          </cell>
          <cell r="I21057">
            <v>0</v>
          </cell>
          <cell r="J21057">
            <v>0</v>
          </cell>
          <cell r="K21057">
            <v>0</v>
          </cell>
          <cell r="L21057">
            <v>0</v>
          </cell>
          <cell r="M21057">
            <v>0</v>
          </cell>
          <cell r="N21057">
            <v>0</v>
          </cell>
          <cell r="O21057">
            <v>8797.735999999999</v>
          </cell>
          <cell r="P21057">
            <v>-13346.643000000004</v>
          </cell>
          <cell r="Q21057">
            <v>0</v>
          </cell>
          <cell r="R21057">
            <v>4548.9070000000047</v>
          </cell>
        </row>
        <row r="21058">
          <cell r="A21058">
            <v>9015</v>
          </cell>
          <cell r="B21058" t="str">
            <v>S. SALUD LIBERTADOR</v>
          </cell>
          <cell r="C21058" t="str">
            <v>014 Hospital Pichilemu</v>
          </cell>
          <cell r="D21058">
            <v>0</v>
          </cell>
          <cell r="E21058">
            <v>0</v>
          </cell>
          <cell r="F21058">
            <v>0</v>
          </cell>
          <cell r="G21058">
            <v>0</v>
          </cell>
          <cell r="H21058">
            <v>0</v>
          </cell>
          <cell r="I21058">
            <v>0</v>
          </cell>
          <cell r="J21058">
            <v>0</v>
          </cell>
          <cell r="K21058">
            <v>0</v>
          </cell>
          <cell r="L21058">
            <v>0</v>
          </cell>
          <cell r="M21058">
            <v>0</v>
          </cell>
          <cell r="N21058">
            <v>0</v>
          </cell>
          <cell r="O21058">
            <v>34572.94</v>
          </cell>
          <cell r="P21058">
            <v>-32393.211000000054</v>
          </cell>
          <cell r="Q21058">
            <v>2179.7289999999484</v>
          </cell>
          <cell r="R21058">
            <v>0</v>
          </cell>
        </row>
        <row r="21059">
          <cell r="A21059">
            <v>9016</v>
          </cell>
          <cell r="B21059" t="str">
            <v>S. SALUD LIBERTADOR</v>
          </cell>
          <cell r="C21059" t="str">
            <v>015 Hospital de Lolol</v>
          </cell>
          <cell r="D21059">
            <v>0</v>
          </cell>
          <cell r="E21059">
            <v>0</v>
          </cell>
          <cell r="F21059">
            <v>0</v>
          </cell>
          <cell r="G21059">
            <v>0</v>
          </cell>
          <cell r="H21059">
            <v>0</v>
          </cell>
          <cell r="I21059">
            <v>0</v>
          </cell>
          <cell r="J21059">
            <v>0</v>
          </cell>
          <cell r="K21059">
            <v>0</v>
          </cell>
          <cell r="L21059">
            <v>0</v>
          </cell>
          <cell r="M21059">
            <v>0</v>
          </cell>
          <cell r="N21059">
            <v>0</v>
          </cell>
          <cell r="O21059">
            <v>70.638000000000005</v>
          </cell>
          <cell r="P21059">
            <v>-4186.6180000000168</v>
          </cell>
          <cell r="Q21059">
            <v>0</v>
          </cell>
          <cell r="R21059">
            <v>4115.9800000000168</v>
          </cell>
        </row>
        <row r="21060">
          <cell r="A21060">
            <v>9017</v>
          </cell>
          <cell r="B21060" t="str">
            <v>S. SALUD LIBERTADOR</v>
          </cell>
          <cell r="C21060" t="str">
            <v>016 Hospital de Litueche</v>
          </cell>
          <cell r="D21060">
            <v>0</v>
          </cell>
          <cell r="E21060">
            <v>0</v>
          </cell>
          <cell r="F21060">
            <v>0</v>
          </cell>
          <cell r="G21060">
            <v>0</v>
          </cell>
          <cell r="H21060">
            <v>0</v>
          </cell>
          <cell r="I21060">
            <v>0</v>
          </cell>
          <cell r="J21060">
            <v>0</v>
          </cell>
          <cell r="K21060">
            <v>0</v>
          </cell>
          <cell r="L21060">
            <v>0</v>
          </cell>
          <cell r="M21060">
            <v>0</v>
          </cell>
          <cell r="N21060">
            <v>0</v>
          </cell>
          <cell r="O21060">
            <v>13145.353000000003</v>
          </cell>
          <cell r="P21060">
            <v>-18416.977999999996</v>
          </cell>
          <cell r="Q21060">
            <v>0</v>
          </cell>
          <cell r="R21060">
            <v>5271.6249999999927</v>
          </cell>
        </row>
        <row r="21061">
          <cell r="A21061">
            <v>1001</v>
          </cell>
          <cell r="B21061" t="str">
            <v>S. SALUD MAULE</v>
          </cell>
          <cell r="C21061">
            <v>0</v>
          </cell>
          <cell r="D21061">
            <v>0</v>
          </cell>
          <cell r="E21061">
            <v>0</v>
          </cell>
          <cell r="F21061">
            <v>0</v>
          </cell>
          <cell r="G21061">
            <v>0</v>
          </cell>
          <cell r="H21061">
            <v>0</v>
          </cell>
          <cell r="I21061">
            <v>0</v>
          </cell>
          <cell r="J21061">
            <v>0</v>
          </cell>
          <cell r="K21061">
            <v>0</v>
          </cell>
          <cell r="L21061">
            <v>0</v>
          </cell>
          <cell r="M21061">
            <v>0</v>
          </cell>
          <cell r="N21061">
            <v>0</v>
          </cell>
          <cell r="O21061">
            <v>9787861.9140000008</v>
          </cell>
          <cell r="P21061">
            <v>-7806008.6879999992</v>
          </cell>
          <cell r="Q21061">
            <v>1981853.2260000017</v>
          </cell>
          <cell r="R21061">
            <v>0</v>
          </cell>
        </row>
        <row r="21062">
          <cell r="A21062">
            <v>1002</v>
          </cell>
          <cell r="B21062" t="str">
            <v>S. SALUD MAULE</v>
          </cell>
          <cell r="C21062" t="str">
            <v>001 Dirección del Servicio</v>
          </cell>
          <cell r="D21062">
            <v>0</v>
          </cell>
          <cell r="E21062">
            <v>0</v>
          </cell>
          <cell r="F21062">
            <v>0</v>
          </cell>
          <cell r="G21062">
            <v>0</v>
          </cell>
          <cell r="H21062">
            <v>0</v>
          </cell>
          <cell r="I21062">
            <v>0</v>
          </cell>
          <cell r="J21062">
            <v>0</v>
          </cell>
          <cell r="K21062">
            <v>0</v>
          </cell>
          <cell r="L21062">
            <v>0</v>
          </cell>
          <cell r="M21062">
            <v>0</v>
          </cell>
          <cell r="N21062">
            <v>0</v>
          </cell>
          <cell r="O21062">
            <v>897192.21400000015</v>
          </cell>
          <cell r="P21062">
            <v>3186653.3500000006</v>
          </cell>
          <cell r="Q21062">
            <v>897192.21400000015</v>
          </cell>
          <cell r="R21062">
            <v>0</v>
          </cell>
        </row>
        <row r="21063">
          <cell r="A21063">
            <v>1003</v>
          </cell>
          <cell r="B21063" t="str">
            <v>S. SALUD MAULE</v>
          </cell>
          <cell r="C21063" t="str">
            <v>002 Hospital Curicó</v>
          </cell>
          <cell r="D21063">
            <v>0</v>
          </cell>
          <cell r="E21063">
            <v>0</v>
          </cell>
          <cell r="F21063">
            <v>0</v>
          </cell>
          <cell r="G21063">
            <v>0</v>
          </cell>
          <cell r="H21063">
            <v>0</v>
          </cell>
          <cell r="I21063">
            <v>0</v>
          </cell>
          <cell r="J21063">
            <v>0</v>
          </cell>
          <cell r="K21063">
            <v>0</v>
          </cell>
          <cell r="L21063">
            <v>0</v>
          </cell>
          <cell r="M21063">
            <v>0</v>
          </cell>
          <cell r="N21063">
            <v>0</v>
          </cell>
          <cell r="O21063">
            <v>2083816.1130000001</v>
          </cell>
          <cell r="P21063">
            <v>-3360036.9630000005</v>
          </cell>
          <cell r="Q21063">
            <v>0</v>
          </cell>
          <cell r="R21063">
            <v>1276220.8500000003</v>
          </cell>
        </row>
        <row r="21064">
          <cell r="A21064">
            <v>1004</v>
          </cell>
          <cell r="B21064" t="str">
            <v>S. SALUD MAULE</v>
          </cell>
          <cell r="C21064" t="str">
            <v>003 Hospital de Teno</v>
          </cell>
          <cell r="D21064">
            <v>0</v>
          </cell>
          <cell r="E21064">
            <v>0</v>
          </cell>
          <cell r="F21064">
            <v>0</v>
          </cell>
          <cell r="G21064">
            <v>0</v>
          </cell>
          <cell r="H21064">
            <v>0</v>
          </cell>
          <cell r="I21064">
            <v>0</v>
          </cell>
          <cell r="J21064">
            <v>0</v>
          </cell>
          <cell r="K21064">
            <v>0</v>
          </cell>
          <cell r="L21064">
            <v>0</v>
          </cell>
          <cell r="M21064">
            <v>0</v>
          </cell>
          <cell r="N21064">
            <v>0</v>
          </cell>
          <cell r="O21064">
            <v>12943.129000000001</v>
          </cell>
          <cell r="P21064">
            <v>-14569.681000000011</v>
          </cell>
          <cell r="Q21064">
            <v>0</v>
          </cell>
          <cell r="R21064">
            <v>1626.5520000000106</v>
          </cell>
        </row>
        <row r="21065">
          <cell r="A21065">
            <v>1005</v>
          </cell>
          <cell r="B21065" t="str">
            <v>S. SALUD MAULE</v>
          </cell>
          <cell r="C21065" t="str">
            <v>004 Hospital Molina</v>
          </cell>
          <cell r="D21065">
            <v>0</v>
          </cell>
          <cell r="E21065">
            <v>0</v>
          </cell>
          <cell r="F21065">
            <v>0</v>
          </cell>
          <cell r="G21065">
            <v>0</v>
          </cell>
          <cell r="H21065">
            <v>0</v>
          </cell>
          <cell r="I21065">
            <v>0</v>
          </cell>
          <cell r="J21065">
            <v>0</v>
          </cell>
          <cell r="K21065">
            <v>0</v>
          </cell>
          <cell r="L21065">
            <v>0</v>
          </cell>
          <cell r="M21065">
            <v>0</v>
          </cell>
          <cell r="N21065">
            <v>0</v>
          </cell>
          <cell r="O21065">
            <v>8367.4669999999987</v>
          </cell>
          <cell r="P21065">
            <v>-18500.195000000036</v>
          </cell>
          <cell r="Q21065">
            <v>0</v>
          </cell>
          <cell r="R21065">
            <v>10132.728000000037</v>
          </cell>
        </row>
        <row r="21066">
          <cell r="A21066">
            <v>1006</v>
          </cell>
          <cell r="B21066" t="str">
            <v>S. SALUD MAULE</v>
          </cell>
          <cell r="C21066" t="str">
            <v>005 Hospital Hualane</v>
          </cell>
          <cell r="D21066">
            <v>0</v>
          </cell>
          <cell r="E21066">
            <v>0</v>
          </cell>
          <cell r="F21066">
            <v>0</v>
          </cell>
          <cell r="G21066">
            <v>0</v>
          </cell>
          <cell r="H21066">
            <v>0</v>
          </cell>
          <cell r="I21066">
            <v>0</v>
          </cell>
          <cell r="J21066">
            <v>0</v>
          </cell>
          <cell r="K21066">
            <v>0</v>
          </cell>
          <cell r="L21066">
            <v>0</v>
          </cell>
          <cell r="M21066">
            <v>0</v>
          </cell>
          <cell r="N21066">
            <v>0</v>
          </cell>
          <cell r="O21066">
            <v>693.42899999999997</v>
          </cell>
          <cell r="P21066">
            <v>-7424.9250000000029</v>
          </cell>
          <cell r="Q21066">
            <v>0</v>
          </cell>
          <cell r="R21066">
            <v>6731.4960000000028</v>
          </cell>
        </row>
        <row r="21067">
          <cell r="A21067">
            <v>1007</v>
          </cell>
          <cell r="B21067" t="str">
            <v>S. SALUD MAULE</v>
          </cell>
          <cell r="C21067" t="str">
            <v>006 Hospital Licantén</v>
          </cell>
          <cell r="D21067">
            <v>0</v>
          </cell>
          <cell r="E21067">
            <v>0</v>
          </cell>
          <cell r="F21067">
            <v>0</v>
          </cell>
          <cell r="G21067">
            <v>0</v>
          </cell>
          <cell r="H21067">
            <v>0</v>
          </cell>
          <cell r="I21067">
            <v>0</v>
          </cell>
          <cell r="J21067">
            <v>0</v>
          </cell>
          <cell r="K21067">
            <v>0</v>
          </cell>
          <cell r="L21067">
            <v>0</v>
          </cell>
          <cell r="M21067">
            <v>0</v>
          </cell>
          <cell r="N21067">
            <v>0</v>
          </cell>
          <cell r="O21067">
            <v>4660.4779999999992</v>
          </cell>
          <cell r="P21067">
            <v>-8544.7240000000165</v>
          </cell>
          <cell r="Q21067">
            <v>0</v>
          </cell>
          <cell r="R21067">
            <v>3884.2460000000174</v>
          </cell>
        </row>
        <row r="21068">
          <cell r="A21068">
            <v>1008</v>
          </cell>
          <cell r="B21068" t="str">
            <v>S. SALUD MAULE</v>
          </cell>
          <cell r="C21068" t="str">
            <v>007 Hospital Talca</v>
          </cell>
          <cell r="D21068">
            <v>0</v>
          </cell>
          <cell r="E21068">
            <v>0</v>
          </cell>
          <cell r="F21068">
            <v>0</v>
          </cell>
          <cell r="G21068">
            <v>0</v>
          </cell>
          <cell r="H21068">
            <v>0</v>
          </cell>
          <cell r="I21068">
            <v>0</v>
          </cell>
          <cell r="J21068">
            <v>0</v>
          </cell>
          <cell r="K21068">
            <v>0</v>
          </cell>
          <cell r="L21068">
            <v>0</v>
          </cell>
          <cell r="M21068">
            <v>0</v>
          </cell>
          <cell r="N21068">
            <v>0</v>
          </cell>
          <cell r="O21068">
            <v>5456913.7250000006</v>
          </cell>
          <cell r="P21068">
            <v>-5722514.3409999991</v>
          </cell>
          <cell r="Q21068">
            <v>0</v>
          </cell>
          <cell r="R21068">
            <v>265600.61599999852</v>
          </cell>
        </row>
        <row r="21069">
          <cell r="A21069">
            <v>1009</v>
          </cell>
          <cell r="B21069" t="str">
            <v>S. SALUD MAULE</v>
          </cell>
          <cell r="C21069" t="str">
            <v>008 Hospital Curepto</v>
          </cell>
          <cell r="D21069">
            <v>0</v>
          </cell>
          <cell r="E21069">
            <v>0</v>
          </cell>
          <cell r="F21069">
            <v>0</v>
          </cell>
          <cell r="G21069">
            <v>0</v>
          </cell>
          <cell r="H21069">
            <v>0</v>
          </cell>
          <cell r="I21069">
            <v>0</v>
          </cell>
          <cell r="J21069">
            <v>0</v>
          </cell>
          <cell r="K21069">
            <v>0</v>
          </cell>
          <cell r="L21069">
            <v>0</v>
          </cell>
          <cell r="M21069">
            <v>0</v>
          </cell>
          <cell r="N21069">
            <v>0</v>
          </cell>
          <cell r="O21069">
            <v>948.30499999999984</v>
          </cell>
          <cell r="P21069">
            <v>2050.0610000000015</v>
          </cell>
          <cell r="Q21069">
            <v>948.30499999999984</v>
          </cell>
          <cell r="R21069">
            <v>0</v>
          </cell>
        </row>
        <row r="21070">
          <cell r="A21070">
            <v>10010</v>
          </cell>
          <cell r="B21070" t="str">
            <v>S. SALUD MAULE</v>
          </cell>
          <cell r="C21070" t="str">
            <v>009 Hospital Constitución</v>
          </cell>
          <cell r="D21070">
            <v>0</v>
          </cell>
          <cell r="E21070">
            <v>0</v>
          </cell>
          <cell r="F21070">
            <v>0</v>
          </cell>
          <cell r="G21070">
            <v>0</v>
          </cell>
          <cell r="H21070">
            <v>0</v>
          </cell>
          <cell r="I21070">
            <v>0</v>
          </cell>
          <cell r="J21070">
            <v>0</v>
          </cell>
          <cell r="K21070">
            <v>0</v>
          </cell>
          <cell r="L21070">
            <v>0</v>
          </cell>
          <cell r="M21070">
            <v>0</v>
          </cell>
          <cell r="N21070">
            <v>0</v>
          </cell>
          <cell r="O21070">
            <v>119223.80700000002</v>
          </cell>
          <cell r="P21070">
            <v>-192017.73200000013</v>
          </cell>
          <cell r="Q21070">
            <v>0</v>
          </cell>
          <cell r="R21070">
            <v>72793.925000000119</v>
          </cell>
        </row>
        <row r="21071">
          <cell r="A21071">
            <v>10011</v>
          </cell>
          <cell r="B21071" t="str">
            <v>S. SALUD MAULE</v>
          </cell>
          <cell r="C21071" t="str">
            <v>010 Hospital Linares</v>
          </cell>
          <cell r="D21071">
            <v>0</v>
          </cell>
          <cell r="E21071">
            <v>0</v>
          </cell>
          <cell r="F21071">
            <v>0</v>
          </cell>
          <cell r="G21071">
            <v>0</v>
          </cell>
          <cell r="H21071">
            <v>0</v>
          </cell>
          <cell r="I21071">
            <v>0</v>
          </cell>
          <cell r="J21071">
            <v>0</v>
          </cell>
          <cell r="K21071">
            <v>0</v>
          </cell>
          <cell r="L21071">
            <v>0</v>
          </cell>
          <cell r="M21071">
            <v>0</v>
          </cell>
          <cell r="N21071">
            <v>0</v>
          </cell>
          <cell r="O21071">
            <v>931594.61199999996</v>
          </cell>
          <cell r="P21071">
            <v>-1328457.4980000004</v>
          </cell>
          <cell r="Q21071">
            <v>0</v>
          </cell>
          <cell r="R21071">
            <v>396862.88600000041</v>
          </cell>
        </row>
        <row r="21072">
          <cell r="A21072">
            <v>10012</v>
          </cell>
          <cell r="B21072" t="str">
            <v>S. SALUD MAULE</v>
          </cell>
          <cell r="C21072" t="str">
            <v>011 Hospital San Javier</v>
          </cell>
          <cell r="D21072">
            <v>0</v>
          </cell>
          <cell r="E21072">
            <v>0</v>
          </cell>
          <cell r="F21072">
            <v>0</v>
          </cell>
          <cell r="G21072">
            <v>0</v>
          </cell>
          <cell r="H21072">
            <v>0</v>
          </cell>
          <cell r="I21072">
            <v>0</v>
          </cell>
          <cell r="J21072">
            <v>0</v>
          </cell>
          <cell r="K21072">
            <v>0</v>
          </cell>
          <cell r="L21072">
            <v>0</v>
          </cell>
          <cell r="M21072">
            <v>0</v>
          </cell>
          <cell r="N21072">
            <v>0</v>
          </cell>
          <cell r="O21072">
            <v>105610.19099999999</v>
          </cell>
          <cell r="P21072">
            <v>-112990.14600000004</v>
          </cell>
          <cell r="Q21072">
            <v>0</v>
          </cell>
          <cell r="R21072">
            <v>7379.9550000000454</v>
          </cell>
        </row>
        <row r="21073">
          <cell r="A21073">
            <v>10013</v>
          </cell>
          <cell r="B21073" t="str">
            <v>S. SALUD MAULE</v>
          </cell>
          <cell r="C21073" t="str">
            <v>012 Hospital Parral</v>
          </cell>
          <cell r="D21073">
            <v>0</v>
          </cell>
          <cell r="E21073">
            <v>0</v>
          </cell>
          <cell r="F21073">
            <v>0</v>
          </cell>
          <cell r="G21073">
            <v>0</v>
          </cell>
          <cell r="H21073">
            <v>0</v>
          </cell>
          <cell r="I21073">
            <v>0</v>
          </cell>
          <cell r="J21073">
            <v>0</v>
          </cell>
          <cell r="K21073">
            <v>0</v>
          </cell>
          <cell r="L21073">
            <v>0</v>
          </cell>
          <cell r="M21073">
            <v>0</v>
          </cell>
          <cell r="N21073">
            <v>0</v>
          </cell>
          <cell r="O21073">
            <v>50948.529999999977</v>
          </cell>
          <cell r="P21073">
            <v>-92905.545999999973</v>
          </cell>
          <cell r="Q21073">
            <v>0</v>
          </cell>
          <cell r="R21073">
            <v>41957.015999999996</v>
          </cell>
        </row>
        <row r="21074">
          <cell r="A21074">
            <v>10014</v>
          </cell>
          <cell r="B21074" t="str">
            <v>S. SALUD MAULE</v>
          </cell>
          <cell r="C21074" t="str">
            <v>013 Hospital Cauquenes</v>
          </cell>
          <cell r="D21074">
            <v>0</v>
          </cell>
          <cell r="E21074">
            <v>0</v>
          </cell>
          <cell r="F21074">
            <v>0</v>
          </cell>
          <cell r="G21074">
            <v>0</v>
          </cell>
          <cell r="H21074">
            <v>0</v>
          </cell>
          <cell r="I21074">
            <v>0</v>
          </cell>
          <cell r="J21074">
            <v>0</v>
          </cell>
          <cell r="K21074">
            <v>0</v>
          </cell>
          <cell r="L21074">
            <v>0</v>
          </cell>
          <cell r="M21074">
            <v>0</v>
          </cell>
          <cell r="N21074">
            <v>0</v>
          </cell>
          <cell r="O21074">
            <v>101926.874</v>
          </cell>
          <cell r="P21074">
            <v>-120707.97700000007</v>
          </cell>
          <cell r="Q21074">
            <v>0</v>
          </cell>
          <cell r="R21074">
            <v>18781.103000000076</v>
          </cell>
        </row>
        <row r="21075">
          <cell r="A21075">
            <v>10015</v>
          </cell>
          <cell r="B21075" t="str">
            <v>S. SALUD MAULE</v>
          </cell>
          <cell r="C21075" t="str">
            <v>014 Hospital Chanco</v>
          </cell>
          <cell r="D21075">
            <v>0</v>
          </cell>
          <cell r="E21075">
            <v>0</v>
          </cell>
          <cell r="F21075">
            <v>0</v>
          </cell>
          <cell r="G21075">
            <v>0</v>
          </cell>
          <cell r="H21075">
            <v>0</v>
          </cell>
          <cell r="I21075">
            <v>0</v>
          </cell>
          <cell r="J21075">
            <v>0</v>
          </cell>
          <cell r="K21075">
            <v>0</v>
          </cell>
          <cell r="L21075">
            <v>0</v>
          </cell>
          <cell r="M21075">
            <v>0</v>
          </cell>
          <cell r="N21075">
            <v>0</v>
          </cell>
          <cell r="O21075">
            <v>13023.04</v>
          </cell>
          <cell r="P21075">
            <v>-16041.855000000025</v>
          </cell>
          <cell r="Q21075">
            <v>0</v>
          </cell>
          <cell r="R21075">
            <v>3018.8150000000242</v>
          </cell>
        </row>
        <row r="21076">
          <cell r="A21076">
            <v>1101</v>
          </cell>
          <cell r="B21076" t="str">
            <v>S. SALUD ÑUBLE</v>
          </cell>
          <cell r="C21076">
            <v>0</v>
          </cell>
          <cell r="D21076">
            <v>0</v>
          </cell>
          <cell r="E21076">
            <v>0</v>
          </cell>
          <cell r="F21076">
            <v>0</v>
          </cell>
          <cell r="G21076">
            <v>0</v>
          </cell>
          <cell r="H21076">
            <v>0</v>
          </cell>
          <cell r="I21076">
            <v>0</v>
          </cell>
          <cell r="J21076">
            <v>0</v>
          </cell>
          <cell r="K21076">
            <v>0</v>
          </cell>
          <cell r="L21076">
            <v>0</v>
          </cell>
          <cell r="M21076">
            <v>0</v>
          </cell>
          <cell r="N21076">
            <v>0</v>
          </cell>
          <cell r="O21076">
            <v>3646371.7740000011</v>
          </cell>
          <cell r="P21076">
            <v>-3702619.8820000011</v>
          </cell>
          <cell r="Q21076">
            <v>0</v>
          </cell>
          <cell r="R21076">
            <v>56248.108000000007</v>
          </cell>
        </row>
        <row r="21077">
          <cell r="A21077">
            <v>1102</v>
          </cell>
          <cell r="B21077" t="str">
            <v>S. SALUD ÑUBLE</v>
          </cell>
          <cell r="C21077" t="str">
            <v>001 Dirección del Servicio</v>
          </cell>
          <cell r="D21077">
            <v>0</v>
          </cell>
          <cell r="E21077">
            <v>0</v>
          </cell>
          <cell r="F21077">
            <v>0</v>
          </cell>
          <cell r="G21077">
            <v>0</v>
          </cell>
          <cell r="H21077">
            <v>0</v>
          </cell>
          <cell r="I21077">
            <v>0</v>
          </cell>
          <cell r="J21077">
            <v>0</v>
          </cell>
          <cell r="K21077">
            <v>0</v>
          </cell>
          <cell r="L21077">
            <v>0</v>
          </cell>
          <cell r="M21077">
            <v>0</v>
          </cell>
          <cell r="N21077">
            <v>0</v>
          </cell>
          <cell r="O21077">
            <v>394117.924</v>
          </cell>
          <cell r="P21077">
            <v>-693526.37199999997</v>
          </cell>
          <cell r="Q21077">
            <v>0</v>
          </cell>
          <cell r="R21077">
            <v>299408.44799999997</v>
          </cell>
        </row>
        <row r="21078">
          <cell r="A21078">
            <v>1103</v>
          </cell>
          <cell r="B21078" t="str">
            <v>S. SALUD ÑUBLE</v>
          </cell>
          <cell r="C21078" t="str">
            <v>002 Hospital de Chillán</v>
          </cell>
          <cell r="D21078">
            <v>0</v>
          </cell>
          <cell r="E21078">
            <v>0</v>
          </cell>
          <cell r="F21078">
            <v>0</v>
          </cell>
          <cell r="G21078">
            <v>0</v>
          </cell>
          <cell r="H21078">
            <v>0</v>
          </cell>
          <cell r="I21078">
            <v>0</v>
          </cell>
          <cell r="J21078">
            <v>0</v>
          </cell>
          <cell r="K21078">
            <v>0</v>
          </cell>
          <cell r="L21078">
            <v>0</v>
          </cell>
          <cell r="M21078">
            <v>0</v>
          </cell>
          <cell r="N21078">
            <v>0</v>
          </cell>
          <cell r="O21078">
            <v>2641108.9500000002</v>
          </cell>
          <cell r="P21078">
            <v>-2448382.92</v>
          </cell>
          <cell r="Q21078">
            <v>192726.03000000026</v>
          </cell>
          <cell r="R21078">
            <v>0</v>
          </cell>
        </row>
        <row r="21079">
          <cell r="A21079">
            <v>1104</v>
          </cell>
          <cell r="B21079" t="str">
            <v>S. SALUD ÑUBLE</v>
          </cell>
          <cell r="C21079" t="str">
            <v>003 Hospital de San Carlos</v>
          </cell>
          <cell r="D21079">
            <v>0</v>
          </cell>
          <cell r="E21079">
            <v>0</v>
          </cell>
          <cell r="F21079">
            <v>0</v>
          </cell>
          <cell r="G21079">
            <v>0</v>
          </cell>
          <cell r="H21079">
            <v>0</v>
          </cell>
          <cell r="I21079">
            <v>0</v>
          </cell>
          <cell r="J21079">
            <v>0</v>
          </cell>
          <cell r="K21079">
            <v>0</v>
          </cell>
          <cell r="L21079">
            <v>0</v>
          </cell>
          <cell r="M21079">
            <v>0</v>
          </cell>
          <cell r="N21079">
            <v>0</v>
          </cell>
          <cell r="O21079">
            <v>352136.74300000002</v>
          </cell>
          <cell r="P21079">
            <v>-356609.56000000017</v>
          </cell>
          <cell r="Q21079">
            <v>0</v>
          </cell>
          <cell r="R21079">
            <v>4472.8170000001555</v>
          </cell>
        </row>
        <row r="21080">
          <cell r="A21080">
            <v>1105</v>
          </cell>
          <cell r="B21080" t="str">
            <v>S. SALUD ÑUBLE</v>
          </cell>
          <cell r="C21080" t="str">
            <v>004 Hospital de Bulnes</v>
          </cell>
          <cell r="D21080">
            <v>0</v>
          </cell>
          <cell r="E21080">
            <v>0</v>
          </cell>
          <cell r="F21080">
            <v>0</v>
          </cell>
          <cell r="G21080">
            <v>0</v>
          </cell>
          <cell r="H21080">
            <v>0</v>
          </cell>
          <cell r="I21080">
            <v>0</v>
          </cell>
          <cell r="J21080">
            <v>0</v>
          </cell>
          <cell r="K21080">
            <v>0</v>
          </cell>
          <cell r="L21080">
            <v>0</v>
          </cell>
          <cell r="M21080">
            <v>0</v>
          </cell>
          <cell r="N21080">
            <v>0</v>
          </cell>
          <cell r="O21080">
            <v>23787.494000000002</v>
          </cell>
          <cell r="P21080">
            <v>-19106.946999999927</v>
          </cell>
          <cell r="Q21080">
            <v>4680.5470000000751</v>
          </cell>
          <cell r="R21080">
            <v>0</v>
          </cell>
        </row>
        <row r="21081">
          <cell r="A21081">
            <v>1106</v>
          </cell>
          <cell r="B21081" t="str">
            <v>S. SALUD ÑUBLE</v>
          </cell>
          <cell r="C21081" t="str">
            <v>005 Hospital de Yungay</v>
          </cell>
          <cell r="D21081">
            <v>0</v>
          </cell>
          <cell r="E21081">
            <v>0</v>
          </cell>
          <cell r="F21081">
            <v>0</v>
          </cell>
          <cell r="G21081">
            <v>0</v>
          </cell>
          <cell r="H21081">
            <v>0</v>
          </cell>
          <cell r="I21081">
            <v>0</v>
          </cell>
          <cell r="J21081">
            <v>0</v>
          </cell>
          <cell r="K21081">
            <v>0</v>
          </cell>
          <cell r="L21081">
            <v>0</v>
          </cell>
          <cell r="M21081">
            <v>0</v>
          </cell>
          <cell r="N21081">
            <v>0</v>
          </cell>
          <cell r="O21081">
            <v>32129.791000000005</v>
          </cell>
          <cell r="P21081">
            <v>-25315.066000000021</v>
          </cell>
          <cell r="Q21081">
            <v>6814.724999999984</v>
          </cell>
          <cell r="R21081">
            <v>0</v>
          </cell>
        </row>
        <row r="21082">
          <cell r="A21082">
            <v>1107</v>
          </cell>
          <cell r="B21082" t="str">
            <v>S. SALUD ÑUBLE</v>
          </cell>
          <cell r="C21082" t="str">
            <v>006 Hospital de Quirihue</v>
          </cell>
          <cell r="D21082">
            <v>0</v>
          </cell>
          <cell r="E21082">
            <v>0</v>
          </cell>
          <cell r="F21082">
            <v>0</v>
          </cell>
          <cell r="G21082">
            <v>0</v>
          </cell>
          <cell r="H21082">
            <v>0</v>
          </cell>
          <cell r="I21082">
            <v>0</v>
          </cell>
          <cell r="J21082">
            <v>0</v>
          </cell>
          <cell r="K21082">
            <v>0</v>
          </cell>
          <cell r="L21082">
            <v>0</v>
          </cell>
          <cell r="M21082">
            <v>0</v>
          </cell>
          <cell r="N21082">
            <v>0</v>
          </cell>
          <cell r="O21082">
            <v>42402.962000000007</v>
          </cell>
          <cell r="P21082">
            <v>-28176.040999999997</v>
          </cell>
          <cell r="Q21082">
            <v>14226.921000000009</v>
          </cell>
          <cell r="R21082">
            <v>0</v>
          </cell>
        </row>
        <row r="21083">
          <cell r="A21083">
            <v>1108</v>
          </cell>
          <cell r="B21083" t="str">
            <v>S. SALUD ÑUBLE</v>
          </cell>
          <cell r="C21083" t="str">
            <v>007 Hospital de Coelemu</v>
          </cell>
          <cell r="D21083">
            <v>0</v>
          </cell>
          <cell r="E21083">
            <v>0</v>
          </cell>
          <cell r="F21083">
            <v>0</v>
          </cell>
          <cell r="G21083">
            <v>0</v>
          </cell>
          <cell r="H21083">
            <v>0</v>
          </cell>
          <cell r="I21083">
            <v>0</v>
          </cell>
          <cell r="J21083">
            <v>0</v>
          </cell>
          <cell r="K21083">
            <v>0</v>
          </cell>
          <cell r="L21083">
            <v>0</v>
          </cell>
          <cell r="M21083">
            <v>0</v>
          </cell>
          <cell r="N21083">
            <v>0</v>
          </cell>
          <cell r="O21083">
            <v>16913.806000000004</v>
          </cell>
          <cell r="P21083">
            <v>-8028.7770000000019</v>
          </cell>
          <cell r="Q21083">
            <v>8885.0290000000023</v>
          </cell>
          <cell r="R21083">
            <v>0</v>
          </cell>
        </row>
        <row r="21084">
          <cell r="A21084">
            <v>1109</v>
          </cell>
          <cell r="B21084" t="str">
            <v>S. SALUD ÑUBLE</v>
          </cell>
          <cell r="C21084" t="str">
            <v>008 Hospital El Carmen</v>
          </cell>
          <cell r="D21084">
            <v>0</v>
          </cell>
          <cell r="E21084">
            <v>0</v>
          </cell>
          <cell r="F21084">
            <v>0</v>
          </cell>
          <cell r="G21084">
            <v>0</v>
          </cell>
          <cell r="H21084">
            <v>0</v>
          </cell>
          <cell r="I21084">
            <v>0</v>
          </cell>
          <cell r="J21084">
            <v>0</v>
          </cell>
          <cell r="K21084">
            <v>0</v>
          </cell>
          <cell r="L21084">
            <v>0</v>
          </cell>
          <cell r="M21084">
            <v>0</v>
          </cell>
          <cell r="N21084">
            <v>0</v>
          </cell>
          <cell r="O21084">
            <v>39219.334000000003</v>
          </cell>
          <cell r="P21084">
            <v>-25414.150000000052</v>
          </cell>
          <cell r="Q21084">
            <v>13805.18399999995</v>
          </cell>
          <cell r="R21084">
            <v>0</v>
          </cell>
        </row>
        <row r="21085">
          <cell r="A21085">
            <v>11010</v>
          </cell>
          <cell r="B21085" t="str">
            <v>S. SALUD ÑUBLE</v>
          </cell>
          <cell r="C21085" t="str">
            <v>009 Consultorio Violeta Parra</v>
          </cell>
          <cell r="D21085">
            <v>0</v>
          </cell>
          <cell r="E21085">
            <v>0</v>
          </cell>
          <cell r="F21085">
            <v>0</v>
          </cell>
          <cell r="G21085">
            <v>0</v>
          </cell>
          <cell r="H21085">
            <v>0</v>
          </cell>
          <cell r="I21085">
            <v>0</v>
          </cell>
          <cell r="J21085">
            <v>0</v>
          </cell>
          <cell r="K21085">
            <v>0</v>
          </cell>
          <cell r="L21085">
            <v>0</v>
          </cell>
          <cell r="M21085">
            <v>0</v>
          </cell>
          <cell r="N21085">
            <v>0</v>
          </cell>
          <cell r="O21085">
            <v>104554.77</v>
          </cell>
          <cell r="P21085">
            <v>-98060.049000000057</v>
          </cell>
          <cell r="Q21085">
            <v>6494.7209999999468</v>
          </cell>
          <cell r="R21085">
            <v>0</v>
          </cell>
        </row>
        <row r="21086">
          <cell r="A21086">
            <v>11011</v>
          </cell>
          <cell r="B21086" t="str">
            <v>S. SALUD ÑUBLE</v>
          </cell>
          <cell r="C21086" t="str">
            <v>013 Centro Comunitario Salud Mental</v>
          </cell>
          <cell r="D21086">
            <v>0</v>
          </cell>
          <cell r="E21086">
            <v>0</v>
          </cell>
          <cell r="F21086">
            <v>0</v>
          </cell>
          <cell r="G21086">
            <v>0</v>
          </cell>
          <cell r="H21086">
            <v>0</v>
          </cell>
          <cell r="I21086">
            <v>0</v>
          </cell>
          <cell r="J21086">
            <v>0</v>
          </cell>
          <cell r="K21086">
            <v>0</v>
          </cell>
          <cell r="L21086">
            <v>0</v>
          </cell>
          <cell r="M21086">
            <v>0</v>
          </cell>
          <cell r="N21086">
            <v>0</v>
          </cell>
          <cell r="O21086">
            <v>0</v>
          </cell>
          <cell r="P21086">
            <v>0</v>
          </cell>
          <cell r="Q21086">
            <v>0</v>
          </cell>
          <cell r="R21086">
            <v>0</v>
          </cell>
        </row>
        <row r="21087">
          <cell r="A21087">
            <v>1201</v>
          </cell>
          <cell r="B21087" t="str">
            <v>S. SALUD CONCEPCIÓN</v>
          </cell>
          <cell r="C21087">
            <v>0</v>
          </cell>
          <cell r="D21087">
            <v>0</v>
          </cell>
          <cell r="E21087">
            <v>0</v>
          </cell>
          <cell r="F21087">
            <v>0</v>
          </cell>
          <cell r="G21087">
            <v>0</v>
          </cell>
          <cell r="H21087">
            <v>0</v>
          </cell>
          <cell r="I21087">
            <v>0</v>
          </cell>
          <cell r="J21087">
            <v>0</v>
          </cell>
          <cell r="K21087">
            <v>0</v>
          </cell>
          <cell r="L21087">
            <v>0</v>
          </cell>
          <cell r="M21087">
            <v>0</v>
          </cell>
          <cell r="N21087">
            <v>0</v>
          </cell>
          <cell r="O21087">
            <v>10005346.397</v>
          </cell>
          <cell r="P21087">
            <v>-9152702.4909999985</v>
          </cell>
          <cell r="Q21087">
            <v>852643.90600000136</v>
          </cell>
          <cell r="R21087">
            <v>0</v>
          </cell>
        </row>
        <row r="21088">
          <cell r="A21088">
            <v>1202</v>
          </cell>
          <cell r="B21088" t="str">
            <v>S. SALUD CONCEPCIÓN</v>
          </cell>
          <cell r="C21088" t="str">
            <v>001 Dirección del Servicio</v>
          </cell>
          <cell r="D21088">
            <v>0</v>
          </cell>
          <cell r="E21088">
            <v>0</v>
          </cell>
          <cell r="F21088">
            <v>0</v>
          </cell>
          <cell r="G21088">
            <v>0</v>
          </cell>
          <cell r="H21088">
            <v>0</v>
          </cell>
          <cell r="I21088">
            <v>0</v>
          </cell>
          <cell r="J21088">
            <v>0</v>
          </cell>
          <cell r="K21088">
            <v>0</v>
          </cell>
          <cell r="L21088">
            <v>0</v>
          </cell>
          <cell r="M21088">
            <v>0</v>
          </cell>
          <cell r="N21088">
            <v>0</v>
          </cell>
          <cell r="O21088">
            <v>774868.91200000001</v>
          </cell>
          <cell r="P21088">
            <v>-165931.75500000012</v>
          </cell>
          <cell r="Q21088">
            <v>608937.15699999989</v>
          </cell>
          <cell r="R21088">
            <v>0</v>
          </cell>
        </row>
        <row r="21089">
          <cell r="A21089">
            <v>1203</v>
          </cell>
          <cell r="B21089" t="str">
            <v>S. SALUD CONCEPCIÓN</v>
          </cell>
          <cell r="C21089" t="str">
            <v>002 Hospital Guillermo  Grant Benavente</v>
          </cell>
          <cell r="D21089">
            <v>0</v>
          </cell>
          <cell r="E21089">
            <v>0</v>
          </cell>
          <cell r="F21089">
            <v>0</v>
          </cell>
          <cell r="G21089">
            <v>0</v>
          </cell>
          <cell r="H21089">
            <v>0</v>
          </cell>
          <cell r="I21089">
            <v>0</v>
          </cell>
          <cell r="J21089">
            <v>0</v>
          </cell>
          <cell r="K21089">
            <v>0</v>
          </cell>
          <cell r="L21089">
            <v>0</v>
          </cell>
          <cell r="M21089">
            <v>0</v>
          </cell>
          <cell r="N21089">
            <v>0</v>
          </cell>
          <cell r="O21089">
            <v>8579175.5189999994</v>
          </cell>
          <cell r="P21089">
            <v>-8499300.9149999991</v>
          </cell>
          <cell r="Q21089">
            <v>79874.604000000283</v>
          </cell>
          <cell r="R21089">
            <v>0</v>
          </cell>
        </row>
        <row r="21090">
          <cell r="A21090">
            <v>1204</v>
          </cell>
          <cell r="B21090" t="str">
            <v>S. SALUD CONCEPCIÓN</v>
          </cell>
          <cell r="C21090" t="str">
            <v>003 Hospital Traumatológico</v>
          </cell>
          <cell r="D21090">
            <v>0</v>
          </cell>
          <cell r="E21090">
            <v>0</v>
          </cell>
          <cell r="F21090">
            <v>0</v>
          </cell>
          <cell r="G21090">
            <v>0</v>
          </cell>
          <cell r="H21090">
            <v>0</v>
          </cell>
          <cell r="I21090">
            <v>0</v>
          </cell>
          <cell r="J21090">
            <v>0</v>
          </cell>
          <cell r="K21090">
            <v>0</v>
          </cell>
          <cell r="L21090">
            <v>0</v>
          </cell>
          <cell r="M21090">
            <v>0</v>
          </cell>
          <cell r="N21090">
            <v>0</v>
          </cell>
          <cell r="O21090">
            <v>338554.4</v>
          </cell>
          <cell r="P21090">
            <v>-331932.24899999984</v>
          </cell>
          <cell r="Q21090">
            <v>6622.1510000001872</v>
          </cell>
          <cell r="R21090">
            <v>0</v>
          </cell>
        </row>
        <row r="21091">
          <cell r="A21091">
            <v>1205</v>
          </cell>
          <cell r="B21091" t="str">
            <v>S. SALUD CONCEPCIÓN</v>
          </cell>
          <cell r="C21091" t="str">
            <v>004 Hospital de Coronel</v>
          </cell>
          <cell r="D21091">
            <v>0</v>
          </cell>
          <cell r="E21091">
            <v>0</v>
          </cell>
          <cell r="F21091">
            <v>0</v>
          </cell>
          <cell r="G21091">
            <v>0</v>
          </cell>
          <cell r="H21091">
            <v>0</v>
          </cell>
          <cell r="I21091">
            <v>0</v>
          </cell>
          <cell r="J21091">
            <v>0</v>
          </cell>
          <cell r="K21091">
            <v>0</v>
          </cell>
          <cell r="L21091">
            <v>0</v>
          </cell>
          <cell r="M21091">
            <v>0</v>
          </cell>
          <cell r="N21091">
            <v>0</v>
          </cell>
          <cell r="O21091">
            <v>21027.326000000001</v>
          </cell>
          <cell r="P21091">
            <v>-38462.720999999903</v>
          </cell>
          <cell r="Q21091">
            <v>0</v>
          </cell>
          <cell r="R21091">
            <v>17435.394999999902</v>
          </cell>
        </row>
        <row r="21092">
          <cell r="A21092">
            <v>1206</v>
          </cell>
          <cell r="B21092" t="str">
            <v>S. SALUD CONCEPCIÓN</v>
          </cell>
          <cell r="C21092" t="str">
            <v>005 Hospital Lota</v>
          </cell>
          <cell r="D21092">
            <v>0</v>
          </cell>
          <cell r="E21092">
            <v>0</v>
          </cell>
          <cell r="F21092">
            <v>0</v>
          </cell>
          <cell r="G21092">
            <v>0</v>
          </cell>
          <cell r="H21092">
            <v>0</v>
          </cell>
          <cell r="I21092">
            <v>0</v>
          </cell>
          <cell r="J21092">
            <v>0</v>
          </cell>
          <cell r="K21092">
            <v>0</v>
          </cell>
          <cell r="L21092">
            <v>0</v>
          </cell>
          <cell r="M21092">
            <v>0</v>
          </cell>
          <cell r="N21092">
            <v>0</v>
          </cell>
          <cell r="O21092">
            <v>125769.55800000002</v>
          </cell>
          <cell r="P21092">
            <v>-69162.915999999968</v>
          </cell>
          <cell r="Q21092">
            <v>56606.642000000051</v>
          </cell>
          <cell r="R21092">
            <v>0</v>
          </cell>
        </row>
        <row r="21093">
          <cell r="A21093">
            <v>1207</v>
          </cell>
          <cell r="B21093" t="str">
            <v>S. SALUD CONCEPCIÓN</v>
          </cell>
          <cell r="C21093" t="str">
            <v>006 Hospital Santa Juana</v>
          </cell>
          <cell r="D21093">
            <v>0</v>
          </cell>
          <cell r="E21093">
            <v>0</v>
          </cell>
          <cell r="F21093">
            <v>0</v>
          </cell>
          <cell r="G21093">
            <v>0</v>
          </cell>
          <cell r="H21093">
            <v>0</v>
          </cell>
          <cell r="I21093">
            <v>0</v>
          </cell>
          <cell r="J21093">
            <v>0</v>
          </cell>
          <cell r="K21093">
            <v>0</v>
          </cell>
          <cell r="L21093">
            <v>0</v>
          </cell>
          <cell r="M21093">
            <v>0</v>
          </cell>
          <cell r="N21093">
            <v>0</v>
          </cell>
          <cell r="O21093">
            <v>0</v>
          </cell>
          <cell r="P21093">
            <v>18627.228000000032</v>
          </cell>
          <cell r="Q21093">
            <v>0</v>
          </cell>
          <cell r="R21093">
            <v>0</v>
          </cell>
        </row>
        <row r="21094">
          <cell r="A21094">
            <v>1208</v>
          </cell>
          <cell r="B21094" t="str">
            <v>S. SALUD CONCEPCIÓN</v>
          </cell>
          <cell r="C21094" t="str">
            <v>007 Hospital Florida</v>
          </cell>
          <cell r="D21094">
            <v>0</v>
          </cell>
          <cell r="E21094">
            <v>0</v>
          </cell>
          <cell r="F21094">
            <v>0</v>
          </cell>
          <cell r="G21094">
            <v>0</v>
          </cell>
          <cell r="H21094">
            <v>0</v>
          </cell>
          <cell r="I21094">
            <v>0</v>
          </cell>
          <cell r="J21094">
            <v>0</v>
          </cell>
          <cell r="K21094">
            <v>0</v>
          </cell>
          <cell r="L21094">
            <v>0</v>
          </cell>
          <cell r="M21094">
            <v>0</v>
          </cell>
          <cell r="N21094">
            <v>0</v>
          </cell>
          <cell r="O21094">
            <v>5298.1309999999994</v>
          </cell>
          <cell r="P21094">
            <v>6400.377999999997</v>
          </cell>
          <cell r="Q21094">
            <v>5298.1309999999994</v>
          </cell>
          <cell r="R21094">
            <v>0</v>
          </cell>
        </row>
        <row r="21095">
          <cell r="A21095">
            <v>1209</v>
          </cell>
          <cell r="B21095" t="str">
            <v>S. SALUD CONCEPCIÓN</v>
          </cell>
          <cell r="C21095" t="str">
            <v>008 Consultorio Víctor Manuel Fernández</v>
          </cell>
          <cell r="D21095">
            <v>0</v>
          </cell>
          <cell r="E21095">
            <v>0</v>
          </cell>
          <cell r="F21095">
            <v>0</v>
          </cell>
          <cell r="G21095">
            <v>0</v>
          </cell>
          <cell r="H21095">
            <v>0</v>
          </cell>
          <cell r="I21095">
            <v>0</v>
          </cell>
          <cell r="J21095">
            <v>0</v>
          </cell>
          <cell r="K21095">
            <v>0</v>
          </cell>
          <cell r="L21095">
            <v>0</v>
          </cell>
          <cell r="M21095">
            <v>0</v>
          </cell>
          <cell r="N21095">
            <v>0</v>
          </cell>
          <cell r="O21095">
            <v>10398.462999999989</v>
          </cell>
          <cell r="P21095">
            <v>38324.905000000086</v>
          </cell>
          <cell r="Q21095">
            <v>10398.462999999989</v>
          </cell>
          <cell r="R21095">
            <v>0</v>
          </cell>
        </row>
        <row r="21096">
          <cell r="A21096">
            <v>12010</v>
          </cell>
          <cell r="B21096" t="str">
            <v>S. SALUD CONCEPCIÓN</v>
          </cell>
          <cell r="C21096" t="str">
            <v>010 Centro de Sangre y Tejidos</v>
          </cell>
          <cell r="D21096">
            <v>0</v>
          </cell>
          <cell r="E21096">
            <v>0</v>
          </cell>
          <cell r="F21096">
            <v>0</v>
          </cell>
          <cell r="G21096">
            <v>0</v>
          </cell>
          <cell r="H21096">
            <v>0</v>
          </cell>
          <cell r="I21096">
            <v>0</v>
          </cell>
          <cell r="J21096">
            <v>0</v>
          </cell>
          <cell r="K21096">
            <v>0</v>
          </cell>
          <cell r="L21096">
            <v>0</v>
          </cell>
          <cell r="M21096">
            <v>0</v>
          </cell>
          <cell r="N21096">
            <v>0</v>
          </cell>
          <cell r="O21096">
            <v>150254.08800000002</v>
          </cell>
          <cell r="P21096">
            <v>-111264.446</v>
          </cell>
          <cell r="Q21096">
            <v>38989.642000000022</v>
          </cell>
          <cell r="R21096">
            <v>0</v>
          </cell>
        </row>
        <row r="21097">
          <cell r="A21097">
            <v>1301</v>
          </cell>
          <cell r="B21097" t="str">
            <v>S. SALUD TALCAHUANO</v>
          </cell>
          <cell r="C21097">
            <v>0</v>
          </cell>
          <cell r="D21097">
            <v>0</v>
          </cell>
          <cell r="E21097">
            <v>0</v>
          </cell>
          <cell r="F21097">
            <v>0</v>
          </cell>
          <cell r="G21097">
            <v>0</v>
          </cell>
          <cell r="H21097">
            <v>0</v>
          </cell>
          <cell r="I21097">
            <v>0</v>
          </cell>
          <cell r="J21097">
            <v>0</v>
          </cell>
          <cell r="K21097">
            <v>0</v>
          </cell>
          <cell r="L21097">
            <v>0</v>
          </cell>
          <cell r="M21097">
            <v>0</v>
          </cell>
          <cell r="N21097">
            <v>0</v>
          </cell>
          <cell r="O21097">
            <v>3992229.9210000006</v>
          </cell>
          <cell r="P21097">
            <v>-3941852.3610000014</v>
          </cell>
          <cell r="Q21097">
            <v>50377.559999999125</v>
          </cell>
          <cell r="R21097">
            <v>0</v>
          </cell>
        </row>
        <row r="21098">
          <cell r="A21098">
            <v>1302</v>
          </cell>
          <cell r="B21098" t="str">
            <v>S. SALUD TALCAHUANO</v>
          </cell>
          <cell r="C21098" t="str">
            <v>001 Dirección del Servicio</v>
          </cell>
          <cell r="D21098">
            <v>0</v>
          </cell>
          <cell r="E21098">
            <v>0</v>
          </cell>
          <cell r="F21098">
            <v>0</v>
          </cell>
          <cell r="G21098">
            <v>0</v>
          </cell>
          <cell r="H21098">
            <v>0</v>
          </cell>
          <cell r="I21098">
            <v>0</v>
          </cell>
          <cell r="J21098">
            <v>0</v>
          </cell>
          <cell r="K21098">
            <v>0</v>
          </cell>
          <cell r="L21098">
            <v>0</v>
          </cell>
          <cell r="M21098">
            <v>0</v>
          </cell>
          <cell r="N21098">
            <v>0</v>
          </cell>
          <cell r="O21098">
            <v>0</v>
          </cell>
          <cell r="P21098">
            <v>185911.44000000006</v>
          </cell>
          <cell r="Q21098">
            <v>0</v>
          </cell>
          <cell r="R21098">
            <v>0</v>
          </cell>
        </row>
        <row r="21099">
          <cell r="A21099">
            <v>1303</v>
          </cell>
          <cell r="B21099" t="str">
            <v>S. SALUD TALCAHUANO</v>
          </cell>
          <cell r="C21099" t="str">
            <v>002 Hospital Higueras</v>
          </cell>
          <cell r="D21099">
            <v>0</v>
          </cell>
          <cell r="E21099">
            <v>0</v>
          </cell>
          <cell r="F21099">
            <v>0</v>
          </cell>
          <cell r="G21099">
            <v>0</v>
          </cell>
          <cell r="H21099">
            <v>0</v>
          </cell>
          <cell r="I21099">
            <v>0</v>
          </cell>
          <cell r="J21099">
            <v>0</v>
          </cell>
          <cell r="K21099">
            <v>0</v>
          </cell>
          <cell r="L21099">
            <v>0</v>
          </cell>
          <cell r="M21099">
            <v>0</v>
          </cell>
          <cell r="N21099">
            <v>0</v>
          </cell>
          <cell r="O21099">
            <v>3980441.2020000005</v>
          </cell>
          <cell r="P21099">
            <v>-4115611.1130000032</v>
          </cell>
          <cell r="Q21099">
            <v>0</v>
          </cell>
          <cell r="R21099">
            <v>135169.91100000264</v>
          </cell>
        </row>
        <row r="21100">
          <cell r="A21100">
            <v>1304</v>
          </cell>
          <cell r="B21100" t="str">
            <v>S. SALUD TALCAHUANO</v>
          </cell>
          <cell r="C21100" t="str">
            <v>003 Hospital Tome</v>
          </cell>
          <cell r="D21100">
            <v>0</v>
          </cell>
          <cell r="E21100">
            <v>0</v>
          </cell>
          <cell r="F21100">
            <v>0</v>
          </cell>
          <cell r="G21100">
            <v>0</v>
          </cell>
          <cell r="H21100">
            <v>0</v>
          </cell>
          <cell r="I21100">
            <v>0</v>
          </cell>
          <cell r="J21100">
            <v>0</v>
          </cell>
          <cell r="K21100">
            <v>0</v>
          </cell>
          <cell r="L21100">
            <v>0</v>
          </cell>
          <cell r="M21100">
            <v>0</v>
          </cell>
          <cell r="N21100">
            <v>0</v>
          </cell>
          <cell r="O21100">
            <v>0</v>
          </cell>
          <cell r="P21100">
            <v>14088.254999999772</v>
          </cell>
          <cell r="Q21100">
            <v>0</v>
          </cell>
          <cell r="R21100">
            <v>0</v>
          </cell>
        </row>
        <row r="21101">
          <cell r="A21101">
            <v>1305</v>
          </cell>
          <cell r="B21101" t="str">
            <v>S. SALUD TALCAHUANO</v>
          </cell>
          <cell r="C21101" t="str">
            <v>004 Hospital Penco Lirquén</v>
          </cell>
          <cell r="D21101">
            <v>0</v>
          </cell>
          <cell r="E21101">
            <v>0</v>
          </cell>
          <cell r="F21101">
            <v>0</v>
          </cell>
          <cell r="G21101">
            <v>0</v>
          </cell>
          <cell r="H21101">
            <v>0</v>
          </cell>
          <cell r="I21101">
            <v>0</v>
          </cell>
          <cell r="J21101">
            <v>0</v>
          </cell>
          <cell r="K21101">
            <v>0</v>
          </cell>
          <cell r="L21101">
            <v>0</v>
          </cell>
          <cell r="M21101">
            <v>0</v>
          </cell>
          <cell r="N21101">
            <v>0</v>
          </cell>
          <cell r="O21101">
            <v>11788.719000000001</v>
          </cell>
          <cell r="P21101">
            <v>-25783.556000000099</v>
          </cell>
          <cell r="Q21101">
            <v>0</v>
          </cell>
          <cell r="R21101">
            <v>13994.837000000098</v>
          </cell>
        </row>
        <row r="21102">
          <cell r="A21102">
            <v>1306</v>
          </cell>
          <cell r="B21102" t="str">
            <v>S. SALUD TALCAHUANO</v>
          </cell>
          <cell r="C21102" t="str">
            <v>005 CESFAM LIRQUEN</v>
          </cell>
          <cell r="D21102">
            <v>0</v>
          </cell>
          <cell r="E21102">
            <v>0</v>
          </cell>
          <cell r="F21102">
            <v>0</v>
          </cell>
          <cell r="G21102">
            <v>0</v>
          </cell>
          <cell r="H21102">
            <v>0</v>
          </cell>
          <cell r="I21102">
            <v>0</v>
          </cell>
          <cell r="J21102">
            <v>0</v>
          </cell>
          <cell r="K21102">
            <v>0</v>
          </cell>
          <cell r="L21102">
            <v>0</v>
          </cell>
          <cell r="M21102">
            <v>0</v>
          </cell>
          <cell r="N21102">
            <v>0</v>
          </cell>
          <cell r="O21102">
            <v>0</v>
          </cell>
          <cell r="P21102">
            <v>0</v>
          </cell>
          <cell r="Q21102">
            <v>0</v>
          </cell>
          <cell r="R21102">
            <v>0</v>
          </cell>
        </row>
        <row r="21103">
          <cell r="A21103">
            <v>1401</v>
          </cell>
          <cell r="B21103" t="str">
            <v>S. SALUD BIOBIO</v>
          </cell>
          <cell r="C21103">
            <v>0</v>
          </cell>
          <cell r="D21103">
            <v>0</v>
          </cell>
          <cell r="E21103">
            <v>0</v>
          </cell>
          <cell r="F21103">
            <v>0</v>
          </cell>
          <cell r="G21103">
            <v>0</v>
          </cell>
          <cell r="H21103">
            <v>0</v>
          </cell>
          <cell r="I21103">
            <v>0</v>
          </cell>
          <cell r="J21103">
            <v>0</v>
          </cell>
          <cell r="K21103">
            <v>0</v>
          </cell>
          <cell r="L21103">
            <v>0</v>
          </cell>
          <cell r="M21103">
            <v>0</v>
          </cell>
          <cell r="N21103">
            <v>0</v>
          </cell>
          <cell r="O21103">
            <v>1973810.551</v>
          </cell>
          <cell r="P21103">
            <v>-1977795.7609999981</v>
          </cell>
          <cell r="Q21103">
            <v>0</v>
          </cell>
          <cell r="R21103">
            <v>3985.2099999981001</v>
          </cell>
        </row>
        <row r="21104">
          <cell r="A21104">
            <v>1402</v>
          </cell>
          <cell r="B21104" t="str">
            <v>S. SALUD BIOBIO</v>
          </cell>
          <cell r="C21104" t="str">
            <v>001 Dirección del Servicio</v>
          </cell>
          <cell r="D21104">
            <v>0</v>
          </cell>
          <cell r="E21104">
            <v>0</v>
          </cell>
          <cell r="F21104">
            <v>0</v>
          </cell>
          <cell r="G21104">
            <v>0</v>
          </cell>
          <cell r="H21104">
            <v>0</v>
          </cell>
          <cell r="I21104">
            <v>0</v>
          </cell>
          <cell r="J21104">
            <v>0</v>
          </cell>
          <cell r="K21104">
            <v>0</v>
          </cell>
          <cell r="L21104">
            <v>0</v>
          </cell>
          <cell r="M21104">
            <v>0</v>
          </cell>
          <cell r="N21104">
            <v>0</v>
          </cell>
          <cell r="O21104">
            <v>0</v>
          </cell>
          <cell r="P21104">
            <v>620481.92799999996</v>
          </cell>
          <cell r="Q21104">
            <v>0</v>
          </cell>
          <cell r="R21104">
            <v>0</v>
          </cell>
        </row>
        <row r="21105">
          <cell r="A21105">
            <v>1403</v>
          </cell>
          <cell r="B21105" t="str">
            <v>S. SALUD BIOBIO</v>
          </cell>
          <cell r="C21105" t="str">
            <v>003 Hospital Huepil</v>
          </cell>
          <cell r="D21105">
            <v>0</v>
          </cell>
          <cell r="E21105">
            <v>0</v>
          </cell>
          <cell r="F21105">
            <v>0</v>
          </cell>
          <cell r="G21105">
            <v>0</v>
          </cell>
          <cell r="H21105">
            <v>0</v>
          </cell>
          <cell r="I21105">
            <v>0</v>
          </cell>
          <cell r="J21105">
            <v>0</v>
          </cell>
          <cell r="K21105">
            <v>0</v>
          </cell>
          <cell r="L21105">
            <v>0</v>
          </cell>
          <cell r="M21105">
            <v>0</v>
          </cell>
          <cell r="N21105">
            <v>0</v>
          </cell>
          <cell r="O21105">
            <v>6137.8810000000003</v>
          </cell>
          <cell r="P21105">
            <v>-28478.96900000007</v>
          </cell>
          <cell r="Q21105">
            <v>0</v>
          </cell>
          <cell r="R21105">
            <v>22341.088000000069</v>
          </cell>
        </row>
        <row r="21106">
          <cell r="A21106">
            <v>1404</v>
          </cell>
          <cell r="B21106" t="str">
            <v>S. SALUD BIOBIO</v>
          </cell>
          <cell r="C21106" t="str">
            <v>004 Hospital de Laja</v>
          </cell>
          <cell r="D21106">
            <v>0</v>
          </cell>
          <cell r="E21106">
            <v>0</v>
          </cell>
          <cell r="F21106">
            <v>0</v>
          </cell>
          <cell r="G21106">
            <v>0</v>
          </cell>
          <cell r="H21106">
            <v>0</v>
          </cell>
          <cell r="I21106">
            <v>0</v>
          </cell>
          <cell r="J21106">
            <v>0</v>
          </cell>
          <cell r="K21106">
            <v>0</v>
          </cell>
          <cell r="L21106">
            <v>0</v>
          </cell>
          <cell r="M21106">
            <v>0</v>
          </cell>
          <cell r="N21106">
            <v>0</v>
          </cell>
          <cell r="O21106">
            <v>0</v>
          </cell>
          <cell r="P21106">
            <v>-26640.649000000034</v>
          </cell>
          <cell r="Q21106">
            <v>0</v>
          </cell>
          <cell r="R21106">
            <v>26640.649000000034</v>
          </cell>
        </row>
        <row r="21107">
          <cell r="A21107">
            <v>1405</v>
          </cell>
          <cell r="B21107" t="str">
            <v>S. SALUD BIOBIO</v>
          </cell>
          <cell r="C21107" t="str">
            <v>005 Hospital de Los Ángeles</v>
          </cell>
          <cell r="D21107">
            <v>0</v>
          </cell>
          <cell r="E21107">
            <v>0</v>
          </cell>
          <cell r="F21107">
            <v>0</v>
          </cell>
          <cell r="G21107">
            <v>0</v>
          </cell>
          <cell r="H21107">
            <v>0</v>
          </cell>
          <cell r="I21107">
            <v>0</v>
          </cell>
          <cell r="J21107">
            <v>0</v>
          </cell>
          <cell r="K21107">
            <v>0</v>
          </cell>
          <cell r="L21107">
            <v>0</v>
          </cell>
          <cell r="M21107">
            <v>0</v>
          </cell>
          <cell r="N21107">
            <v>0</v>
          </cell>
          <cell r="O21107">
            <v>1865129.2919999999</v>
          </cell>
          <cell r="P21107">
            <v>-2358199.8460000027</v>
          </cell>
          <cell r="Q21107">
            <v>0</v>
          </cell>
          <cell r="R21107">
            <v>493070.5540000028</v>
          </cell>
        </row>
        <row r="21108">
          <cell r="A21108">
            <v>1406</v>
          </cell>
          <cell r="B21108" t="str">
            <v>S. SALUD BIOBIO</v>
          </cell>
          <cell r="C21108" t="str">
            <v>006 Hospital de Mulchén</v>
          </cell>
          <cell r="D21108">
            <v>0</v>
          </cell>
          <cell r="E21108">
            <v>0</v>
          </cell>
          <cell r="F21108">
            <v>0</v>
          </cell>
          <cell r="G21108">
            <v>0</v>
          </cell>
          <cell r="H21108">
            <v>0</v>
          </cell>
          <cell r="I21108">
            <v>0</v>
          </cell>
          <cell r="J21108">
            <v>0</v>
          </cell>
          <cell r="K21108">
            <v>0</v>
          </cell>
          <cell r="L21108">
            <v>0</v>
          </cell>
          <cell r="M21108">
            <v>0</v>
          </cell>
          <cell r="N21108">
            <v>0</v>
          </cell>
          <cell r="O21108">
            <v>44757.889000000003</v>
          </cell>
          <cell r="P21108">
            <v>-61841.145000000048</v>
          </cell>
          <cell r="Q21108">
            <v>0</v>
          </cell>
          <cell r="R21108">
            <v>17083.256000000045</v>
          </cell>
        </row>
        <row r="21109">
          <cell r="A21109">
            <v>1407</v>
          </cell>
          <cell r="B21109" t="str">
            <v>S. SALUD BIOBIO</v>
          </cell>
          <cell r="C21109" t="str">
            <v>007 Hospital de Nacimiento</v>
          </cell>
          <cell r="D21109">
            <v>0</v>
          </cell>
          <cell r="E21109">
            <v>0</v>
          </cell>
          <cell r="F21109">
            <v>0</v>
          </cell>
          <cell r="G21109">
            <v>0</v>
          </cell>
          <cell r="H21109">
            <v>0</v>
          </cell>
          <cell r="I21109">
            <v>0</v>
          </cell>
          <cell r="J21109">
            <v>0</v>
          </cell>
          <cell r="K21109">
            <v>0</v>
          </cell>
          <cell r="L21109">
            <v>0</v>
          </cell>
          <cell r="M21109">
            <v>0</v>
          </cell>
          <cell r="N21109">
            <v>0</v>
          </cell>
          <cell r="O21109">
            <v>16834.582999999999</v>
          </cell>
          <cell r="P21109">
            <v>-36198.272000000026</v>
          </cell>
          <cell r="Q21109">
            <v>0</v>
          </cell>
          <cell r="R21109">
            <v>19363.689000000028</v>
          </cell>
        </row>
        <row r="21110">
          <cell r="A21110">
            <v>1408</v>
          </cell>
          <cell r="B21110" t="str">
            <v>S. SALUD BIOBIO</v>
          </cell>
          <cell r="C21110" t="str">
            <v>008 Hospital de Yumbel</v>
          </cell>
          <cell r="D21110">
            <v>0</v>
          </cell>
          <cell r="E21110">
            <v>0</v>
          </cell>
          <cell r="F21110">
            <v>0</v>
          </cell>
          <cell r="G21110">
            <v>0</v>
          </cell>
          <cell r="H21110">
            <v>0</v>
          </cell>
          <cell r="I21110">
            <v>0</v>
          </cell>
          <cell r="J21110">
            <v>0</v>
          </cell>
          <cell r="K21110">
            <v>0</v>
          </cell>
          <cell r="L21110">
            <v>0</v>
          </cell>
          <cell r="M21110">
            <v>0</v>
          </cell>
          <cell r="N21110">
            <v>0</v>
          </cell>
          <cell r="O21110">
            <v>11899.115000000002</v>
          </cell>
          <cell r="P21110">
            <v>-32390.646999999997</v>
          </cell>
          <cell r="Q21110">
            <v>0</v>
          </cell>
          <cell r="R21110">
            <v>20491.531999999996</v>
          </cell>
        </row>
        <row r="21111">
          <cell r="A21111">
            <v>1409</v>
          </cell>
          <cell r="B21111" t="str">
            <v>S. SALUD BIOBIO</v>
          </cell>
          <cell r="C21111" t="str">
            <v>009 Hospital Santa Bárbara</v>
          </cell>
          <cell r="D21111">
            <v>0</v>
          </cell>
          <cell r="E21111">
            <v>0</v>
          </cell>
          <cell r="F21111">
            <v>0</v>
          </cell>
          <cell r="G21111">
            <v>0</v>
          </cell>
          <cell r="H21111">
            <v>0</v>
          </cell>
          <cell r="I21111">
            <v>0</v>
          </cell>
          <cell r="J21111">
            <v>0</v>
          </cell>
          <cell r="K21111">
            <v>0</v>
          </cell>
          <cell r="L21111">
            <v>0</v>
          </cell>
          <cell r="M21111">
            <v>0</v>
          </cell>
          <cell r="N21111">
            <v>0</v>
          </cell>
          <cell r="O21111">
            <v>29051.791000000001</v>
          </cell>
          <cell r="P21111">
            <v>-54528.160999999993</v>
          </cell>
          <cell r="Q21111">
            <v>0</v>
          </cell>
          <cell r="R21111">
            <v>25476.369999999992</v>
          </cell>
        </row>
        <row r="21112">
          <cell r="A21112">
            <v>1501</v>
          </cell>
          <cell r="B21112" t="str">
            <v>S. SALUD ARAUCO</v>
          </cell>
          <cell r="C21112">
            <v>0</v>
          </cell>
          <cell r="D21112">
            <v>0</v>
          </cell>
          <cell r="E21112">
            <v>0</v>
          </cell>
          <cell r="F21112">
            <v>0</v>
          </cell>
          <cell r="G21112">
            <v>0</v>
          </cell>
          <cell r="H21112">
            <v>0</v>
          </cell>
          <cell r="I21112">
            <v>0</v>
          </cell>
          <cell r="J21112">
            <v>0</v>
          </cell>
          <cell r="K21112">
            <v>0</v>
          </cell>
          <cell r="L21112">
            <v>0</v>
          </cell>
          <cell r="M21112">
            <v>0</v>
          </cell>
          <cell r="N21112">
            <v>0</v>
          </cell>
          <cell r="O21112">
            <v>1521167.632</v>
          </cell>
          <cell r="P21112">
            <v>-1206226.1589999995</v>
          </cell>
          <cell r="Q21112">
            <v>314941.47300000046</v>
          </cell>
          <cell r="R21112">
            <v>0</v>
          </cell>
        </row>
        <row r="21113">
          <cell r="A21113">
            <v>1502</v>
          </cell>
          <cell r="B21113" t="str">
            <v>S. SALUD ARAUCO</v>
          </cell>
          <cell r="C21113" t="str">
            <v>001 Dirección del Servicio</v>
          </cell>
          <cell r="D21113">
            <v>0</v>
          </cell>
          <cell r="E21113">
            <v>0</v>
          </cell>
          <cell r="F21113">
            <v>0</v>
          </cell>
          <cell r="G21113">
            <v>0</v>
          </cell>
          <cell r="H21113">
            <v>0</v>
          </cell>
          <cell r="I21113">
            <v>0</v>
          </cell>
          <cell r="J21113">
            <v>0</v>
          </cell>
          <cell r="K21113">
            <v>0</v>
          </cell>
          <cell r="L21113">
            <v>0</v>
          </cell>
          <cell r="M21113">
            <v>0</v>
          </cell>
          <cell r="N21113">
            <v>0</v>
          </cell>
          <cell r="O21113">
            <v>372156.18900000007</v>
          </cell>
          <cell r="P21113">
            <v>30146.242000000086</v>
          </cell>
          <cell r="Q21113">
            <v>372156.18900000007</v>
          </cell>
          <cell r="R21113">
            <v>0</v>
          </cell>
        </row>
        <row r="21114">
          <cell r="A21114">
            <v>1503</v>
          </cell>
          <cell r="B21114" t="str">
            <v>S. SALUD ARAUCO</v>
          </cell>
          <cell r="C21114" t="str">
            <v>002 Hospital Arauco</v>
          </cell>
          <cell r="D21114">
            <v>0</v>
          </cell>
          <cell r="E21114">
            <v>0</v>
          </cell>
          <cell r="F21114">
            <v>0</v>
          </cell>
          <cell r="G21114">
            <v>0</v>
          </cell>
          <cell r="H21114">
            <v>0</v>
          </cell>
          <cell r="I21114">
            <v>0</v>
          </cell>
          <cell r="J21114">
            <v>0</v>
          </cell>
          <cell r="K21114">
            <v>0</v>
          </cell>
          <cell r="L21114">
            <v>0</v>
          </cell>
          <cell r="M21114">
            <v>0</v>
          </cell>
          <cell r="N21114">
            <v>0</v>
          </cell>
          <cell r="O21114">
            <v>232630.99099999998</v>
          </cell>
          <cell r="P21114">
            <v>-263756.78700000001</v>
          </cell>
          <cell r="Q21114">
            <v>0</v>
          </cell>
          <cell r="R21114">
            <v>31125.796000000031</v>
          </cell>
        </row>
        <row r="21115">
          <cell r="A21115">
            <v>1504</v>
          </cell>
          <cell r="B21115" t="str">
            <v>S. SALUD ARAUCO</v>
          </cell>
          <cell r="C21115" t="str">
            <v>003 Hospital de Cañete</v>
          </cell>
          <cell r="D21115">
            <v>0</v>
          </cell>
          <cell r="E21115">
            <v>0</v>
          </cell>
          <cell r="F21115">
            <v>0</v>
          </cell>
          <cell r="G21115">
            <v>0</v>
          </cell>
          <cell r="H21115">
            <v>0</v>
          </cell>
          <cell r="I21115">
            <v>0</v>
          </cell>
          <cell r="J21115">
            <v>0</v>
          </cell>
          <cell r="K21115">
            <v>0</v>
          </cell>
          <cell r="L21115">
            <v>0</v>
          </cell>
          <cell r="M21115">
            <v>0</v>
          </cell>
          <cell r="N21115">
            <v>0</v>
          </cell>
          <cell r="O21115">
            <v>312734.48499999999</v>
          </cell>
          <cell r="P21115">
            <v>-302666.15600000008</v>
          </cell>
          <cell r="Q21115">
            <v>10068.328999999911</v>
          </cell>
          <cell r="R21115">
            <v>0</v>
          </cell>
        </row>
        <row r="21116">
          <cell r="A21116">
            <v>1505</v>
          </cell>
          <cell r="B21116" t="str">
            <v>S. SALUD ARAUCO</v>
          </cell>
          <cell r="C21116" t="str">
            <v>004 Hospital Contulmo</v>
          </cell>
          <cell r="D21116">
            <v>0</v>
          </cell>
          <cell r="E21116">
            <v>0</v>
          </cell>
          <cell r="F21116">
            <v>0</v>
          </cell>
          <cell r="G21116">
            <v>0</v>
          </cell>
          <cell r="H21116">
            <v>0</v>
          </cell>
          <cell r="I21116">
            <v>0</v>
          </cell>
          <cell r="J21116">
            <v>0</v>
          </cell>
          <cell r="K21116">
            <v>0</v>
          </cell>
          <cell r="L21116">
            <v>0</v>
          </cell>
          <cell r="M21116">
            <v>0</v>
          </cell>
          <cell r="N21116">
            <v>0</v>
          </cell>
          <cell r="O21116">
            <v>64557.464999999997</v>
          </cell>
          <cell r="P21116">
            <v>-62978.000999999975</v>
          </cell>
          <cell r="Q21116">
            <v>1579.4640000000218</v>
          </cell>
          <cell r="R21116">
            <v>0</v>
          </cell>
        </row>
        <row r="21117">
          <cell r="A21117">
            <v>1506</v>
          </cell>
          <cell r="B21117" t="str">
            <v>S. SALUD ARAUCO</v>
          </cell>
          <cell r="C21117" t="str">
            <v>005 Hospital Curanilahue</v>
          </cell>
          <cell r="D21117">
            <v>0</v>
          </cell>
          <cell r="E21117">
            <v>0</v>
          </cell>
          <cell r="F21117">
            <v>0</v>
          </cell>
          <cell r="G21117">
            <v>0</v>
          </cell>
          <cell r="H21117">
            <v>0</v>
          </cell>
          <cell r="I21117">
            <v>0</v>
          </cell>
          <cell r="J21117">
            <v>0</v>
          </cell>
          <cell r="K21117">
            <v>0</v>
          </cell>
          <cell r="L21117">
            <v>0</v>
          </cell>
          <cell r="M21117">
            <v>0</v>
          </cell>
          <cell r="N21117">
            <v>0</v>
          </cell>
          <cell r="O21117">
            <v>392008.43800000002</v>
          </cell>
          <cell r="P21117">
            <v>-439810.8189999999</v>
          </cell>
          <cell r="Q21117">
            <v>0</v>
          </cell>
          <cell r="R21117">
            <v>47802.380999999878</v>
          </cell>
        </row>
        <row r="21118">
          <cell r="A21118">
            <v>1507</v>
          </cell>
          <cell r="B21118" t="str">
            <v>S. SALUD ARAUCO</v>
          </cell>
          <cell r="C21118" t="str">
            <v>006 Hospital Lebu</v>
          </cell>
          <cell r="D21118">
            <v>0</v>
          </cell>
          <cell r="E21118">
            <v>0</v>
          </cell>
          <cell r="F21118">
            <v>0</v>
          </cell>
          <cell r="G21118">
            <v>0</v>
          </cell>
          <cell r="H21118">
            <v>0</v>
          </cell>
          <cell r="I21118">
            <v>0</v>
          </cell>
          <cell r="J21118">
            <v>0</v>
          </cell>
          <cell r="K21118">
            <v>0</v>
          </cell>
          <cell r="L21118">
            <v>0</v>
          </cell>
          <cell r="M21118">
            <v>0</v>
          </cell>
          <cell r="N21118">
            <v>0</v>
          </cell>
          <cell r="O21118">
            <v>147080.06400000001</v>
          </cell>
          <cell r="P21118">
            <v>-167161.31100000005</v>
          </cell>
          <cell r="Q21118">
            <v>0</v>
          </cell>
          <cell r="R21118">
            <v>20081.247000000032</v>
          </cell>
        </row>
        <row r="21119">
          <cell r="A21119">
            <v>1601</v>
          </cell>
          <cell r="B21119" t="str">
            <v>S. SALUD ARAUCANÍA-NORTE</v>
          </cell>
          <cell r="C21119">
            <v>0</v>
          </cell>
          <cell r="D21119">
            <v>0</v>
          </cell>
          <cell r="E21119">
            <v>0</v>
          </cell>
          <cell r="F21119">
            <v>0</v>
          </cell>
          <cell r="G21119">
            <v>0</v>
          </cell>
          <cell r="H21119">
            <v>0</v>
          </cell>
          <cell r="I21119">
            <v>0</v>
          </cell>
          <cell r="J21119">
            <v>0</v>
          </cell>
          <cell r="K21119">
            <v>0</v>
          </cell>
          <cell r="L21119">
            <v>0</v>
          </cell>
          <cell r="M21119">
            <v>0</v>
          </cell>
          <cell r="N21119">
            <v>0</v>
          </cell>
          <cell r="O21119">
            <v>1708559.987</v>
          </cell>
          <cell r="P21119">
            <v>-1735086.8230000003</v>
          </cell>
          <cell r="Q21119">
            <v>0</v>
          </cell>
          <cell r="R21119">
            <v>26526.836000000359</v>
          </cell>
        </row>
        <row r="21120">
          <cell r="A21120">
            <v>1602</v>
          </cell>
          <cell r="B21120" t="str">
            <v>S. SALUD ARAUCANÍA-NORTE</v>
          </cell>
          <cell r="C21120" t="str">
            <v>001 Dirección del Servicio</v>
          </cell>
          <cell r="D21120">
            <v>0</v>
          </cell>
          <cell r="E21120">
            <v>0</v>
          </cell>
          <cell r="F21120">
            <v>0</v>
          </cell>
          <cell r="G21120">
            <v>0</v>
          </cell>
          <cell r="H21120">
            <v>0</v>
          </cell>
          <cell r="I21120">
            <v>0</v>
          </cell>
          <cell r="J21120">
            <v>0</v>
          </cell>
          <cell r="K21120">
            <v>0</v>
          </cell>
          <cell r="L21120">
            <v>0</v>
          </cell>
          <cell r="M21120">
            <v>0</v>
          </cell>
          <cell r="N21120">
            <v>0</v>
          </cell>
          <cell r="O21120">
            <v>227302.08000000002</v>
          </cell>
          <cell r="P21120">
            <v>-30728.200999999885</v>
          </cell>
          <cell r="Q21120">
            <v>196573.87900000013</v>
          </cell>
          <cell r="R21120">
            <v>0</v>
          </cell>
        </row>
        <row r="21121">
          <cell r="A21121">
            <v>1603</v>
          </cell>
          <cell r="B21121" t="str">
            <v>S. SALUD ARAUCANÍA-NORTE</v>
          </cell>
          <cell r="C21121" t="str">
            <v>002 Hospital Angol</v>
          </cell>
          <cell r="D21121">
            <v>0</v>
          </cell>
          <cell r="E21121">
            <v>0</v>
          </cell>
          <cell r="F21121">
            <v>0</v>
          </cell>
          <cell r="G21121">
            <v>0</v>
          </cell>
          <cell r="H21121">
            <v>0</v>
          </cell>
          <cell r="I21121">
            <v>0</v>
          </cell>
          <cell r="J21121">
            <v>0</v>
          </cell>
          <cell r="K21121">
            <v>0</v>
          </cell>
          <cell r="L21121">
            <v>0</v>
          </cell>
          <cell r="M21121">
            <v>0</v>
          </cell>
          <cell r="N21121">
            <v>0</v>
          </cell>
          <cell r="O21121">
            <v>451888.82499999995</v>
          </cell>
          <cell r="P21121">
            <v>-621230.1669999999</v>
          </cell>
          <cell r="Q21121">
            <v>0</v>
          </cell>
          <cell r="R21121">
            <v>169341.34199999995</v>
          </cell>
        </row>
        <row r="21122">
          <cell r="A21122">
            <v>1604</v>
          </cell>
          <cell r="B21122" t="str">
            <v>S. SALUD ARAUCANÍA-NORTE</v>
          </cell>
          <cell r="C21122" t="str">
            <v>003 Hospital Victoria</v>
          </cell>
          <cell r="D21122">
            <v>0</v>
          </cell>
          <cell r="E21122">
            <v>0</v>
          </cell>
          <cell r="F21122">
            <v>0</v>
          </cell>
          <cell r="G21122">
            <v>0</v>
          </cell>
          <cell r="H21122">
            <v>0</v>
          </cell>
          <cell r="I21122">
            <v>0</v>
          </cell>
          <cell r="J21122">
            <v>0</v>
          </cell>
          <cell r="K21122">
            <v>0</v>
          </cell>
          <cell r="L21122">
            <v>0</v>
          </cell>
          <cell r="M21122">
            <v>0</v>
          </cell>
          <cell r="N21122">
            <v>0</v>
          </cell>
          <cell r="O21122">
            <v>795387.9219999999</v>
          </cell>
          <cell r="P21122">
            <v>-822725.16799999983</v>
          </cell>
          <cell r="Q21122">
            <v>0</v>
          </cell>
          <cell r="R21122">
            <v>27337.245999999926</v>
          </cell>
        </row>
        <row r="21123">
          <cell r="A21123">
            <v>1605</v>
          </cell>
          <cell r="B21123" t="str">
            <v>S. SALUD ARAUCANÍA-NORTE</v>
          </cell>
          <cell r="C21123" t="str">
            <v>004 Hospital Traiguén</v>
          </cell>
          <cell r="D21123">
            <v>0</v>
          </cell>
          <cell r="E21123">
            <v>0</v>
          </cell>
          <cell r="F21123">
            <v>0</v>
          </cell>
          <cell r="G21123">
            <v>0</v>
          </cell>
          <cell r="H21123">
            <v>0</v>
          </cell>
          <cell r="I21123">
            <v>0</v>
          </cell>
          <cell r="J21123">
            <v>0</v>
          </cell>
          <cell r="K21123">
            <v>0</v>
          </cell>
          <cell r="L21123">
            <v>0</v>
          </cell>
          <cell r="M21123">
            <v>0</v>
          </cell>
          <cell r="N21123">
            <v>0</v>
          </cell>
          <cell r="O21123">
            <v>30926.405000000013</v>
          </cell>
          <cell r="P21123">
            <v>-42987.510000000068</v>
          </cell>
          <cell r="Q21123">
            <v>0</v>
          </cell>
          <cell r="R21123">
            <v>12061.105000000054</v>
          </cell>
        </row>
        <row r="21124">
          <cell r="A21124">
            <v>1606</v>
          </cell>
          <cell r="B21124" t="str">
            <v>S. SALUD ARAUCANÍA-NORTE</v>
          </cell>
          <cell r="C21124" t="str">
            <v>005 Hospital de Collipulli</v>
          </cell>
          <cell r="D21124">
            <v>0</v>
          </cell>
          <cell r="E21124">
            <v>0</v>
          </cell>
          <cell r="F21124">
            <v>0</v>
          </cell>
          <cell r="G21124">
            <v>0</v>
          </cell>
          <cell r="H21124">
            <v>0</v>
          </cell>
          <cell r="I21124">
            <v>0</v>
          </cell>
          <cell r="J21124">
            <v>0</v>
          </cell>
          <cell r="K21124">
            <v>0</v>
          </cell>
          <cell r="L21124">
            <v>0</v>
          </cell>
          <cell r="M21124">
            <v>0</v>
          </cell>
          <cell r="N21124">
            <v>0</v>
          </cell>
          <cell r="O21124">
            <v>60848.423000000003</v>
          </cell>
          <cell r="P21124">
            <v>-75921.046999999933</v>
          </cell>
          <cell r="Q21124">
            <v>0</v>
          </cell>
          <cell r="R21124">
            <v>15072.623999999931</v>
          </cell>
        </row>
        <row r="21125">
          <cell r="A21125">
            <v>1607</v>
          </cell>
          <cell r="B21125" t="str">
            <v>S. SALUD ARAUCANÍA-NORTE</v>
          </cell>
          <cell r="C21125" t="str">
            <v>006 Hospital Purén</v>
          </cell>
          <cell r="D21125">
            <v>0</v>
          </cell>
          <cell r="E21125">
            <v>0</v>
          </cell>
          <cell r="F21125">
            <v>0</v>
          </cell>
          <cell r="G21125">
            <v>0</v>
          </cell>
          <cell r="H21125">
            <v>0</v>
          </cell>
          <cell r="I21125">
            <v>0</v>
          </cell>
          <cell r="J21125">
            <v>0</v>
          </cell>
          <cell r="K21125">
            <v>0</v>
          </cell>
          <cell r="L21125">
            <v>0</v>
          </cell>
          <cell r="M21125">
            <v>0</v>
          </cell>
          <cell r="N21125">
            <v>0</v>
          </cell>
          <cell r="O21125">
            <v>25637.312999999995</v>
          </cell>
          <cell r="P21125">
            <v>-16845.46199999997</v>
          </cell>
          <cell r="Q21125">
            <v>8791.8510000000242</v>
          </cell>
          <cell r="R21125">
            <v>0</v>
          </cell>
        </row>
        <row r="21126">
          <cell r="A21126">
            <v>1608</v>
          </cell>
          <cell r="B21126" t="str">
            <v>S. SALUD ARAUCANÍA-NORTE</v>
          </cell>
          <cell r="C21126" t="str">
            <v>007 Hospital Curacautín</v>
          </cell>
          <cell r="D21126">
            <v>0</v>
          </cell>
          <cell r="E21126">
            <v>0</v>
          </cell>
          <cell r="F21126">
            <v>0</v>
          </cell>
          <cell r="G21126">
            <v>0</v>
          </cell>
          <cell r="H21126">
            <v>0</v>
          </cell>
          <cell r="I21126">
            <v>0</v>
          </cell>
          <cell r="J21126">
            <v>0</v>
          </cell>
          <cell r="K21126">
            <v>0</v>
          </cell>
          <cell r="L21126">
            <v>0</v>
          </cell>
          <cell r="M21126">
            <v>0</v>
          </cell>
          <cell r="N21126">
            <v>0</v>
          </cell>
          <cell r="O21126">
            <v>106700.89</v>
          </cell>
          <cell r="P21126">
            <v>-113050.98899999997</v>
          </cell>
          <cell r="Q21126">
            <v>0</v>
          </cell>
          <cell r="R21126">
            <v>6350.0989999999729</v>
          </cell>
        </row>
        <row r="21127">
          <cell r="A21127">
            <v>1609</v>
          </cell>
          <cell r="B21127" t="str">
            <v>S. SALUD ARAUCANÍA-NORTE</v>
          </cell>
          <cell r="C21127" t="str">
            <v>008 Hospital de Lonquimay</v>
          </cell>
          <cell r="D21127">
            <v>0</v>
          </cell>
          <cell r="E21127">
            <v>0</v>
          </cell>
          <cell r="F21127">
            <v>0</v>
          </cell>
          <cell r="G21127">
            <v>0</v>
          </cell>
          <cell r="H21127">
            <v>0</v>
          </cell>
          <cell r="I21127">
            <v>0</v>
          </cell>
          <cell r="J21127">
            <v>0</v>
          </cell>
          <cell r="K21127">
            <v>0</v>
          </cell>
          <cell r="L21127">
            <v>0</v>
          </cell>
          <cell r="M21127">
            <v>0</v>
          </cell>
          <cell r="N21127">
            <v>0</v>
          </cell>
          <cell r="O21127">
            <v>9868.1290000000045</v>
          </cell>
          <cell r="P21127">
            <v>-11598.279000000039</v>
          </cell>
          <cell r="Q21127">
            <v>0</v>
          </cell>
          <cell r="R21127">
            <v>1730.1500000000342</v>
          </cell>
        </row>
        <row r="21128">
          <cell r="A21128">
            <v>1701</v>
          </cell>
          <cell r="B21128" t="str">
            <v>S. SALUD ARAUCANÍA-SUR</v>
          </cell>
          <cell r="C21128">
            <v>0</v>
          </cell>
          <cell r="D21128">
            <v>0</v>
          </cell>
          <cell r="E21128">
            <v>0</v>
          </cell>
          <cell r="F21128">
            <v>0</v>
          </cell>
          <cell r="G21128">
            <v>0</v>
          </cell>
          <cell r="H21128">
            <v>0</v>
          </cell>
          <cell r="I21128">
            <v>0</v>
          </cell>
          <cell r="J21128">
            <v>0</v>
          </cell>
          <cell r="K21128">
            <v>0</v>
          </cell>
          <cell r="L21128">
            <v>0</v>
          </cell>
          <cell r="M21128">
            <v>0</v>
          </cell>
          <cell r="N21128">
            <v>0</v>
          </cell>
          <cell r="O21128">
            <v>7042789.8890000004</v>
          </cell>
          <cell r="P21128">
            <v>-5756652.9579999987</v>
          </cell>
          <cell r="Q21128">
            <v>1286136.9310000017</v>
          </cell>
          <cell r="R21128">
            <v>0</v>
          </cell>
        </row>
        <row r="21129">
          <cell r="A21129">
            <v>1702</v>
          </cell>
          <cell r="B21129" t="str">
            <v>S. SALUD ARAUCANÍA-SUR</v>
          </cell>
          <cell r="C21129" t="str">
            <v>001 Dirección del Servicio</v>
          </cell>
          <cell r="D21129">
            <v>0</v>
          </cell>
          <cell r="E21129">
            <v>0</v>
          </cell>
          <cell r="F21129">
            <v>0</v>
          </cell>
          <cell r="G21129">
            <v>0</v>
          </cell>
          <cell r="H21129">
            <v>0</v>
          </cell>
          <cell r="I21129">
            <v>0</v>
          </cell>
          <cell r="J21129">
            <v>0</v>
          </cell>
          <cell r="K21129">
            <v>0</v>
          </cell>
          <cell r="L21129">
            <v>0</v>
          </cell>
          <cell r="M21129">
            <v>0</v>
          </cell>
          <cell r="N21129">
            <v>0</v>
          </cell>
          <cell r="O21129">
            <v>114633.959</v>
          </cell>
          <cell r="P21129">
            <v>-29937.653999999864</v>
          </cell>
          <cell r="Q21129">
            <v>84696.305000000139</v>
          </cell>
          <cell r="R21129">
            <v>0</v>
          </cell>
        </row>
        <row r="21130">
          <cell r="A21130">
            <v>1703</v>
          </cell>
          <cell r="B21130" t="str">
            <v>S. SALUD ARAUCANÍA-SUR</v>
          </cell>
          <cell r="C21130" t="str">
            <v>002 Consultorio de Miraflores</v>
          </cell>
          <cell r="D21130">
            <v>0</v>
          </cell>
          <cell r="E21130">
            <v>0</v>
          </cell>
          <cell r="F21130">
            <v>0</v>
          </cell>
          <cell r="G21130">
            <v>0</v>
          </cell>
          <cell r="H21130">
            <v>0</v>
          </cell>
          <cell r="I21130">
            <v>0</v>
          </cell>
          <cell r="J21130">
            <v>0</v>
          </cell>
          <cell r="K21130">
            <v>0</v>
          </cell>
          <cell r="L21130">
            <v>0</v>
          </cell>
          <cell r="M21130">
            <v>0</v>
          </cell>
          <cell r="N21130">
            <v>0</v>
          </cell>
          <cell r="O21130">
            <v>73327.988000000012</v>
          </cell>
          <cell r="P21130">
            <v>49754.003999999899</v>
          </cell>
          <cell r="Q21130">
            <v>73327.988000000012</v>
          </cell>
          <cell r="R21130">
            <v>0</v>
          </cell>
        </row>
        <row r="21131">
          <cell r="A21131">
            <v>1704</v>
          </cell>
          <cell r="B21131" t="str">
            <v>S. SALUD ARAUCANÍA-SUR</v>
          </cell>
          <cell r="C21131" t="str">
            <v>003 Hospital de Cunco</v>
          </cell>
          <cell r="D21131">
            <v>0</v>
          </cell>
          <cell r="E21131">
            <v>0</v>
          </cell>
          <cell r="F21131">
            <v>0</v>
          </cell>
          <cell r="G21131">
            <v>0</v>
          </cell>
          <cell r="H21131">
            <v>0</v>
          </cell>
          <cell r="I21131">
            <v>0</v>
          </cell>
          <cell r="J21131">
            <v>0</v>
          </cell>
          <cell r="K21131">
            <v>0</v>
          </cell>
          <cell r="L21131">
            <v>0</v>
          </cell>
          <cell r="M21131">
            <v>0</v>
          </cell>
          <cell r="N21131">
            <v>0</v>
          </cell>
          <cell r="O21131">
            <v>0</v>
          </cell>
          <cell r="P21131">
            <v>-1198.1520000000019</v>
          </cell>
          <cell r="Q21131">
            <v>0</v>
          </cell>
          <cell r="R21131">
            <v>1198.1520000000019</v>
          </cell>
        </row>
        <row r="21132">
          <cell r="A21132">
            <v>1705</v>
          </cell>
          <cell r="B21132" t="str">
            <v>S. SALUD ARAUCANÍA-SUR</v>
          </cell>
          <cell r="C21132" t="str">
            <v>004 Hospital Nueva Imperial</v>
          </cell>
          <cell r="D21132">
            <v>0</v>
          </cell>
          <cell r="E21132">
            <v>0</v>
          </cell>
          <cell r="F21132">
            <v>0</v>
          </cell>
          <cell r="G21132">
            <v>0</v>
          </cell>
          <cell r="H21132">
            <v>0</v>
          </cell>
          <cell r="I21132">
            <v>0</v>
          </cell>
          <cell r="J21132">
            <v>0</v>
          </cell>
          <cell r="K21132">
            <v>0</v>
          </cell>
          <cell r="L21132">
            <v>0</v>
          </cell>
          <cell r="M21132">
            <v>0</v>
          </cell>
          <cell r="N21132">
            <v>0</v>
          </cell>
          <cell r="O21132">
            <v>83954.895000000019</v>
          </cell>
          <cell r="P21132">
            <v>-80790.895000000135</v>
          </cell>
          <cell r="Q21132">
            <v>3163.9999999998836</v>
          </cell>
          <cell r="R21132">
            <v>0</v>
          </cell>
        </row>
        <row r="21133">
          <cell r="A21133">
            <v>1706</v>
          </cell>
          <cell r="B21133" t="str">
            <v>S. SALUD ARAUCANÍA-SUR</v>
          </cell>
          <cell r="C21133" t="str">
            <v>005 Hospital Villarica</v>
          </cell>
          <cell r="D21133">
            <v>0</v>
          </cell>
          <cell r="E21133">
            <v>0</v>
          </cell>
          <cell r="F21133">
            <v>0</v>
          </cell>
          <cell r="G21133">
            <v>0</v>
          </cell>
          <cell r="H21133">
            <v>0</v>
          </cell>
          <cell r="I21133">
            <v>0</v>
          </cell>
          <cell r="J21133">
            <v>0</v>
          </cell>
          <cell r="K21133">
            <v>0</v>
          </cell>
          <cell r="L21133">
            <v>0</v>
          </cell>
          <cell r="M21133">
            <v>0</v>
          </cell>
          <cell r="N21133">
            <v>0</v>
          </cell>
          <cell r="O21133">
            <v>83110.613999999987</v>
          </cell>
          <cell r="P21133">
            <v>-71560.10699999996</v>
          </cell>
          <cell r="Q21133">
            <v>11550.507000000027</v>
          </cell>
          <cell r="R21133">
            <v>0</v>
          </cell>
        </row>
        <row r="21134">
          <cell r="A21134">
            <v>1707</v>
          </cell>
          <cell r="B21134" t="str">
            <v>S. SALUD ARAUCANÍA-SUR</v>
          </cell>
          <cell r="C21134" t="str">
            <v>006 Hospital Carahue</v>
          </cell>
          <cell r="D21134">
            <v>0</v>
          </cell>
          <cell r="E21134">
            <v>0</v>
          </cell>
          <cell r="F21134">
            <v>0</v>
          </cell>
          <cell r="G21134">
            <v>0</v>
          </cell>
          <cell r="H21134">
            <v>0</v>
          </cell>
          <cell r="I21134">
            <v>0</v>
          </cell>
          <cell r="J21134">
            <v>0</v>
          </cell>
          <cell r="K21134">
            <v>0</v>
          </cell>
          <cell r="L21134">
            <v>0</v>
          </cell>
          <cell r="M21134">
            <v>0</v>
          </cell>
          <cell r="N21134">
            <v>0</v>
          </cell>
          <cell r="O21134">
            <v>0</v>
          </cell>
          <cell r="P21134">
            <v>-633.58199999999488</v>
          </cell>
          <cell r="Q21134">
            <v>0</v>
          </cell>
          <cell r="R21134">
            <v>633.58199999999488</v>
          </cell>
        </row>
        <row r="21135">
          <cell r="A21135">
            <v>1708</v>
          </cell>
          <cell r="B21135" t="str">
            <v>S. SALUD ARAUCANÍA-SUR</v>
          </cell>
          <cell r="C21135" t="str">
            <v>007 Hospital Gorbea</v>
          </cell>
          <cell r="D21135">
            <v>0</v>
          </cell>
          <cell r="E21135">
            <v>0</v>
          </cell>
          <cell r="F21135">
            <v>0</v>
          </cell>
          <cell r="G21135">
            <v>0</v>
          </cell>
          <cell r="H21135">
            <v>0</v>
          </cell>
          <cell r="I21135">
            <v>0</v>
          </cell>
          <cell r="J21135">
            <v>0</v>
          </cell>
          <cell r="K21135">
            <v>0</v>
          </cell>
          <cell r="L21135">
            <v>0</v>
          </cell>
          <cell r="M21135">
            <v>0</v>
          </cell>
          <cell r="N21135">
            <v>0</v>
          </cell>
          <cell r="O21135">
            <v>0</v>
          </cell>
          <cell r="P21135">
            <v>310.14000000001397</v>
          </cell>
          <cell r="Q21135">
            <v>0</v>
          </cell>
          <cell r="R21135">
            <v>0</v>
          </cell>
        </row>
        <row r="21136">
          <cell r="A21136">
            <v>1709</v>
          </cell>
          <cell r="B21136" t="str">
            <v>S. SALUD ARAUCANÍA-SUR</v>
          </cell>
          <cell r="C21136" t="str">
            <v>008 Hospital Pitrufquén</v>
          </cell>
          <cell r="D21136">
            <v>0</v>
          </cell>
          <cell r="E21136">
            <v>0</v>
          </cell>
          <cell r="F21136">
            <v>0</v>
          </cell>
          <cell r="G21136">
            <v>0</v>
          </cell>
          <cell r="H21136">
            <v>0</v>
          </cell>
          <cell r="I21136">
            <v>0</v>
          </cell>
          <cell r="J21136">
            <v>0</v>
          </cell>
          <cell r="K21136">
            <v>0</v>
          </cell>
          <cell r="L21136">
            <v>0</v>
          </cell>
          <cell r="M21136">
            <v>0</v>
          </cell>
          <cell r="N21136">
            <v>0</v>
          </cell>
          <cell r="O21136">
            <v>65963.507000000012</v>
          </cell>
          <cell r="P21136">
            <v>-66625.469999999856</v>
          </cell>
          <cell r="Q21136">
            <v>0</v>
          </cell>
          <cell r="R21136">
            <v>661.9629999998433</v>
          </cell>
        </row>
        <row r="21137">
          <cell r="A21137">
            <v>17010</v>
          </cell>
          <cell r="B21137" t="str">
            <v>S. SALUD ARAUCANÍA-SUR</v>
          </cell>
          <cell r="C21137" t="str">
            <v>009 Hospital Puerto Saavedra</v>
          </cell>
          <cell r="D21137">
            <v>0</v>
          </cell>
          <cell r="E21137">
            <v>0</v>
          </cell>
          <cell r="F21137">
            <v>0</v>
          </cell>
          <cell r="G21137">
            <v>0</v>
          </cell>
          <cell r="H21137">
            <v>0</v>
          </cell>
          <cell r="I21137">
            <v>0</v>
          </cell>
          <cell r="J21137">
            <v>0</v>
          </cell>
          <cell r="K21137">
            <v>0</v>
          </cell>
          <cell r="L21137">
            <v>0</v>
          </cell>
          <cell r="M21137">
            <v>0</v>
          </cell>
          <cell r="N21137">
            <v>0</v>
          </cell>
          <cell r="O21137">
            <v>0</v>
          </cell>
          <cell r="P21137">
            <v>504.07799999997951</v>
          </cell>
          <cell r="Q21137">
            <v>0</v>
          </cell>
          <cell r="R21137">
            <v>0</v>
          </cell>
        </row>
        <row r="21138">
          <cell r="A21138">
            <v>17011</v>
          </cell>
          <cell r="B21138" t="str">
            <v>S. SALUD ARAUCANÍA-SUR</v>
          </cell>
          <cell r="C21138" t="str">
            <v>010 Hospital Toltén</v>
          </cell>
          <cell r="D21138">
            <v>0</v>
          </cell>
          <cell r="E21138">
            <v>0</v>
          </cell>
          <cell r="F21138">
            <v>0</v>
          </cell>
          <cell r="G21138">
            <v>0</v>
          </cell>
          <cell r="H21138">
            <v>0</v>
          </cell>
          <cell r="I21138">
            <v>0</v>
          </cell>
          <cell r="J21138">
            <v>0</v>
          </cell>
          <cell r="K21138">
            <v>0</v>
          </cell>
          <cell r="L21138">
            <v>0</v>
          </cell>
          <cell r="M21138">
            <v>0</v>
          </cell>
          <cell r="N21138">
            <v>0</v>
          </cell>
          <cell r="O21138">
            <v>0</v>
          </cell>
          <cell r="P21138">
            <v>231.79099999999744</v>
          </cell>
          <cell r="Q21138">
            <v>0</v>
          </cell>
          <cell r="R21138">
            <v>0</v>
          </cell>
        </row>
        <row r="21139">
          <cell r="A21139">
            <v>17012</v>
          </cell>
          <cell r="B21139" t="str">
            <v>S. SALUD ARAUCANÍA-SUR</v>
          </cell>
          <cell r="C21139" t="str">
            <v>011 Hospital Galvarino</v>
          </cell>
          <cell r="D21139">
            <v>0</v>
          </cell>
          <cell r="E21139">
            <v>0</v>
          </cell>
          <cell r="F21139">
            <v>0</v>
          </cell>
          <cell r="G21139">
            <v>0</v>
          </cell>
          <cell r="H21139">
            <v>0</v>
          </cell>
          <cell r="I21139">
            <v>0</v>
          </cell>
          <cell r="J21139">
            <v>0</v>
          </cell>
          <cell r="K21139">
            <v>0</v>
          </cell>
          <cell r="L21139">
            <v>0</v>
          </cell>
          <cell r="M21139">
            <v>0</v>
          </cell>
          <cell r="N21139">
            <v>0</v>
          </cell>
          <cell r="O21139">
            <v>0</v>
          </cell>
          <cell r="P21139">
            <v>1418.0089999999618</v>
          </cell>
          <cell r="Q21139">
            <v>0</v>
          </cell>
          <cell r="R21139">
            <v>0</v>
          </cell>
        </row>
        <row r="21140">
          <cell r="A21140">
            <v>17013</v>
          </cell>
          <cell r="B21140" t="str">
            <v>S. SALUD ARAUCANÍA-SUR</v>
          </cell>
          <cell r="C21140" t="str">
            <v>012 Hospital Lautaro</v>
          </cell>
          <cell r="D21140">
            <v>0</v>
          </cell>
          <cell r="E21140">
            <v>0</v>
          </cell>
          <cell r="F21140">
            <v>0</v>
          </cell>
          <cell r="G21140">
            <v>0</v>
          </cell>
          <cell r="H21140">
            <v>0</v>
          </cell>
          <cell r="I21140">
            <v>0</v>
          </cell>
          <cell r="J21140">
            <v>0</v>
          </cell>
          <cell r="K21140">
            <v>0</v>
          </cell>
          <cell r="L21140">
            <v>0</v>
          </cell>
          <cell r="M21140">
            <v>0</v>
          </cell>
          <cell r="N21140">
            <v>0</v>
          </cell>
          <cell r="O21140">
            <v>71374.192999999999</v>
          </cell>
          <cell r="P21140">
            <v>-70088.930000000051</v>
          </cell>
          <cell r="Q21140">
            <v>1285.2629999999481</v>
          </cell>
          <cell r="R21140">
            <v>0</v>
          </cell>
        </row>
        <row r="21141">
          <cell r="A21141">
            <v>17014</v>
          </cell>
          <cell r="B21141" t="str">
            <v>S. SALUD ARAUCANÍA-SUR</v>
          </cell>
          <cell r="C21141" t="str">
            <v>013 Hospital Loncoche</v>
          </cell>
          <cell r="D21141">
            <v>0</v>
          </cell>
          <cell r="E21141">
            <v>0</v>
          </cell>
          <cell r="F21141">
            <v>0</v>
          </cell>
          <cell r="G21141">
            <v>0</v>
          </cell>
          <cell r="H21141">
            <v>0</v>
          </cell>
          <cell r="I21141">
            <v>0</v>
          </cell>
          <cell r="J21141">
            <v>0</v>
          </cell>
          <cell r="K21141">
            <v>0</v>
          </cell>
          <cell r="L21141">
            <v>0</v>
          </cell>
          <cell r="M21141">
            <v>0</v>
          </cell>
          <cell r="N21141">
            <v>0</v>
          </cell>
          <cell r="O21141">
            <v>0</v>
          </cell>
          <cell r="P21141">
            <v>2954.3820000000123</v>
          </cell>
          <cell r="Q21141">
            <v>0</v>
          </cell>
          <cell r="R21141">
            <v>0</v>
          </cell>
        </row>
        <row r="21142">
          <cell r="A21142">
            <v>17015</v>
          </cell>
          <cell r="B21142" t="str">
            <v>S. SALUD ARAUCANÍA-SUR</v>
          </cell>
          <cell r="C21142" t="str">
            <v>014 Hospital Vilcún</v>
          </cell>
          <cell r="D21142">
            <v>0</v>
          </cell>
          <cell r="E21142">
            <v>0</v>
          </cell>
          <cell r="F21142">
            <v>0</v>
          </cell>
          <cell r="G21142">
            <v>0</v>
          </cell>
          <cell r="H21142">
            <v>0</v>
          </cell>
          <cell r="I21142">
            <v>0</v>
          </cell>
          <cell r="J21142">
            <v>0</v>
          </cell>
          <cell r="K21142">
            <v>0</v>
          </cell>
          <cell r="L21142">
            <v>0</v>
          </cell>
          <cell r="M21142">
            <v>0</v>
          </cell>
          <cell r="N21142">
            <v>0</v>
          </cell>
          <cell r="O21142">
            <v>0</v>
          </cell>
          <cell r="P21142">
            <v>7473.5349999999889</v>
          </cell>
          <cell r="Q21142">
            <v>0</v>
          </cell>
          <cell r="R21142">
            <v>0</v>
          </cell>
        </row>
        <row r="21143">
          <cell r="A21143">
            <v>17016</v>
          </cell>
          <cell r="B21143" t="str">
            <v>S. SALUD ARAUCANÍA-SUR</v>
          </cell>
          <cell r="C21143" t="str">
            <v>015 Hospital Temuco</v>
          </cell>
          <cell r="D21143">
            <v>0</v>
          </cell>
          <cell r="E21143">
            <v>0</v>
          </cell>
          <cell r="F21143">
            <v>0</v>
          </cell>
          <cell r="G21143">
            <v>0</v>
          </cell>
          <cell r="H21143">
            <v>0</v>
          </cell>
          <cell r="I21143">
            <v>0</v>
          </cell>
          <cell r="J21143">
            <v>0</v>
          </cell>
          <cell r="K21143">
            <v>0</v>
          </cell>
          <cell r="L21143">
            <v>0</v>
          </cell>
          <cell r="M21143">
            <v>0</v>
          </cell>
          <cell r="N21143">
            <v>0</v>
          </cell>
          <cell r="O21143">
            <v>6550424.733</v>
          </cell>
          <cell r="P21143">
            <v>-5498464.1069999998</v>
          </cell>
          <cell r="Q21143">
            <v>1051960.6260000002</v>
          </cell>
          <cell r="R21143">
            <v>0</v>
          </cell>
        </row>
        <row r="21144">
          <cell r="A21144">
            <v>1801</v>
          </cell>
          <cell r="B21144" t="str">
            <v>S. SALUD VALDIVIA</v>
          </cell>
          <cell r="C21144">
            <v>0</v>
          </cell>
          <cell r="D21144">
            <v>0</v>
          </cell>
          <cell r="E21144">
            <v>0</v>
          </cell>
          <cell r="F21144">
            <v>0</v>
          </cell>
          <cell r="G21144">
            <v>0</v>
          </cell>
          <cell r="H21144">
            <v>0</v>
          </cell>
          <cell r="I21144">
            <v>0</v>
          </cell>
          <cell r="J21144">
            <v>0</v>
          </cell>
          <cell r="K21144">
            <v>0</v>
          </cell>
          <cell r="L21144">
            <v>0</v>
          </cell>
          <cell r="M21144">
            <v>0</v>
          </cell>
          <cell r="N21144">
            <v>0</v>
          </cell>
          <cell r="O21144">
            <v>3151251.6210000003</v>
          </cell>
          <cell r="P21144">
            <v>-1500524.1349999998</v>
          </cell>
          <cell r="Q21144">
            <v>1650727.4860000005</v>
          </cell>
          <cell r="R21144">
            <v>0</v>
          </cell>
        </row>
        <row r="21145">
          <cell r="A21145">
            <v>1802</v>
          </cell>
          <cell r="B21145" t="str">
            <v>S. SALUD VALDIVIA</v>
          </cell>
          <cell r="C21145" t="str">
            <v>001 Dirección del Servicio</v>
          </cell>
          <cell r="D21145">
            <v>0</v>
          </cell>
          <cell r="E21145">
            <v>0</v>
          </cell>
          <cell r="F21145">
            <v>0</v>
          </cell>
          <cell r="G21145">
            <v>0</v>
          </cell>
          <cell r="H21145">
            <v>0</v>
          </cell>
          <cell r="I21145">
            <v>0</v>
          </cell>
          <cell r="J21145">
            <v>0</v>
          </cell>
          <cell r="K21145">
            <v>0</v>
          </cell>
          <cell r="L21145">
            <v>0</v>
          </cell>
          <cell r="M21145">
            <v>0</v>
          </cell>
          <cell r="N21145">
            <v>0</v>
          </cell>
          <cell r="O21145">
            <v>0</v>
          </cell>
          <cell r="P21145">
            <v>1653037.0950000002</v>
          </cell>
          <cell r="Q21145">
            <v>0</v>
          </cell>
          <cell r="R21145">
            <v>0</v>
          </cell>
        </row>
        <row r="21146">
          <cell r="A21146">
            <v>1803</v>
          </cell>
          <cell r="B21146" t="str">
            <v>S. SALUD VALDIVIA</v>
          </cell>
          <cell r="C21146" t="str">
            <v>002 Hospital de Valdivia</v>
          </cell>
          <cell r="D21146">
            <v>0</v>
          </cell>
          <cell r="E21146">
            <v>0</v>
          </cell>
          <cell r="F21146">
            <v>0</v>
          </cell>
          <cell r="G21146">
            <v>0</v>
          </cell>
          <cell r="H21146">
            <v>0</v>
          </cell>
          <cell r="I21146">
            <v>0</v>
          </cell>
          <cell r="J21146">
            <v>0</v>
          </cell>
          <cell r="K21146">
            <v>0</v>
          </cell>
          <cell r="L21146">
            <v>0</v>
          </cell>
          <cell r="M21146">
            <v>0</v>
          </cell>
          <cell r="N21146">
            <v>0</v>
          </cell>
          <cell r="O21146">
            <v>3025732.8109999998</v>
          </cell>
          <cell r="P21146">
            <v>-3023978.4510000004</v>
          </cell>
          <cell r="Q21146">
            <v>1754.359999999404</v>
          </cell>
          <cell r="R21146">
            <v>0</v>
          </cell>
        </row>
        <row r="21147">
          <cell r="A21147">
            <v>1804</v>
          </cell>
          <cell r="B21147" t="str">
            <v>S. SALUD VALDIVIA</v>
          </cell>
          <cell r="C21147" t="str">
            <v>003 Hospital de Corral</v>
          </cell>
          <cell r="D21147">
            <v>0</v>
          </cell>
          <cell r="E21147">
            <v>0</v>
          </cell>
          <cell r="F21147">
            <v>0</v>
          </cell>
          <cell r="G21147">
            <v>0</v>
          </cell>
          <cell r="H21147">
            <v>0</v>
          </cell>
          <cell r="I21147">
            <v>0</v>
          </cell>
          <cell r="J21147">
            <v>0</v>
          </cell>
          <cell r="K21147">
            <v>0</v>
          </cell>
          <cell r="L21147">
            <v>0</v>
          </cell>
          <cell r="M21147">
            <v>0</v>
          </cell>
          <cell r="N21147">
            <v>0</v>
          </cell>
          <cell r="O21147">
            <v>11190.630999999999</v>
          </cell>
          <cell r="P21147">
            <v>-12759.109999999971</v>
          </cell>
          <cell r="Q21147">
            <v>0</v>
          </cell>
          <cell r="R21147">
            <v>1568.4789999999721</v>
          </cell>
        </row>
        <row r="21148">
          <cell r="A21148">
            <v>1805</v>
          </cell>
          <cell r="B21148" t="str">
            <v>S. SALUD VALDIVIA</v>
          </cell>
          <cell r="C21148" t="str">
            <v>004 Hospital de Los Lagos</v>
          </cell>
          <cell r="D21148">
            <v>0</v>
          </cell>
          <cell r="E21148">
            <v>0</v>
          </cell>
          <cell r="F21148">
            <v>0</v>
          </cell>
          <cell r="G21148">
            <v>0</v>
          </cell>
          <cell r="H21148">
            <v>0</v>
          </cell>
          <cell r="I21148">
            <v>0</v>
          </cell>
          <cell r="J21148">
            <v>0</v>
          </cell>
          <cell r="K21148">
            <v>0</v>
          </cell>
          <cell r="L21148">
            <v>0</v>
          </cell>
          <cell r="M21148">
            <v>0</v>
          </cell>
          <cell r="N21148">
            <v>0</v>
          </cell>
          <cell r="O21148">
            <v>1590.5100000000002</v>
          </cell>
          <cell r="P21148">
            <v>-2143.8809999999939</v>
          </cell>
          <cell r="Q21148">
            <v>0</v>
          </cell>
          <cell r="R21148">
            <v>553.37099999999373</v>
          </cell>
        </row>
        <row r="21149">
          <cell r="A21149">
            <v>1806</v>
          </cell>
          <cell r="B21149" t="str">
            <v>S. SALUD VALDIVIA</v>
          </cell>
          <cell r="C21149" t="str">
            <v>005 Hospital de Lanco</v>
          </cell>
          <cell r="D21149">
            <v>0</v>
          </cell>
          <cell r="E21149">
            <v>0</v>
          </cell>
          <cell r="F21149">
            <v>0</v>
          </cell>
          <cell r="G21149">
            <v>0</v>
          </cell>
          <cell r="H21149">
            <v>0</v>
          </cell>
          <cell r="I21149">
            <v>0</v>
          </cell>
          <cell r="J21149">
            <v>0</v>
          </cell>
          <cell r="K21149">
            <v>0</v>
          </cell>
          <cell r="L21149">
            <v>0</v>
          </cell>
          <cell r="M21149">
            <v>0</v>
          </cell>
          <cell r="N21149">
            <v>0</v>
          </cell>
          <cell r="O21149">
            <v>13309.513000000001</v>
          </cell>
          <cell r="P21149">
            <v>-13074.463000000003</v>
          </cell>
          <cell r="Q21149">
            <v>235.04999999999745</v>
          </cell>
          <cell r="R21149">
            <v>0</v>
          </cell>
        </row>
        <row r="21150">
          <cell r="A21150">
            <v>1807</v>
          </cell>
          <cell r="B21150" t="str">
            <v>S. SALUD VALDIVIA</v>
          </cell>
          <cell r="C21150" t="str">
            <v>006 Hospital de La Unión</v>
          </cell>
          <cell r="D21150">
            <v>0</v>
          </cell>
          <cell r="E21150">
            <v>0</v>
          </cell>
          <cell r="F21150">
            <v>0</v>
          </cell>
          <cell r="G21150">
            <v>0</v>
          </cell>
          <cell r="H21150">
            <v>0</v>
          </cell>
          <cell r="I21150">
            <v>0</v>
          </cell>
          <cell r="J21150">
            <v>0</v>
          </cell>
          <cell r="K21150">
            <v>0</v>
          </cell>
          <cell r="L21150">
            <v>0</v>
          </cell>
          <cell r="M21150">
            <v>0</v>
          </cell>
          <cell r="N21150">
            <v>0</v>
          </cell>
          <cell r="O21150">
            <v>57404.004000000001</v>
          </cell>
          <cell r="P21150">
            <v>-60271.574000000081</v>
          </cell>
          <cell r="Q21150">
            <v>0</v>
          </cell>
          <cell r="R21150">
            <v>2867.5700000000797</v>
          </cell>
        </row>
        <row r="21151">
          <cell r="A21151">
            <v>1808</v>
          </cell>
          <cell r="B21151" t="str">
            <v>S. SALUD VALDIVIA</v>
          </cell>
          <cell r="C21151" t="str">
            <v>007 Hospital de Río Bueno</v>
          </cell>
          <cell r="D21151">
            <v>0</v>
          </cell>
          <cell r="E21151">
            <v>0</v>
          </cell>
          <cell r="F21151">
            <v>0</v>
          </cell>
          <cell r="G21151">
            <v>0</v>
          </cell>
          <cell r="H21151">
            <v>0</v>
          </cell>
          <cell r="I21151">
            <v>0</v>
          </cell>
          <cell r="J21151">
            <v>0</v>
          </cell>
          <cell r="K21151">
            <v>0</v>
          </cell>
          <cell r="L21151">
            <v>0</v>
          </cell>
          <cell r="M21151">
            <v>0</v>
          </cell>
          <cell r="N21151">
            <v>0</v>
          </cell>
          <cell r="O21151">
            <v>36997.731000000007</v>
          </cell>
          <cell r="P21151">
            <v>-36872.175999999978</v>
          </cell>
          <cell r="Q21151">
            <v>125.55500000002939</v>
          </cell>
          <cell r="R21151">
            <v>0</v>
          </cell>
        </row>
        <row r="21152">
          <cell r="A21152">
            <v>1809</v>
          </cell>
          <cell r="B21152" t="str">
            <v>S. SALUD VALDIVIA</v>
          </cell>
          <cell r="C21152" t="str">
            <v>008 Hospital de Paillaco</v>
          </cell>
          <cell r="D21152">
            <v>0</v>
          </cell>
          <cell r="E21152">
            <v>0</v>
          </cell>
          <cell r="F21152">
            <v>0</v>
          </cell>
          <cell r="G21152">
            <v>0</v>
          </cell>
          <cell r="H21152">
            <v>0</v>
          </cell>
          <cell r="I21152">
            <v>0</v>
          </cell>
          <cell r="J21152">
            <v>0</v>
          </cell>
          <cell r="K21152">
            <v>0</v>
          </cell>
          <cell r="L21152">
            <v>0</v>
          </cell>
          <cell r="M21152">
            <v>0</v>
          </cell>
          <cell r="N21152">
            <v>0</v>
          </cell>
          <cell r="O21152">
            <v>5026.4210000000003</v>
          </cell>
          <cell r="P21152">
            <v>-5033.1780000000144</v>
          </cell>
          <cell r="Q21152">
            <v>0</v>
          </cell>
          <cell r="R21152">
            <v>6.757000000014159</v>
          </cell>
        </row>
        <row r="21153">
          <cell r="A21153">
            <v>18010</v>
          </cell>
          <cell r="B21153" t="str">
            <v>S. SALUD VALDIVIA</v>
          </cell>
          <cell r="C21153" t="str">
            <v>009 Consultorio Externo</v>
          </cell>
          <cell r="D21153">
            <v>0</v>
          </cell>
          <cell r="E21153">
            <v>0</v>
          </cell>
          <cell r="F21153">
            <v>0</v>
          </cell>
          <cell r="G21153">
            <v>0</v>
          </cell>
          <cell r="H21153">
            <v>0</v>
          </cell>
          <cell r="I21153">
            <v>0</v>
          </cell>
          <cell r="J21153">
            <v>0</v>
          </cell>
          <cell r="K21153">
            <v>0</v>
          </cell>
          <cell r="L21153">
            <v>0</v>
          </cell>
          <cell r="M21153">
            <v>0</v>
          </cell>
          <cell r="N21153">
            <v>0</v>
          </cell>
          <cell r="O21153">
            <v>0</v>
          </cell>
          <cell r="P21153">
            <v>571.6030000000319</v>
          </cell>
          <cell r="Q21153">
            <v>0</v>
          </cell>
          <cell r="R21153">
            <v>0</v>
          </cell>
        </row>
        <row r="21154">
          <cell r="A21154">
            <v>1901</v>
          </cell>
          <cell r="B21154" t="str">
            <v>S. SALUD OSORNO</v>
          </cell>
          <cell r="C21154">
            <v>0</v>
          </cell>
          <cell r="D21154">
            <v>0</v>
          </cell>
          <cell r="E21154">
            <v>0</v>
          </cell>
          <cell r="F21154">
            <v>0</v>
          </cell>
          <cell r="G21154">
            <v>0</v>
          </cell>
          <cell r="H21154">
            <v>0</v>
          </cell>
          <cell r="I21154">
            <v>0</v>
          </cell>
          <cell r="J21154">
            <v>0</v>
          </cell>
          <cell r="K21154">
            <v>0</v>
          </cell>
          <cell r="L21154">
            <v>0</v>
          </cell>
          <cell r="M21154">
            <v>0</v>
          </cell>
          <cell r="N21154">
            <v>0</v>
          </cell>
          <cell r="O21154">
            <v>1445799.8450000002</v>
          </cell>
          <cell r="P21154">
            <v>-1918188.5940000024</v>
          </cell>
          <cell r="Q21154">
            <v>0</v>
          </cell>
          <cell r="R21154">
            <v>472388.74900000216</v>
          </cell>
        </row>
        <row r="21155">
          <cell r="A21155">
            <v>1902</v>
          </cell>
          <cell r="B21155" t="str">
            <v>S. SALUD OSORNO</v>
          </cell>
          <cell r="C21155" t="str">
            <v>001 Dirección del Servicio</v>
          </cell>
          <cell r="D21155">
            <v>0</v>
          </cell>
          <cell r="E21155">
            <v>0</v>
          </cell>
          <cell r="F21155">
            <v>0</v>
          </cell>
          <cell r="G21155">
            <v>0</v>
          </cell>
          <cell r="H21155">
            <v>0</v>
          </cell>
          <cell r="I21155">
            <v>0</v>
          </cell>
          <cell r="J21155">
            <v>0</v>
          </cell>
          <cell r="K21155">
            <v>0</v>
          </cell>
          <cell r="L21155">
            <v>0</v>
          </cell>
          <cell r="M21155">
            <v>0</v>
          </cell>
          <cell r="N21155">
            <v>0</v>
          </cell>
          <cell r="O21155">
            <v>138903.00899999999</v>
          </cell>
          <cell r="P21155">
            <v>-194583.47200000018</v>
          </cell>
          <cell r="Q21155">
            <v>0</v>
          </cell>
          <cell r="R21155">
            <v>55680.463000000193</v>
          </cell>
        </row>
        <row r="21156">
          <cell r="A21156">
            <v>1903</v>
          </cell>
          <cell r="B21156" t="str">
            <v>S. SALUD OSORNO</v>
          </cell>
          <cell r="C21156" t="str">
            <v>002 Hospital de Osorno</v>
          </cell>
          <cell r="D21156">
            <v>0</v>
          </cell>
          <cell r="E21156">
            <v>0</v>
          </cell>
          <cell r="F21156">
            <v>0</v>
          </cell>
          <cell r="G21156">
            <v>0</v>
          </cell>
          <cell r="H21156">
            <v>0</v>
          </cell>
          <cell r="I21156">
            <v>0</v>
          </cell>
          <cell r="J21156">
            <v>0</v>
          </cell>
          <cell r="K21156">
            <v>0</v>
          </cell>
          <cell r="L21156">
            <v>0</v>
          </cell>
          <cell r="M21156">
            <v>0</v>
          </cell>
          <cell r="N21156">
            <v>0</v>
          </cell>
          <cell r="O21156">
            <v>1255655.6640000001</v>
          </cell>
          <cell r="P21156">
            <v>-1683256.3439999996</v>
          </cell>
          <cell r="Q21156">
            <v>0</v>
          </cell>
          <cell r="R21156">
            <v>427600.67999999947</v>
          </cell>
        </row>
        <row r="21157">
          <cell r="A21157">
            <v>1904</v>
          </cell>
          <cell r="B21157" t="str">
            <v>S. SALUD OSORNO</v>
          </cell>
          <cell r="C21157" t="str">
            <v>003 Hospital Puerto Octay</v>
          </cell>
          <cell r="D21157">
            <v>0</v>
          </cell>
          <cell r="E21157">
            <v>0</v>
          </cell>
          <cell r="F21157">
            <v>0</v>
          </cell>
          <cell r="G21157">
            <v>0</v>
          </cell>
          <cell r="H21157">
            <v>0</v>
          </cell>
          <cell r="I21157">
            <v>0</v>
          </cell>
          <cell r="J21157">
            <v>0</v>
          </cell>
          <cell r="K21157">
            <v>0</v>
          </cell>
          <cell r="L21157">
            <v>0</v>
          </cell>
          <cell r="M21157">
            <v>0</v>
          </cell>
          <cell r="N21157">
            <v>0</v>
          </cell>
          <cell r="O21157">
            <v>0</v>
          </cell>
          <cell r="P21157">
            <v>3419.2630000000208</v>
          </cell>
          <cell r="Q21157">
            <v>0</v>
          </cell>
          <cell r="R21157">
            <v>0</v>
          </cell>
        </row>
        <row r="21158">
          <cell r="A21158">
            <v>1905</v>
          </cell>
          <cell r="B21158" t="str">
            <v>S. SALUD OSORNO</v>
          </cell>
          <cell r="C21158" t="str">
            <v>004 Hospital Purranque</v>
          </cell>
          <cell r="D21158">
            <v>0</v>
          </cell>
          <cell r="E21158">
            <v>0</v>
          </cell>
          <cell r="F21158">
            <v>0</v>
          </cell>
          <cell r="G21158">
            <v>0</v>
          </cell>
          <cell r="H21158">
            <v>0</v>
          </cell>
          <cell r="I21158">
            <v>0</v>
          </cell>
          <cell r="J21158">
            <v>0</v>
          </cell>
          <cell r="K21158">
            <v>0</v>
          </cell>
          <cell r="L21158">
            <v>0</v>
          </cell>
          <cell r="M21158">
            <v>0</v>
          </cell>
          <cell r="N21158">
            <v>0</v>
          </cell>
          <cell r="O21158">
            <v>50425.749000000003</v>
          </cell>
          <cell r="P21158">
            <v>-49761.915999999997</v>
          </cell>
          <cell r="Q21158">
            <v>663.833000000006</v>
          </cell>
          <cell r="R21158">
            <v>0</v>
          </cell>
        </row>
        <row r="21159">
          <cell r="A21159">
            <v>1906</v>
          </cell>
          <cell r="B21159" t="str">
            <v>S. SALUD OSORNO</v>
          </cell>
          <cell r="C21159" t="str">
            <v>005 Hospital de Río Negro</v>
          </cell>
          <cell r="D21159">
            <v>0</v>
          </cell>
          <cell r="E21159">
            <v>0</v>
          </cell>
          <cell r="F21159">
            <v>0</v>
          </cell>
          <cell r="G21159">
            <v>0</v>
          </cell>
          <cell r="H21159">
            <v>0</v>
          </cell>
          <cell r="I21159">
            <v>0</v>
          </cell>
          <cell r="J21159">
            <v>0</v>
          </cell>
          <cell r="K21159">
            <v>0</v>
          </cell>
          <cell r="L21159">
            <v>0</v>
          </cell>
          <cell r="M21159">
            <v>0</v>
          </cell>
          <cell r="N21159">
            <v>0</v>
          </cell>
          <cell r="O21159">
            <v>0</v>
          </cell>
          <cell r="P21159">
            <v>6280.5070000000414</v>
          </cell>
          <cell r="Q21159">
            <v>0</v>
          </cell>
          <cell r="R21159">
            <v>0</v>
          </cell>
        </row>
        <row r="21160">
          <cell r="A21160">
            <v>1907</v>
          </cell>
          <cell r="B21160" t="str">
            <v>S. SALUD OSORNO</v>
          </cell>
          <cell r="C21160" t="str">
            <v>006 Hospital Misión San Juan de la Costa</v>
          </cell>
          <cell r="D21160">
            <v>0</v>
          </cell>
          <cell r="E21160">
            <v>0</v>
          </cell>
          <cell r="F21160">
            <v>0</v>
          </cell>
          <cell r="G21160">
            <v>0</v>
          </cell>
          <cell r="H21160">
            <v>0</v>
          </cell>
          <cell r="I21160">
            <v>0</v>
          </cell>
          <cell r="J21160">
            <v>0</v>
          </cell>
          <cell r="K21160">
            <v>0</v>
          </cell>
          <cell r="L21160">
            <v>0</v>
          </cell>
          <cell r="M21160">
            <v>0</v>
          </cell>
          <cell r="N21160">
            <v>0</v>
          </cell>
          <cell r="O21160">
            <v>0</v>
          </cell>
          <cell r="P21160">
            <v>376.1869999999908</v>
          </cell>
          <cell r="Q21160">
            <v>0</v>
          </cell>
          <cell r="R21160">
            <v>0</v>
          </cell>
        </row>
        <row r="21161">
          <cell r="A21161">
            <v>1908</v>
          </cell>
          <cell r="B21161" t="str">
            <v>S. SALUD OSORNO</v>
          </cell>
          <cell r="C21161" t="str">
            <v>007 Hospital del Perpetuo Socorro de Quilacahuín</v>
          </cell>
          <cell r="D21161">
            <v>0</v>
          </cell>
          <cell r="E21161">
            <v>0</v>
          </cell>
          <cell r="F21161">
            <v>0</v>
          </cell>
          <cell r="G21161">
            <v>0</v>
          </cell>
          <cell r="H21161">
            <v>0</v>
          </cell>
          <cell r="I21161">
            <v>0</v>
          </cell>
          <cell r="J21161">
            <v>0</v>
          </cell>
          <cell r="K21161">
            <v>0</v>
          </cell>
          <cell r="L21161">
            <v>0</v>
          </cell>
          <cell r="M21161">
            <v>0</v>
          </cell>
          <cell r="N21161">
            <v>0</v>
          </cell>
          <cell r="O21161">
            <v>815.42299999999977</v>
          </cell>
          <cell r="P21161">
            <v>-662.8190000000177</v>
          </cell>
          <cell r="Q21161">
            <v>152.60399999998208</v>
          </cell>
          <cell r="R21161">
            <v>0</v>
          </cell>
        </row>
        <row r="21162">
          <cell r="A21162">
            <v>2001</v>
          </cell>
          <cell r="B21162" t="str">
            <v>S. SALUD RELONCAVÍ</v>
          </cell>
          <cell r="C21162">
            <v>0</v>
          </cell>
          <cell r="D21162">
            <v>0</v>
          </cell>
          <cell r="E21162">
            <v>0</v>
          </cell>
          <cell r="F21162">
            <v>0</v>
          </cell>
          <cell r="G21162">
            <v>0</v>
          </cell>
          <cell r="H21162">
            <v>0</v>
          </cell>
          <cell r="I21162">
            <v>0</v>
          </cell>
          <cell r="J21162">
            <v>0</v>
          </cell>
          <cell r="K21162">
            <v>0</v>
          </cell>
          <cell r="L21162">
            <v>0</v>
          </cell>
          <cell r="M21162">
            <v>0</v>
          </cell>
          <cell r="N21162">
            <v>0</v>
          </cell>
          <cell r="O21162">
            <v>1488839.916</v>
          </cell>
          <cell r="P21162">
            <v>-1310750.2800000012</v>
          </cell>
          <cell r="Q21162">
            <v>178089.63599999878</v>
          </cell>
          <cell r="R21162">
            <v>0</v>
          </cell>
        </row>
        <row r="21163">
          <cell r="A21163">
            <v>2002</v>
          </cell>
          <cell r="B21163" t="str">
            <v>S. SALUD RELONCAVÍ</v>
          </cell>
          <cell r="C21163" t="str">
            <v>001 Dirección del Servicio</v>
          </cell>
          <cell r="D21163">
            <v>0</v>
          </cell>
          <cell r="E21163">
            <v>0</v>
          </cell>
          <cell r="F21163">
            <v>0</v>
          </cell>
          <cell r="G21163">
            <v>0</v>
          </cell>
          <cell r="H21163">
            <v>0</v>
          </cell>
          <cell r="I21163">
            <v>0</v>
          </cell>
          <cell r="J21163">
            <v>0</v>
          </cell>
          <cell r="K21163">
            <v>0</v>
          </cell>
          <cell r="L21163">
            <v>0</v>
          </cell>
          <cell r="M21163">
            <v>0</v>
          </cell>
          <cell r="N21163">
            <v>0</v>
          </cell>
          <cell r="O21163">
            <v>117300.886</v>
          </cell>
          <cell r="P21163">
            <v>-148385.81199999992</v>
          </cell>
          <cell r="Q21163">
            <v>0</v>
          </cell>
          <cell r="R21163">
            <v>31084.925999999919</v>
          </cell>
        </row>
        <row r="21164">
          <cell r="A21164">
            <v>2003</v>
          </cell>
          <cell r="B21164" t="str">
            <v>S. SALUD RELONCAVÍ</v>
          </cell>
          <cell r="C21164" t="str">
            <v>002 Hospital Calbuco</v>
          </cell>
          <cell r="D21164">
            <v>0</v>
          </cell>
          <cell r="E21164">
            <v>0</v>
          </cell>
          <cell r="F21164">
            <v>0</v>
          </cell>
          <cell r="G21164">
            <v>0</v>
          </cell>
          <cell r="H21164">
            <v>0</v>
          </cell>
          <cell r="I21164">
            <v>0</v>
          </cell>
          <cell r="J21164">
            <v>0</v>
          </cell>
          <cell r="K21164">
            <v>0</v>
          </cell>
          <cell r="L21164">
            <v>0</v>
          </cell>
          <cell r="M21164">
            <v>0</v>
          </cell>
          <cell r="N21164">
            <v>0</v>
          </cell>
          <cell r="O21164">
            <v>44641.643000000004</v>
          </cell>
          <cell r="P21164">
            <v>-44617.542999999976</v>
          </cell>
          <cell r="Q21164">
            <v>24.100000000027649</v>
          </cell>
          <cell r="R21164">
            <v>0</v>
          </cell>
        </row>
        <row r="21165">
          <cell r="A21165">
            <v>2004</v>
          </cell>
          <cell r="B21165" t="str">
            <v>S. SALUD RELONCAVÍ</v>
          </cell>
          <cell r="C21165" t="str">
            <v>003 Hospital Chaitén</v>
          </cell>
          <cell r="D21165">
            <v>0</v>
          </cell>
          <cell r="E21165">
            <v>0</v>
          </cell>
          <cell r="F21165">
            <v>0</v>
          </cell>
          <cell r="G21165">
            <v>0</v>
          </cell>
          <cell r="H21165">
            <v>0</v>
          </cell>
          <cell r="I21165">
            <v>0</v>
          </cell>
          <cell r="J21165">
            <v>0</v>
          </cell>
          <cell r="K21165">
            <v>0</v>
          </cell>
          <cell r="L21165">
            <v>0</v>
          </cell>
          <cell r="M21165">
            <v>0</v>
          </cell>
          <cell r="N21165">
            <v>0</v>
          </cell>
          <cell r="O21165">
            <v>7172.8910000000005</v>
          </cell>
          <cell r="P21165">
            <v>-11940.240000000013</v>
          </cell>
          <cell r="Q21165">
            <v>0</v>
          </cell>
          <cell r="R21165">
            <v>4767.349000000012</v>
          </cell>
        </row>
        <row r="21166">
          <cell r="A21166">
            <v>2005</v>
          </cell>
          <cell r="B21166" t="str">
            <v>S. SALUD RELONCAVÍ</v>
          </cell>
          <cell r="C21166" t="str">
            <v>007 Hospital de Fresia</v>
          </cell>
          <cell r="D21166">
            <v>0</v>
          </cell>
          <cell r="E21166">
            <v>0</v>
          </cell>
          <cell r="F21166">
            <v>0</v>
          </cell>
          <cell r="G21166">
            <v>0</v>
          </cell>
          <cell r="H21166">
            <v>0</v>
          </cell>
          <cell r="I21166">
            <v>0</v>
          </cell>
          <cell r="J21166">
            <v>0</v>
          </cell>
          <cell r="K21166">
            <v>0</v>
          </cell>
          <cell r="L21166">
            <v>0</v>
          </cell>
          <cell r="M21166">
            <v>0</v>
          </cell>
          <cell r="N21166">
            <v>0</v>
          </cell>
          <cell r="O21166">
            <v>17541.178</v>
          </cell>
          <cell r="P21166">
            <v>-2355.1150000000198</v>
          </cell>
          <cell r="Q21166">
            <v>15186.06299999998</v>
          </cell>
          <cell r="R21166">
            <v>0</v>
          </cell>
        </row>
        <row r="21167">
          <cell r="A21167">
            <v>2006</v>
          </cell>
          <cell r="B21167" t="str">
            <v>S. SALUD RELONCAVÍ</v>
          </cell>
          <cell r="C21167" t="str">
            <v>008 Hospital de Frutillar</v>
          </cell>
          <cell r="D21167">
            <v>0</v>
          </cell>
          <cell r="E21167">
            <v>0</v>
          </cell>
          <cell r="F21167">
            <v>0</v>
          </cell>
          <cell r="G21167">
            <v>0</v>
          </cell>
          <cell r="H21167">
            <v>0</v>
          </cell>
          <cell r="I21167">
            <v>0</v>
          </cell>
          <cell r="J21167">
            <v>0</v>
          </cell>
          <cell r="K21167">
            <v>0</v>
          </cell>
          <cell r="L21167">
            <v>0</v>
          </cell>
          <cell r="M21167">
            <v>0</v>
          </cell>
          <cell r="N21167">
            <v>0</v>
          </cell>
          <cell r="O21167">
            <v>17902.155999999999</v>
          </cell>
          <cell r="P21167">
            <v>-10068.066000000021</v>
          </cell>
          <cell r="Q21167">
            <v>7834.0899999999783</v>
          </cell>
          <cell r="R21167">
            <v>0</v>
          </cell>
        </row>
        <row r="21168">
          <cell r="A21168">
            <v>2007</v>
          </cell>
          <cell r="B21168" t="str">
            <v>S. SALUD RELONCAVÍ</v>
          </cell>
          <cell r="C21168" t="str">
            <v>009 Hospital Futaleufú</v>
          </cell>
          <cell r="D21168">
            <v>0</v>
          </cell>
          <cell r="E21168">
            <v>0</v>
          </cell>
          <cell r="F21168">
            <v>0</v>
          </cell>
          <cell r="G21168">
            <v>0</v>
          </cell>
          <cell r="H21168">
            <v>0</v>
          </cell>
          <cell r="I21168">
            <v>0</v>
          </cell>
          <cell r="J21168">
            <v>0</v>
          </cell>
          <cell r="K21168">
            <v>0</v>
          </cell>
          <cell r="L21168">
            <v>0</v>
          </cell>
          <cell r="M21168">
            <v>0</v>
          </cell>
          <cell r="N21168">
            <v>0</v>
          </cell>
          <cell r="O21168">
            <v>8122.5630000000019</v>
          </cell>
          <cell r="P21168">
            <v>22871.97099999999</v>
          </cell>
          <cell r="Q21168">
            <v>8122.5630000000019</v>
          </cell>
          <cell r="R21168">
            <v>0</v>
          </cell>
        </row>
        <row r="21169">
          <cell r="A21169">
            <v>2008</v>
          </cell>
          <cell r="B21169" t="str">
            <v>S. SALUD RELONCAVÍ</v>
          </cell>
          <cell r="C21169" t="str">
            <v>010 Hospital de Llanquihue</v>
          </cell>
          <cell r="D21169">
            <v>0</v>
          </cell>
          <cell r="E21169">
            <v>0</v>
          </cell>
          <cell r="F21169">
            <v>0</v>
          </cell>
          <cell r="G21169">
            <v>0</v>
          </cell>
          <cell r="H21169">
            <v>0</v>
          </cell>
          <cell r="I21169">
            <v>0</v>
          </cell>
          <cell r="J21169">
            <v>0</v>
          </cell>
          <cell r="K21169">
            <v>0</v>
          </cell>
          <cell r="L21169">
            <v>0</v>
          </cell>
          <cell r="M21169">
            <v>0</v>
          </cell>
          <cell r="N21169">
            <v>0</v>
          </cell>
          <cell r="O21169">
            <v>14379.308999999999</v>
          </cell>
          <cell r="P21169">
            <v>-6719.0120000000024</v>
          </cell>
          <cell r="Q21169">
            <v>7660.2969999999968</v>
          </cell>
          <cell r="R21169">
            <v>0</v>
          </cell>
        </row>
        <row r="21170">
          <cell r="A21170">
            <v>2009</v>
          </cell>
          <cell r="B21170" t="str">
            <v>S. SALUD RELONCAVÍ</v>
          </cell>
          <cell r="C21170" t="str">
            <v>011 Hospital de Maullín</v>
          </cell>
          <cell r="D21170">
            <v>0</v>
          </cell>
          <cell r="E21170">
            <v>0</v>
          </cell>
          <cell r="F21170">
            <v>0</v>
          </cell>
          <cell r="G21170">
            <v>0</v>
          </cell>
          <cell r="H21170">
            <v>0</v>
          </cell>
          <cell r="I21170">
            <v>0</v>
          </cell>
          <cell r="J21170">
            <v>0</v>
          </cell>
          <cell r="K21170">
            <v>0</v>
          </cell>
          <cell r="L21170">
            <v>0</v>
          </cell>
          <cell r="M21170">
            <v>0</v>
          </cell>
          <cell r="N21170">
            <v>0</v>
          </cell>
          <cell r="O21170">
            <v>14287.999</v>
          </cell>
          <cell r="P21170">
            <v>-13027.816999999966</v>
          </cell>
          <cell r="Q21170">
            <v>1260.1820000000334</v>
          </cell>
          <cell r="R21170">
            <v>0</v>
          </cell>
        </row>
        <row r="21171">
          <cell r="A21171">
            <v>20010</v>
          </cell>
          <cell r="B21171" t="str">
            <v>S. SALUD RELONCAVÍ</v>
          </cell>
          <cell r="C21171" t="str">
            <v>012 Hospital de Palena</v>
          </cell>
          <cell r="D21171">
            <v>0</v>
          </cell>
          <cell r="E21171">
            <v>0</v>
          </cell>
          <cell r="F21171">
            <v>0</v>
          </cell>
          <cell r="G21171">
            <v>0</v>
          </cell>
          <cell r="H21171">
            <v>0</v>
          </cell>
          <cell r="I21171">
            <v>0</v>
          </cell>
          <cell r="J21171">
            <v>0</v>
          </cell>
          <cell r="K21171">
            <v>0</v>
          </cell>
          <cell r="L21171">
            <v>0</v>
          </cell>
          <cell r="M21171">
            <v>0</v>
          </cell>
          <cell r="N21171">
            <v>0</v>
          </cell>
          <cell r="O21171">
            <v>7885.915</v>
          </cell>
          <cell r="P21171">
            <v>-8409.5359999999928</v>
          </cell>
          <cell r="Q21171">
            <v>0</v>
          </cell>
          <cell r="R21171">
            <v>523.62099999999282</v>
          </cell>
        </row>
        <row r="21172">
          <cell r="A21172">
            <v>20011</v>
          </cell>
          <cell r="B21172" t="str">
            <v>S. SALUD RELONCAVÍ</v>
          </cell>
          <cell r="C21172" t="str">
            <v>013 Hospital de Puerto Montt</v>
          </cell>
          <cell r="D21172">
            <v>0</v>
          </cell>
          <cell r="E21172">
            <v>0</v>
          </cell>
          <cell r="F21172">
            <v>0</v>
          </cell>
          <cell r="G21172">
            <v>0</v>
          </cell>
          <cell r="H21172">
            <v>0</v>
          </cell>
          <cell r="I21172">
            <v>0</v>
          </cell>
          <cell r="J21172">
            <v>0</v>
          </cell>
          <cell r="K21172">
            <v>0</v>
          </cell>
          <cell r="L21172">
            <v>0</v>
          </cell>
          <cell r="M21172">
            <v>0</v>
          </cell>
          <cell r="N21172">
            <v>0</v>
          </cell>
          <cell r="O21172">
            <v>1229182.0630000001</v>
          </cell>
          <cell r="P21172">
            <v>-1071583.3569999998</v>
          </cell>
          <cell r="Q21172">
            <v>157598.70600000024</v>
          </cell>
          <cell r="R21172">
            <v>0</v>
          </cell>
        </row>
        <row r="21173">
          <cell r="A21173">
            <v>20012</v>
          </cell>
          <cell r="B21173" t="str">
            <v>S. SALUD RELONCAVÍ</v>
          </cell>
          <cell r="C21173" t="str">
            <v>016 Consultorio de Hualaihue</v>
          </cell>
          <cell r="D21173">
            <v>0</v>
          </cell>
          <cell r="E21173">
            <v>0</v>
          </cell>
          <cell r="F21173">
            <v>0</v>
          </cell>
          <cell r="G21173">
            <v>0</v>
          </cell>
          <cell r="H21173">
            <v>0</v>
          </cell>
          <cell r="I21173">
            <v>0</v>
          </cell>
          <cell r="J21173">
            <v>0</v>
          </cell>
          <cell r="K21173">
            <v>0</v>
          </cell>
          <cell r="L21173">
            <v>0</v>
          </cell>
          <cell r="M21173">
            <v>0</v>
          </cell>
          <cell r="N21173">
            <v>0</v>
          </cell>
          <cell r="O21173">
            <v>10423.313000000004</v>
          </cell>
          <cell r="P21173">
            <v>-16522.096999999987</v>
          </cell>
          <cell r="Q21173">
            <v>0</v>
          </cell>
          <cell r="R21173">
            <v>6098.7839999999833</v>
          </cell>
        </row>
        <row r="21174">
          <cell r="A21174">
            <v>2101</v>
          </cell>
          <cell r="B21174" t="str">
            <v>S. SALUD AYSÉN</v>
          </cell>
          <cell r="C21174">
            <v>0</v>
          </cell>
          <cell r="D21174">
            <v>0</v>
          </cell>
          <cell r="E21174">
            <v>0</v>
          </cell>
          <cell r="F21174">
            <v>0</v>
          </cell>
          <cell r="G21174">
            <v>0</v>
          </cell>
          <cell r="H21174">
            <v>0</v>
          </cell>
          <cell r="I21174">
            <v>0</v>
          </cell>
          <cell r="J21174">
            <v>0</v>
          </cell>
          <cell r="K21174">
            <v>0</v>
          </cell>
          <cell r="L21174">
            <v>0</v>
          </cell>
          <cell r="M21174">
            <v>0</v>
          </cell>
          <cell r="N21174">
            <v>0</v>
          </cell>
          <cell r="O21174">
            <v>42464.274000000005</v>
          </cell>
          <cell r="P21174">
            <v>772713.16099999892</v>
          </cell>
          <cell r="Q21174">
            <v>42464.274000000005</v>
          </cell>
          <cell r="R21174">
            <v>0</v>
          </cell>
        </row>
        <row r="21175">
          <cell r="A21175">
            <v>2102</v>
          </cell>
          <cell r="B21175" t="str">
            <v>S. SALUD AYSÉN</v>
          </cell>
          <cell r="C21175" t="str">
            <v>001 Dirección del Servicio</v>
          </cell>
          <cell r="D21175">
            <v>0</v>
          </cell>
          <cell r="E21175">
            <v>0</v>
          </cell>
          <cell r="F21175">
            <v>0</v>
          </cell>
          <cell r="G21175">
            <v>0</v>
          </cell>
          <cell r="H21175">
            <v>0</v>
          </cell>
          <cell r="I21175">
            <v>0</v>
          </cell>
          <cell r="J21175">
            <v>0</v>
          </cell>
          <cell r="K21175">
            <v>0</v>
          </cell>
          <cell r="L21175">
            <v>0</v>
          </cell>
          <cell r="M21175">
            <v>0</v>
          </cell>
          <cell r="N21175">
            <v>0</v>
          </cell>
          <cell r="O21175">
            <v>20122.234</v>
          </cell>
          <cell r="P21175">
            <v>1054742.7449999996</v>
          </cell>
          <cell r="Q21175">
            <v>20122.234</v>
          </cell>
          <cell r="R21175">
            <v>0</v>
          </cell>
        </row>
        <row r="21176">
          <cell r="A21176">
            <v>2103</v>
          </cell>
          <cell r="B21176" t="str">
            <v>S. SALUD AYSÉN</v>
          </cell>
          <cell r="C21176" t="str">
            <v>002 Dirección de Salud Rural</v>
          </cell>
          <cell r="D21176">
            <v>0</v>
          </cell>
          <cell r="E21176">
            <v>0</v>
          </cell>
          <cell r="F21176">
            <v>0</v>
          </cell>
          <cell r="G21176">
            <v>0</v>
          </cell>
          <cell r="H21176">
            <v>0</v>
          </cell>
          <cell r="I21176">
            <v>0</v>
          </cell>
          <cell r="J21176">
            <v>0</v>
          </cell>
          <cell r="K21176">
            <v>0</v>
          </cell>
          <cell r="L21176">
            <v>0</v>
          </cell>
          <cell r="M21176">
            <v>0</v>
          </cell>
          <cell r="N21176">
            <v>0</v>
          </cell>
          <cell r="O21176">
            <v>5372.8750000000009</v>
          </cell>
          <cell r="P21176">
            <v>-22638.742000000057</v>
          </cell>
          <cell r="Q21176">
            <v>0</v>
          </cell>
          <cell r="R21176">
            <v>17265.867000000057</v>
          </cell>
        </row>
        <row r="21177">
          <cell r="A21177">
            <v>2104</v>
          </cell>
          <cell r="B21177" t="str">
            <v>S. SALUD AYSÉN</v>
          </cell>
          <cell r="C21177" t="str">
            <v>003 Hospital de Cisnes</v>
          </cell>
          <cell r="D21177">
            <v>0</v>
          </cell>
          <cell r="E21177">
            <v>0</v>
          </cell>
          <cell r="F21177">
            <v>0</v>
          </cell>
          <cell r="G21177">
            <v>0</v>
          </cell>
          <cell r="H21177">
            <v>0</v>
          </cell>
          <cell r="I21177">
            <v>0</v>
          </cell>
          <cell r="J21177">
            <v>0</v>
          </cell>
          <cell r="K21177">
            <v>0</v>
          </cell>
          <cell r="L21177">
            <v>0</v>
          </cell>
          <cell r="M21177">
            <v>0</v>
          </cell>
          <cell r="N21177">
            <v>0</v>
          </cell>
          <cell r="O21177">
            <v>0</v>
          </cell>
          <cell r="P21177">
            <v>-1024.4240000000282</v>
          </cell>
          <cell r="Q21177">
            <v>0</v>
          </cell>
          <cell r="R21177">
            <v>1024.4240000000282</v>
          </cell>
        </row>
        <row r="21178">
          <cell r="A21178">
            <v>2105</v>
          </cell>
          <cell r="B21178" t="str">
            <v>S. SALUD AYSÉN</v>
          </cell>
          <cell r="C21178" t="str">
            <v>004 Hospital de Chile Chico</v>
          </cell>
          <cell r="D21178">
            <v>0</v>
          </cell>
          <cell r="E21178">
            <v>0</v>
          </cell>
          <cell r="F21178">
            <v>0</v>
          </cell>
          <cell r="G21178">
            <v>0</v>
          </cell>
          <cell r="H21178">
            <v>0</v>
          </cell>
          <cell r="I21178">
            <v>0</v>
          </cell>
          <cell r="J21178">
            <v>0</v>
          </cell>
          <cell r="K21178">
            <v>0</v>
          </cell>
          <cell r="L21178">
            <v>0</v>
          </cell>
          <cell r="M21178">
            <v>0</v>
          </cell>
          <cell r="N21178">
            <v>0</v>
          </cell>
          <cell r="O21178">
            <v>0</v>
          </cell>
          <cell r="P21178">
            <v>10933.986999999979</v>
          </cell>
          <cell r="Q21178">
            <v>0</v>
          </cell>
          <cell r="R21178">
            <v>0</v>
          </cell>
        </row>
        <row r="21179">
          <cell r="A21179">
            <v>2106</v>
          </cell>
          <cell r="B21179" t="str">
            <v>S. SALUD AYSÉN</v>
          </cell>
          <cell r="C21179" t="str">
            <v>005 Hospital de Cochrane</v>
          </cell>
          <cell r="D21179">
            <v>0</v>
          </cell>
          <cell r="E21179">
            <v>0</v>
          </cell>
          <cell r="F21179">
            <v>0</v>
          </cell>
          <cell r="G21179">
            <v>0</v>
          </cell>
          <cell r="H21179">
            <v>0</v>
          </cell>
          <cell r="I21179">
            <v>0</v>
          </cell>
          <cell r="J21179">
            <v>0</v>
          </cell>
          <cell r="K21179">
            <v>0</v>
          </cell>
          <cell r="L21179">
            <v>0</v>
          </cell>
          <cell r="M21179">
            <v>0</v>
          </cell>
          <cell r="N21179">
            <v>0</v>
          </cell>
          <cell r="O21179">
            <v>0</v>
          </cell>
          <cell r="P21179">
            <v>3273.2209999999905</v>
          </cell>
          <cell r="Q21179">
            <v>0</v>
          </cell>
          <cell r="R21179">
            <v>0</v>
          </cell>
        </row>
        <row r="21180">
          <cell r="A21180">
            <v>2107</v>
          </cell>
          <cell r="B21180" t="str">
            <v>S. SALUD AYSÉN</v>
          </cell>
          <cell r="C21180" t="str">
            <v>006 Hospital de Coyhaique</v>
          </cell>
          <cell r="D21180">
            <v>0</v>
          </cell>
          <cell r="E21180">
            <v>0</v>
          </cell>
          <cell r="F21180">
            <v>0</v>
          </cell>
          <cell r="G21180">
            <v>0</v>
          </cell>
          <cell r="H21180">
            <v>0</v>
          </cell>
          <cell r="I21180">
            <v>0</v>
          </cell>
          <cell r="J21180">
            <v>0</v>
          </cell>
          <cell r="K21180">
            <v>0</v>
          </cell>
          <cell r="L21180">
            <v>0</v>
          </cell>
          <cell r="M21180">
            <v>0</v>
          </cell>
          <cell r="N21180">
            <v>0</v>
          </cell>
          <cell r="O21180">
            <v>16969.165000000001</v>
          </cell>
          <cell r="P21180">
            <v>-255466.15700000059</v>
          </cell>
          <cell r="Q21180">
            <v>0</v>
          </cell>
          <cell r="R21180">
            <v>238496.99200000058</v>
          </cell>
        </row>
        <row r="21181">
          <cell r="A21181">
            <v>2108</v>
          </cell>
          <cell r="B21181" t="str">
            <v>S. SALUD AYSÉN</v>
          </cell>
          <cell r="C21181" t="str">
            <v>007 Hospital de Puerto Aysén</v>
          </cell>
          <cell r="D21181">
            <v>0</v>
          </cell>
          <cell r="E21181">
            <v>0</v>
          </cell>
          <cell r="F21181">
            <v>0</v>
          </cell>
          <cell r="G21181">
            <v>0</v>
          </cell>
          <cell r="H21181">
            <v>0</v>
          </cell>
          <cell r="I21181">
            <v>0</v>
          </cell>
          <cell r="J21181">
            <v>0</v>
          </cell>
          <cell r="K21181">
            <v>0</v>
          </cell>
          <cell r="L21181">
            <v>0</v>
          </cell>
          <cell r="M21181">
            <v>0</v>
          </cell>
          <cell r="N21181">
            <v>0</v>
          </cell>
          <cell r="O21181">
            <v>0</v>
          </cell>
          <cell r="P21181">
            <v>-36648.657000000123</v>
          </cell>
          <cell r="Q21181">
            <v>0</v>
          </cell>
          <cell r="R21181">
            <v>36648.657000000123</v>
          </cell>
        </row>
        <row r="21182">
          <cell r="A21182">
            <v>2109</v>
          </cell>
          <cell r="B21182" t="str">
            <v>S. SALUD AYSÉN</v>
          </cell>
          <cell r="C21182" t="str">
            <v>008 Consultorio A. Gutiérrez</v>
          </cell>
          <cell r="D21182">
            <v>0</v>
          </cell>
          <cell r="E21182">
            <v>0</v>
          </cell>
          <cell r="F21182">
            <v>0</v>
          </cell>
          <cell r="G21182">
            <v>0</v>
          </cell>
          <cell r="H21182">
            <v>0</v>
          </cell>
          <cell r="I21182">
            <v>0</v>
          </cell>
          <cell r="J21182">
            <v>0</v>
          </cell>
          <cell r="K21182">
            <v>0</v>
          </cell>
          <cell r="L21182">
            <v>0</v>
          </cell>
          <cell r="M21182">
            <v>0</v>
          </cell>
          <cell r="N21182">
            <v>0</v>
          </cell>
          <cell r="O21182">
            <v>0</v>
          </cell>
          <cell r="P21182">
            <v>9618.2259999999951</v>
          </cell>
          <cell r="Q21182">
            <v>0</v>
          </cell>
          <cell r="R21182">
            <v>0</v>
          </cell>
        </row>
        <row r="21183">
          <cell r="A21183">
            <v>21010</v>
          </cell>
          <cell r="B21183" t="str">
            <v>S. SALUD AYSÉN</v>
          </cell>
          <cell r="C21183" t="str">
            <v>009 Consultorio Víctor Domingo Silva</v>
          </cell>
          <cell r="D21183">
            <v>0</v>
          </cell>
          <cell r="E21183">
            <v>0</v>
          </cell>
          <cell r="F21183">
            <v>0</v>
          </cell>
          <cell r="G21183">
            <v>0</v>
          </cell>
          <cell r="H21183">
            <v>0</v>
          </cell>
          <cell r="I21183">
            <v>0</v>
          </cell>
          <cell r="J21183">
            <v>0</v>
          </cell>
          <cell r="K21183">
            <v>0</v>
          </cell>
          <cell r="L21183">
            <v>0</v>
          </cell>
          <cell r="M21183">
            <v>0</v>
          </cell>
          <cell r="N21183">
            <v>0</v>
          </cell>
          <cell r="O21183">
            <v>0</v>
          </cell>
          <cell r="P21183">
            <v>9921.6259999999602</v>
          </cell>
          <cell r="Q21183">
            <v>0</v>
          </cell>
          <cell r="R21183">
            <v>0</v>
          </cell>
        </row>
        <row r="21184">
          <cell r="A21184">
            <v>2201</v>
          </cell>
          <cell r="B21184" t="str">
            <v>S. SALUD MAGALLANES</v>
          </cell>
          <cell r="C21184">
            <v>0</v>
          </cell>
          <cell r="D21184">
            <v>0</v>
          </cell>
          <cell r="E21184">
            <v>0</v>
          </cell>
          <cell r="F21184">
            <v>0</v>
          </cell>
          <cell r="G21184">
            <v>0</v>
          </cell>
          <cell r="H21184">
            <v>0</v>
          </cell>
          <cell r="I21184">
            <v>0</v>
          </cell>
          <cell r="J21184">
            <v>0</v>
          </cell>
          <cell r="K21184">
            <v>0</v>
          </cell>
          <cell r="L21184">
            <v>0</v>
          </cell>
          <cell r="M21184">
            <v>0</v>
          </cell>
          <cell r="N21184">
            <v>0</v>
          </cell>
          <cell r="O21184">
            <v>2200174.9709999999</v>
          </cell>
          <cell r="P21184">
            <v>-2074080.0680000004</v>
          </cell>
          <cell r="Q21184">
            <v>126094.90299999947</v>
          </cell>
          <cell r="R21184">
            <v>0</v>
          </cell>
        </row>
        <row r="21185">
          <cell r="A21185">
            <v>2202</v>
          </cell>
          <cell r="B21185" t="str">
            <v>S. SALUD MAGALLANES</v>
          </cell>
          <cell r="C21185" t="str">
            <v>001 Dirección del Servicio</v>
          </cell>
          <cell r="D21185">
            <v>0</v>
          </cell>
          <cell r="E21185">
            <v>0</v>
          </cell>
          <cell r="F21185">
            <v>0</v>
          </cell>
          <cell r="G21185">
            <v>0</v>
          </cell>
          <cell r="H21185">
            <v>0</v>
          </cell>
          <cell r="I21185">
            <v>0</v>
          </cell>
          <cell r="J21185">
            <v>0</v>
          </cell>
          <cell r="K21185">
            <v>0</v>
          </cell>
          <cell r="L21185">
            <v>0</v>
          </cell>
          <cell r="M21185">
            <v>0</v>
          </cell>
          <cell r="N21185">
            <v>0</v>
          </cell>
          <cell r="O21185">
            <v>56531.896999999997</v>
          </cell>
          <cell r="P21185">
            <v>-55542.414000000048</v>
          </cell>
          <cell r="Q21185">
            <v>989.48299999994924</v>
          </cell>
          <cell r="R21185">
            <v>0</v>
          </cell>
        </row>
        <row r="21186">
          <cell r="A21186">
            <v>2203</v>
          </cell>
          <cell r="B21186" t="str">
            <v>S. SALUD MAGALLANES</v>
          </cell>
          <cell r="C21186" t="str">
            <v>002 Hospital Porvenir</v>
          </cell>
          <cell r="D21186">
            <v>0</v>
          </cell>
          <cell r="E21186">
            <v>0</v>
          </cell>
          <cell r="F21186">
            <v>0</v>
          </cell>
          <cell r="G21186">
            <v>0</v>
          </cell>
          <cell r="H21186">
            <v>0</v>
          </cell>
          <cell r="I21186">
            <v>0</v>
          </cell>
          <cell r="J21186">
            <v>0</v>
          </cell>
          <cell r="K21186">
            <v>0</v>
          </cell>
          <cell r="L21186">
            <v>0</v>
          </cell>
          <cell r="M21186">
            <v>0</v>
          </cell>
          <cell r="N21186">
            <v>0</v>
          </cell>
          <cell r="O21186">
            <v>67472.406000000003</v>
          </cell>
          <cell r="P21186">
            <v>-47961.198000000019</v>
          </cell>
          <cell r="Q21186">
            <v>19511.207999999984</v>
          </cell>
          <cell r="R21186">
            <v>0</v>
          </cell>
        </row>
        <row r="21187">
          <cell r="A21187">
            <v>2204</v>
          </cell>
          <cell r="B21187" t="str">
            <v>S. SALUD MAGALLANES</v>
          </cell>
          <cell r="C21187" t="str">
            <v>003 Hospital de Puerto Natales</v>
          </cell>
          <cell r="D21187">
            <v>0</v>
          </cell>
          <cell r="E21187">
            <v>0</v>
          </cell>
          <cell r="F21187">
            <v>0</v>
          </cell>
          <cell r="G21187">
            <v>0</v>
          </cell>
          <cell r="H21187">
            <v>0</v>
          </cell>
          <cell r="I21187">
            <v>0</v>
          </cell>
          <cell r="J21187">
            <v>0</v>
          </cell>
          <cell r="K21187">
            <v>0</v>
          </cell>
          <cell r="L21187">
            <v>0</v>
          </cell>
          <cell r="M21187">
            <v>0</v>
          </cell>
          <cell r="N21187">
            <v>0</v>
          </cell>
          <cell r="O21187">
            <v>590089.73900000006</v>
          </cell>
          <cell r="P21187">
            <v>-625518.527</v>
          </cell>
          <cell r="Q21187">
            <v>0</v>
          </cell>
          <cell r="R21187">
            <v>35428.787999999942</v>
          </cell>
        </row>
        <row r="21188">
          <cell r="A21188">
            <v>2205</v>
          </cell>
          <cell r="B21188" t="str">
            <v>S. SALUD MAGALLANES</v>
          </cell>
          <cell r="C21188" t="str">
            <v>004 Hospital Regional de Punta Arenas</v>
          </cell>
          <cell r="D21188">
            <v>0</v>
          </cell>
          <cell r="E21188">
            <v>0</v>
          </cell>
          <cell r="F21188">
            <v>0</v>
          </cell>
          <cell r="G21188">
            <v>0</v>
          </cell>
          <cell r="H21188">
            <v>0</v>
          </cell>
          <cell r="I21188">
            <v>0</v>
          </cell>
          <cell r="J21188">
            <v>0</v>
          </cell>
          <cell r="K21188">
            <v>0</v>
          </cell>
          <cell r="L21188">
            <v>0</v>
          </cell>
          <cell r="M21188">
            <v>0</v>
          </cell>
          <cell r="N21188">
            <v>0</v>
          </cell>
          <cell r="O21188">
            <v>1359144.0859999999</v>
          </cell>
          <cell r="P21188">
            <v>-1500000.719</v>
          </cell>
          <cell r="Q21188">
            <v>0</v>
          </cell>
          <cell r="R21188">
            <v>140856.63300000015</v>
          </cell>
        </row>
        <row r="21189">
          <cell r="A21189">
            <v>2206</v>
          </cell>
          <cell r="B21189" t="str">
            <v>S. SALUD MAGALLANES</v>
          </cell>
          <cell r="C21189" t="str">
            <v>005 Cecosf Puerto Williams</v>
          </cell>
          <cell r="D21189">
            <v>0</v>
          </cell>
          <cell r="E21189">
            <v>0</v>
          </cell>
          <cell r="F21189">
            <v>0</v>
          </cell>
          <cell r="G21189">
            <v>0</v>
          </cell>
          <cell r="H21189">
            <v>0</v>
          </cell>
          <cell r="I21189">
            <v>0</v>
          </cell>
          <cell r="J21189">
            <v>0</v>
          </cell>
          <cell r="K21189">
            <v>0</v>
          </cell>
          <cell r="L21189">
            <v>0</v>
          </cell>
          <cell r="M21189">
            <v>0</v>
          </cell>
          <cell r="N21189">
            <v>0</v>
          </cell>
          <cell r="O21189">
            <v>2913.011</v>
          </cell>
          <cell r="P21189">
            <v>5018.9709999999905</v>
          </cell>
          <cell r="Q21189">
            <v>2913.011</v>
          </cell>
          <cell r="R21189">
            <v>0</v>
          </cell>
        </row>
        <row r="21190">
          <cell r="A21190">
            <v>2207</v>
          </cell>
          <cell r="B21190" t="str">
            <v>S. SALUD MAGALLANES</v>
          </cell>
          <cell r="C21190" t="str">
            <v>006 SAMU Magallanes</v>
          </cell>
          <cell r="D21190">
            <v>0</v>
          </cell>
          <cell r="E21190">
            <v>0</v>
          </cell>
          <cell r="F21190">
            <v>0</v>
          </cell>
          <cell r="G21190">
            <v>0</v>
          </cell>
          <cell r="H21190">
            <v>0</v>
          </cell>
          <cell r="I21190">
            <v>0</v>
          </cell>
          <cell r="J21190">
            <v>0</v>
          </cell>
          <cell r="K21190">
            <v>0</v>
          </cell>
          <cell r="L21190">
            <v>0</v>
          </cell>
          <cell r="M21190">
            <v>0</v>
          </cell>
          <cell r="N21190">
            <v>0</v>
          </cell>
          <cell r="O21190">
            <v>102499.87500000001</v>
          </cell>
          <cell r="P21190">
            <v>-103855.72499999999</v>
          </cell>
          <cell r="Q21190">
            <v>0</v>
          </cell>
          <cell r="R21190">
            <v>1355.8499999999767</v>
          </cell>
        </row>
        <row r="21191">
          <cell r="A21191">
            <v>2208</v>
          </cell>
          <cell r="B21191" t="str">
            <v>S. SALUD MAGALLANES</v>
          </cell>
          <cell r="C21191" t="str">
            <v>007 Hospital Psiquiátrico</v>
          </cell>
          <cell r="D21191">
            <v>0</v>
          </cell>
          <cell r="E21191">
            <v>0</v>
          </cell>
          <cell r="F21191">
            <v>0</v>
          </cell>
          <cell r="G21191">
            <v>0</v>
          </cell>
          <cell r="H21191">
            <v>0</v>
          </cell>
          <cell r="I21191">
            <v>0</v>
          </cell>
          <cell r="J21191">
            <v>0</v>
          </cell>
          <cell r="K21191">
            <v>0</v>
          </cell>
          <cell r="L21191">
            <v>0</v>
          </cell>
          <cell r="M21191">
            <v>0</v>
          </cell>
          <cell r="N21191">
            <v>0</v>
          </cell>
          <cell r="O21191">
            <v>20277.898000000001</v>
          </cell>
          <cell r="P21191">
            <v>-18488.669000000038</v>
          </cell>
          <cell r="Q21191">
            <v>1789.228999999963</v>
          </cell>
          <cell r="R21191">
            <v>0</v>
          </cell>
        </row>
        <row r="21192">
          <cell r="A21192">
            <v>2209</v>
          </cell>
          <cell r="B21192" t="str">
            <v>S. SALUD MAGALLANES</v>
          </cell>
          <cell r="C21192" t="str">
            <v>008 Atención Primaria de Salud</v>
          </cell>
          <cell r="D21192">
            <v>0</v>
          </cell>
          <cell r="E21192">
            <v>0</v>
          </cell>
          <cell r="F21192">
            <v>0</v>
          </cell>
          <cell r="G21192">
            <v>0</v>
          </cell>
          <cell r="H21192">
            <v>0</v>
          </cell>
          <cell r="I21192">
            <v>0</v>
          </cell>
          <cell r="J21192">
            <v>0</v>
          </cell>
          <cell r="K21192">
            <v>0</v>
          </cell>
          <cell r="L21192">
            <v>0</v>
          </cell>
          <cell r="M21192">
            <v>0</v>
          </cell>
          <cell r="N21192">
            <v>0</v>
          </cell>
          <cell r="O21192">
            <v>1246.0590000000047</v>
          </cell>
          <cell r="P21192">
            <v>272268.21299999999</v>
          </cell>
          <cell r="Q21192">
            <v>1246.0590000000047</v>
          </cell>
          <cell r="R21192">
            <v>0</v>
          </cell>
        </row>
        <row r="21193">
          <cell r="A21193">
            <v>22010</v>
          </cell>
          <cell r="B21193" t="str">
            <v>S. SALUD MAGALLANES</v>
          </cell>
          <cell r="C21193" t="str">
            <v>009 UNIDAD SALUD MENTAL - CTAS COMPLEMENTARIAS</v>
          </cell>
          <cell r="D21193">
            <v>0</v>
          </cell>
          <cell r="E21193">
            <v>0</v>
          </cell>
          <cell r="F21193">
            <v>0</v>
          </cell>
          <cell r="G21193">
            <v>0</v>
          </cell>
          <cell r="H21193">
            <v>0</v>
          </cell>
          <cell r="I21193">
            <v>0</v>
          </cell>
          <cell r="J21193">
            <v>0</v>
          </cell>
          <cell r="K21193">
            <v>0</v>
          </cell>
          <cell r="L21193">
            <v>0</v>
          </cell>
          <cell r="M21193">
            <v>0</v>
          </cell>
          <cell r="N21193">
            <v>0</v>
          </cell>
          <cell r="O21193">
            <v>0</v>
          </cell>
          <cell r="P21193">
            <v>0</v>
          </cell>
          <cell r="Q21193">
            <v>0</v>
          </cell>
          <cell r="R21193">
            <v>0</v>
          </cell>
        </row>
        <row r="21194">
          <cell r="A21194">
            <v>22011</v>
          </cell>
          <cell r="B21194" t="str">
            <v>S. SALUD MAGALLANES</v>
          </cell>
          <cell r="C21194" t="str">
            <v>010 ESTABLECIMIENTO LARGA ESTADIA ADULTO MAYOR</v>
          </cell>
          <cell r="D21194">
            <v>0</v>
          </cell>
          <cell r="E21194">
            <v>0</v>
          </cell>
          <cell r="F21194">
            <v>0</v>
          </cell>
          <cell r="G21194">
            <v>0</v>
          </cell>
          <cell r="H21194">
            <v>0</v>
          </cell>
          <cell r="I21194">
            <v>0</v>
          </cell>
          <cell r="J21194">
            <v>0</v>
          </cell>
          <cell r="K21194">
            <v>0</v>
          </cell>
          <cell r="L21194">
            <v>0</v>
          </cell>
          <cell r="M21194">
            <v>0</v>
          </cell>
          <cell r="N21194">
            <v>0</v>
          </cell>
          <cell r="O21194">
            <v>0</v>
          </cell>
          <cell r="P21194">
            <v>0</v>
          </cell>
          <cell r="Q21194">
            <v>0</v>
          </cell>
          <cell r="R21194">
            <v>0</v>
          </cell>
        </row>
        <row r="21195">
          <cell r="A21195">
            <v>2301</v>
          </cell>
          <cell r="B21195" t="str">
            <v>S. SALUD METR. ORIENTE</v>
          </cell>
          <cell r="C21195">
            <v>0</v>
          </cell>
          <cell r="D21195">
            <v>0</v>
          </cell>
          <cell r="E21195">
            <v>0</v>
          </cell>
          <cell r="F21195">
            <v>0</v>
          </cell>
          <cell r="G21195">
            <v>0</v>
          </cell>
          <cell r="H21195">
            <v>0</v>
          </cell>
          <cell r="I21195">
            <v>0</v>
          </cell>
          <cell r="J21195">
            <v>0</v>
          </cell>
          <cell r="K21195">
            <v>0</v>
          </cell>
          <cell r="L21195">
            <v>0</v>
          </cell>
          <cell r="M21195">
            <v>0</v>
          </cell>
          <cell r="N21195">
            <v>0</v>
          </cell>
          <cell r="O21195">
            <v>11115372.421999998</v>
          </cell>
          <cell r="P21195">
            <v>-11802516.561000001</v>
          </cell>
          <cell r="Q21195">
            <v>0</v>
          </cell>
          <cell r="R21195">
            <v>687144.13900000229</v>
          </cell>
        </row>
        <row r="21196">
          <cell r="A21196">
            <v>2302</v>
          </cell>
          <cell r="B21196" t="str">
            <v>S. SALUD METROPOLITANO ORIENTE</v>
          </cell>
          <cell r="C21196" t="str">
            <v>001 Dirección del Servicio</v>
          </cell>
          <cell r="D21196">
            <v>0</v>
          </cell>
          <cell r="E21196">
            <v>0</v>
          </cell>
          <cell r="F21196">
            <v>0</v>
          </cell>
          <cell r="G21196">
            <v>0</v>
          </cell>
          <cell r="H21196">
            <v>0</v>
          </cell>
          <cell r="I21196">
            <v>0</v>
          </cell>
          <cell r="J21196">
            <v>0</v>
          </cell>
          <cell r="K21196">
            <v>0</v>
          </cell>
          <cell r="L21196">
            <v>0</v>
          </cell>
          <cell r="M21196">
            <v>0</v>
          </cell>
          <cell r="N21196">
            <v>0</v>
          </cell>
          <cell r="O21196">
            <v>0</v>
          </cell>
          <cell r="P21196">
            <v>-456126.49700000032</v>
          </cell>
          <cell r="Q21196">
            <v>0</v>
          </cell>
          <cell r="R21196">
            <v>456126.49700000032</v>
          </cell>
        </row>
        <row r="21197">
          <cell r="A21197">
            <v>2303</v>
          </cell>
          <cell r="B21197" t="str">
            <v>S. SALUD METROPOLITANO ORIENTE</v>
          </cell>
          <cell r="C21197" t="str">
            <v>002 Hospital del Tórax</v>
          </cell>
          <cell r="D21197">
            <v>0</v>
          </cell>
          <cell r="E21197">
            <v>0</v>
          </cell>
          <cell r="F21197">
            <v>0</v>
          </cell>
          <cell r="G21197">
            <v>0</v>
          </cell>
          <cell r="H21197">
            <v>0</v>
          </cell>
          <cell r="I21197">
            <v>0</v>
          </cell>
          <cell r="J21197">
            <v>0</v>
          </cell>
          <cell r="K21197">
            <v>0</v>
          </cell>
          <cell r="L21197">
            <v>0</v>
          </cell>
          <cell r="M21197">
            <v>0</v>
          </cell>
          <cell r="N21197">
            <v>0</v>
          </cell>
          <cell r="O21197">
            <v>183222.41899999999</v>
          </cell>
          <cell r="P21197">
            <v>-155592.21199999959</v>
          </cell>
          <cell r="Q21197">
            <v>27630.207000000402</v>
          </cell>
          <cell r="R21197">
            <v>0</v>
          </cell>
        </row>
        <row r="21198">
          <cell r="A21198">
            <v>2304</v>
          </cell>
          <cell r="B21198" t="str">
            <v>S. SALUD METROPOLITANO ORIENTE</v>
          </cell>
          <cell r="C21198" t="str">
            <v>003 Hospital Luis Calvo Mackenna</v>
          </cell>
          <cell r="D21198">
            <v>0</v>
          </cell>
          <cell r="E21198">
            <v>0</v>
          </cell>
          <cell r="F21198">
            <v>0</v>
          </cell>
          <cell r="G21198">
            <v>0</v>
          </cell>
          <cell r="H21198">
            <v>0</v>
          </cell>
          <cell r="I21198">
            <v>0</v>
          </cell>
          <cell r="J21198">
            <v>0</v>
          </cell>
          <cell r="K21198">
            <v>0</v>
          </cell>
          <cell r="L21198">
            <v>0</v>
          </cell>
          <cell r="M21198">
            <v>0</v>
          </cell>
          <cell r="N21198">
            <v>0</v>
          </cell>
          <cell r="O21198">
            <v>14549.980999999985</v>
          </cell>
          <cell r="P21198">
            <v>-85629.73799999943</v>
          </cell>
          <cell r="Q21198">
            <v>0</v>
          </cell>
          <cell r="R21198">
            <v>71079.756999999445</v>
          </cell>
        </row>
        <row r="21199">
          <cell r="A21199">
            <v>2305</v>
          </cell>
          <cell r="B21199" t="str">
            <v>S. SALUD METROPOLITANO ORIENTE</v>
          </cell>
          <cell r="C21199" t="str">
            <v>004 Hospital Santiago Oriente Luis Tisne</v>
          </cell>
          <cell r="D21199">
            <v>0</v>
          </cell>
          <cell r="E21199">
            <v>0</v>
          </cell>
          <cell r="F21199">
            <v>0</v>
          </cell>
          <cell r="G21199">
            <v>0</v>
          </cell>
          <cell r="H21199">
            <v>0</v>
          </cell>
          <cell r="I21199">
            <v>0</v>
          </cell>
          <cell r="J21199">
            <v>0</v>
          </cell>
          <cell r="K21199">
            <v>0</v>
          </cell>
          <cell r="L21199">
            <v>0</v>
          </cell>
          <cell r="M21199">
            <v>0</v>
          </cell>
          <cell r="N21199">
            <v>0</v>
          </cell>
          <cell r="O21199">
            <v>153948.36900000001</v>
          </cell>
          <cell r="P21199">
            <v>-188944.90700000036</v>
          </cell>
          <cell r="Q21199">
            <v>0</v>
          </cell>
          <cell r="R21199">
            <v>34996.53800000035</v>
          </cell>
        </row>
        <row r="21200">
          <cell r="A21200">
            <v>2306</v>
          </cell>
          <cell r="B21200" t="str">
            <v>S. SALUD METROPOLITANO ORIENTE</v>
          </cell>
          <cell r="C21200" t="str">
            <v>005 Hospital Salvador</v>
          </cell>
          <cell r="D21200">
            <v>0</v>
          </cell>
          <cell r="E21200">
            <v>0</v>
          </cell>
          <cell r="F21200">
            <v>0</v>
          </cell>
          <cell r="G21200">
            <v>0</v>
          </cell>
          <cell r="H21200">
            <v>0</v>
          </cell>
          <cell r="I21200">
            <v>0</v>
          </cell>
          <cell r="J21200">
            <v>0</v>
          </cell>
          <cell r="K21200">
            <v>0</v>
          </cell>
          <cell r="L21200">
            <v>0</v>
          </cell>
          <cell r="M21200">
            <v>0</v>
          </cell>
          <cell r="N21200">
            <v>0</v>
          </cell>
          <cell r="O21200">
            <v>10763651.653000001</v>
          </cell>
          <cell r="P21200">
            <v>-10695106.933999995</v>
          </cell>
          <cell r="Q21200">
            <v>68544.719000006095</v>
          </cell>
          <cell r="R21200">
            <v>0</v>
          </cell>
        </row>
        <row r="21201">
          <cell r="A21201">
            <v>2307</v>
          </cell>
          <cell r="B21201" t="str">
            <v>S. SALUD METROPOLITANO ORIENTE</v>
          </cell>
          <cell r="C21201" t="str">
            <v>006 Instituto de Geriatría</v>
          </cell>
          <cell r="D21201">
            <v>0</v>
          </cell>
          <cell r="E21201">
            <v>0</v>
          </cell>
          <cell r="F21201">
            <v>0</v>
          </cell>
          <cell r="G21201">
            <v>0</v>
          </cell>
          <cell r="H21201">
            <v>0</v>
          </cell>
          <cell r="I21201">
            <v>0</v>
          </cell>
          <cell r="J21201">
            <v>0</v>
          </cell>
          <cell r="K21201">
            <v>0</v>
          </cell>
          <cell r="L21201">
            <v>0</v>
          </cell>
          <cell r="M21201">
            <v>0</v>
          </cell>
          <cell r="N21201">
            <v>0</v>
          </cell>
          <cell r="O21201">
            <v>0</v>
          </cell>
          <cell r="P21201">
            <v>-17744.510000000009</v>
          </cell>
          <cell r="Q21201">
            <v>0</v>
          </cell>
          <cell r="R21201">
            <v>17744.510000000009</v>
          </cell>
        </row>
        <row r="21202">
          <cell r="A21202">
            <v>2308</v>
          </cell>
          <cell r="B21202" t="str">
            <v>S. SALUD METROPOLITANO ORIENTE</v>
          </cell>
          <cell r="C21202" t="str">
            <v>007 Instituto de Neurocirugía</v>
          </cell>
          <cell r="D21202">
            <v>0</v>
          </cell>
          <cell r="E21202">
            <v>0</v>
          </cell>
          <cell r="F21202">
            <v>0</v>
          </cell>
          <cell r="G21202">
            <v>0</v>
          </cell>
          <cell r="H21202">
            <v>0</v>
          </cell>
          <cell r="I21202">
            <v>0</v>
          </cell>
          <cell r="J21202">
            <v>0</v>
          </cell>
          <cell r="K21202">
            <v>0</v>
          </cell>
          <cell r="L21202">
            <v>0</v>
          </cell>
          <cell r="M21202">
            <v>0</v>
          </cell>
          <cell r="N21202">
            <v>0</v>
          </cell>
          <cell r="O21202">
            <v>0</v>
          </cell>
          <cell r="P21202">
            <v>81031.121999999275</v>
          </cell>
          <cell r="Q21202">
            <v>0</v>
          </cell>
          <cell r="R21202">
            <v>0</v>
          </cell>
        </row>
        <row r="21203">
          <cell r="A21203">
            <v>2309</v>
          </cell>
          <cell r="B21203" t="str">
            <v>S. SALUD METROPOLITANO ORIENTE</v>
          </cell>
          <cell r="C21203" t="str">
            <v>008 Instituto Pedro Aguirre Cerda</v>
          </cell>
          <cell r="D21203">
            <v>0</v>
          </cell>
          <cell r="E21203">
            <v>0</v>
          </cell>
          <cell r="F21203">
            <v>0</v>
          </cell>
          <cell r="G21203">
            <v>0</v>
          </cell>
          <cell r="H21203">
            <v>0</v>
          </cell>
          <cell r="I21203">
            <v>0</v>
          </cell>
          <cell r="J21203">
            <v>0</v>
          </cell>
          <cell r="K21203">
            <v>0</v>
          </cell>
          <cell r="L21203">
            <v>0</v>
          </cell>
          <cell r="M21203">
            <v>0</v>
          </cell>
          <cell r="N21203">
            <v>0</v>
          </cell>
          <cell r="O21203">
            <v>0</v>
          </cell>
          <cell r="P21203">
            <v>-244199.36300000004</v>
          </cell>
          <cell r="Q21203">
            <v>0</v>
          </cell>
          <cell r="R21203">
            <v>244199.36300000004</v>
          </cell>
        </row>
        <row r="21204">
          <cell r="A21204">
            <v>23010</v>
          </cell>
          <cell r="B21204" t="str">
            <v>S. SALUD METROPOLITANO ORIENTE</v>
          </cell>
          <cell r="C21204" t="str">
            <v>009 Hospital de Hanga Roa</v>
          </cell>
          <cell r="D21204">
            <v>0</v>
          </cell>
          <cell r="E21204">
            <v>0</v>
          </cell>
          <cell r="F21204">
            <v>0</v>
          </cell>
          <cell r="G21204">
            <v>0</v>
          </cell>
          <cell r="H21204">
            <v>0</v>
          </cell>
          <cell r="I21204">
            <v>0</v>
          </cell>
          <cell r="J21204">
            <v>0</v>
          </cell>
          <cell r="K21204">
            <v>0</v>
          </cell>
          <cell r="L21204">
            <v>0</v>
          </cell>
          <cell r="M21204">
            <v>0</v>
          </cell>
          <cell r="N21204">
            <v>0</v>
          </cell>
          <cell r="O21204">
            <v>0</v>
          </cell>
          <cell r="P21204">
            <v>-40203.521999999968</v>
          </cell>
          <cell r="Q21204">
            <v>0</v>
          </cell>
          <cell r="R21204">
            <v>40203.521999999968</v>
          </cell>
        </row>
        <row r="21205">
          <cell r="A21205">
            <v>2401</v>
          </cell>
          <cell r="B21205" t="str">
            <v>S. SALUD METR. CENTRAL</v>
          </cell>
          <cell r="C21205">
            <v>0</v>
          </cell>
          <cell r="D21205">
            <v>0</v>
          </cell>
          <cell r="E21205">
            <v>0</v>
          </cell>
          <cell r="F21205">
            <v>0</v>
          </cell>
          <cell r="G21205">
            <v>0</v>
          </cell>
          <cell r="H21205">
            <v>0</v>
          </cell>
          <cell r="I21205">
            <v>0</v>
          </cell>
          <cell r="J21205">
            <v>0</v>
          </cell>
          <cell r="K21205">
            <v>0</v>
          </cell>
          <cell r="L21205">
            <v>0</v>
          </cell>
          <cell r="M21205">
            <v>0</v>
          </cell>
          <cell r="N21205">
            <v>0</v>
          </cell>
          <cell r="O21205">
            <v>3198534.7110000001</v>
          </cell>
          <cell r="P21205">
            <v>-207018.43300000392</v>
          </cell>
          <cell r="Q21205">
            <v>2991516.2779999962</v>
          </cell>
          <cell r="R21205">
            <v>0</v>
          </cell>
        </row>
        <row r="21206">
          <cell r="A21206">
            <v>2402</v>
          </cell>
          <cell r="B21206" t="str">
            <v>S. SALUD METROPOLITANO CENTRAL</v>
          </cell>
          <cell r="C21206" t="str">
            <v>001 Dirección del Servicio</v>
          </cell>
          <cell r="D21206">
            <v>0</v>
          </cell>
          <cell r="E21206">
            <v>0</v>
          </cell>
          <cell r="F21206">
            <v>0</v>
          </cell>
          <cell r="G21206">
            <v>0</v>
          </cell>
          <cell r="H21206">
            <v>0</v>
          </cell>
          <cell r="I21206">
            <v>0</v>
          </cell>
          <cell r="J21206">
            <v>0</v>
          </cell>
          <cell r="K21206">
            <v>0</v>
          </cell>
          <cell r="L21206">
            <v>0</v>
          </cell>
          <cell r="M21206">
            <v>0</v>
          </cell>
          <cell r="N21206">
            <v>0</v>
          </cell>
          <cell r="O21206">
            <v>0</v>
          </cell>
          <cell r="P21206">
            <v>9556159.9359999988</v>
          </cell>
          <cell r="Q21206">
            <v>0</v>
          </cell>
          <cell r="R21206">
            <v>0</v>
          </cell>
        </row>
        <row r="21207">
          <cell r="A21207">
            <v>2403</v>
          </cell>
          <cell r="B21207" t="str">
            <v>S. SALUD METROPOLITANO CENTRAL</v>
          </cell>
          <cell r="C21207" t="str">
            <v>002 Dirección Atención Primaria</v>
          </cell>
          <cell r="D21207">
            <v>0</v>
          </cell>
          <cell r="E21207">
            <v>0</v>
          </cell>
          <cell r="F21207">
            <v>0</v>
          </cell>
          <cell r="G21207">
            <v>0</v>
          </cell>
          <cell r="H21207">
            <v>0</v>
          </cell>
          <cell r="I21207">
            <v>0</v>
          </cell>
          <cell r="J21207">
            <v>0</v>
          </cell>
          <cell r="K21207">
            <v>0</v>
          </cell>
          <cell r="L21207">
            <v>0</v>
          </cell>
          <cell r="M21207">
            <v>0</v>
          </cell>
          <cell r="N21207">
            <v>0</v>
          </cell>
          <cell r="O21207">
            <v>0</v>
          </cell>
          <cell r="P21207">
            <v>999898.57499999972</v>
          </cell>
          <cell r="Q21207">
            <v>0</v>
          </cell>
          <cell r="R21207">
            <v>0</v>
          </cell>
        </row>
        <row r="21208">
          <cell r="A21208">
            <v>2404</v>
          </cell>
          <cell r="B21208" t="str">
            <v>S. SALUD METROPOLITANO CENTRAL</v>
          </cell>
          <cell r="C21208" t="str">
            <v>003 Hospital Clínico San Borja Arriaran</v>
          </cell>
          <cell r="D21208">
            <v>0</v>
          </cell>
          <cell r="E21208">
            <v>0</v>
          </cell>
          <cell r="F21208">
            <v>0</v>
          </cell>
          <cell r="G21208">
            <v>0</v>
          </cell>
          <cell r="H21208">
            <v>0</v>
          </cell>
          <cell r="I21208">
            <v>0</v>
          </cell>
          <cell r="J21208">
            <v>0</v>
          </cell>
          <cell r="K21208">
            <v>0</v>
          </cell>
          <cell r="L21208">
            <v>0</v>
          </cell>
          <cell r="M21208">
            <v>0</v>
          </cell>
          <cell r="N21208">
            <v>0</v>
          </cell>
          <cell r="O21208">
            <v>1046275.4569999999</v>
          </cell>
          <cell r="P21208">
            <v>-4771745.2829999961</v>
          </cell>
          <cell r="Q21208">
            <v>0</v>
          </cell>
          <cell r="R21208">
            <v>3725469.8259999962</v>
          </cell>
        </row>
        <row r="21209">
          <cell r="A21209">
            <v>2405</v>
          </cell>
          <cell r="B21209" t="str">
            <v>S. SALUD METROPOLITANO CENTRAL</v>
          </cell>
          <cell r="C21209" t="str">
            <v>004 Hospital De Urgencia Asistencia Pública</v>
          </cell>
          <cell r="D21209">
            <v>0</v>
          </cell>
          <cell r="E21209">
            <v>0</v>
          </cell>
          <cell r="F21209">
            <v>0</v>
          </cell>
          <cell r="G21209">
            <v>0</v>
          </cell>
          <cell r="H21209">
            <v>0</v>
          </cell>
          <cell r="I21209">
            <v>0</v>
          </cell>
          <cell r="J21209">
            <v>0</v>
          </cell>
          <cell r="K21209">
            <v>0</v>
          </cell>
          <cell r="L21209">
            <v>0</v>
          </cell>
          <cell r="M21209">
            <v>0</v>
          </cell>
          <cell r="N21209">
            <v>0</v>
          </cell>
          <cell r="O21209">
            <v>1135836.936</v>
          </cell>
          <cell r="P21209">
            <v>-3238166.6419999991</v>
          </cell>
          <cell r="Q21209">
            <v>0</v>
          </cell>
          <cell r="R21209">
            <v>2102329.7059999993</v>
          </cell>
        </row>
        <row r="21210">
          <cell r="A21210">
            <v>2406</v>
          </cell>
          <cell r="B21210" t="str">
            <v>S. SALUD METROPOLITANO CENTRAL</v>
          </cell>
          <cell r="C21210" t="str">
            <v>005 Hospital El Carmen</v>
          </cell>
          <cell r="D21210">
            <v>0</v>
          </cell>
          <cell r="E21210">
            <v>0</v>
          </cell>
          <cell r="F21210">
            <v>0</v>
          </cell>
          <cell r="G21210">
            <v>0</v>
          </cell>
          <cell r="H21210">
            <v>0</v>
          </cell>
          <cell r="I21210">
            <v>0</v>
          </cell>
          <cell r="J21210">
            <v>0</v>
          </cell>
          <cell r="K21210">
            <v>0</v>
          </cell>
          <cell r="L21210">
            <v>0</v>
          </cell>
          <cell r="M21210">
            <v>0</v>
          </cell>
          <cell r="N21210">
            <v>0</v>
          </cell>
          <cell r="O21210">
            <v>1016422.318</v>
          </cell>
          <cell r="P21210">
            <v>-2753165.0189999999</v>
          </cell>
          <cell r="Q21210">
            <v>0</v>
          </cell>
          <cell r="R21210">
            <v>1736742.7009999999</v>
          </cell>
        </row>
        <row r="21211">
          <cell r="A21211">
            <v>2501</v>
          </cell>
          <cell r="B21211" t="str">
            <v>S. SALUD METR. SUR</v>
          </cell>
          <cell r="C21211">
            <v>0</v>
          </cell>
          <cell r="D21211">
            <v>0</v>
          </cell>
          <cell r="E21211">
            <v>0</v>
          </cell>
          <cell r="F21211">
            <v>0</v>
          </cell>
          <cell r="G21211">
            <v>0</v>
          </cell>
          <cell r="H21211">
            <v>0</v>
          </cell>
          <cell r="I21211">
            <v>0</v>
          </cell>
          <cell r="J21211">
            <v>0</v>
          </cell>
          <cell r="K21211">
            <v>0</v>
          </cell>
          <cell r="L21211">
            <v>0</v>
          </cell>
          <cell r="M21211">
            <v>0</v>
          </cell>
          <cell r="N21211">
            <v>0</v>
          </cell>
          <cell r="O21211">
            <v>6254136.9450000003</v>
          </cell>
          <cell r="P21211">
            <v>-6313719.4279999975</v>
          </cell>
          <cell r="Q21211">
            <v>0</v>
          </cell>
          <cell r="R21211">
            <v>59582.482999997213</v>
          </cell>
        </row>
        <row r="21212">
          <cell r="A21212">
            <v>2502</v>
          </cell>
          <cell r="B21212" t="str">
            <v>S. SALUD METROPOLITANO SUR</v>
          </cell>
          <cell r="C21212" t="str">
            <v>001 Dirección del Servicio</v>
          </cell>
          <cell r="D21212">
            <v>0</v>
          </cell>
          <cell r="E21212">
            <v>0</v>
          </cell>
          <cell r="F21212">
            <v>0</v>
          </cell>
          <cell r="G21212">
            <v>0</v>
          </cell>
          <cell r="H21212">
            <v>0</v>
          </cell>
          <cell r="I21212">
            <v>0</v>
          </cell>
          <cell r="J21212">
            <v>0</v>
          </cell>
          <cell r="K21212">
            <v>0</v>
          </cell>
          <cell r="L21212">
            <v>0</v>
          </cell>
          <cell r="M21212">
            <v>0</v>
          </cell>
          <cell r="N21212">
            <v>0</v>
          </cell>
          <cell r="O21212">
            <v>0</v>
          </cell>
          <cell r="P21212">
            <v>-29609.729999999981</v>
          </cell>
          <cell r="Q21212">
            <v>0</v>
          </cell>
          <cell r="R21212">
            <v>29609.729999999981</v>
          </cell>
        </row>
        <row r="21213">
          <cell r="A21213">
            <v>2503</v>
          </cell>
          <cell r="B21213" t="str">
            <v>S. SALUD METROPOLITANO SUR</v>
          </cell>
          <cell r="C21213" t="str">
            <v>002 Hospital Barros Luco Trudeau</v>
          </cell>
          <cell r="D21213">
            <v>0</v>
          </cell>
          <cell r="E21213">
            <v>0</v>
          </cell>
          <cell r="F21213">
            <v>0</v>
          </cell>
          <cell r="G21213">
            <v>0</v>
          </cell>
          <cell r="H21213">
            <v>0</v>
          </cell>
          <cell r="I21213">
            <v>0</v>
          </cell>
          <cell r="J21213">
            <v>0</v>
          </cell>
          <cell r="K21213">
            <v>0</v>
          </cell>
          <cell r="L21213">
            <v>0</v>
          </cell>
          <cell r="M21213">
            <v>0</v>
          </cell>
          <cell r="N21213">
            <v>0</v>
          </cell>
          <cell r="O21213">
            <v>5061112.8499999996</v>
          </cell>
          <cell r="P21213">
            <v>-5123739.6690000007</v>
          </cell>
          <cell r="Q21213">
            <v>0</v>
          </cell>
          <cell r="R21213">
            <v>62626.819000001065</v>
          </cell>
        </row>
        <row r="21214">
          <cell r="A21214">
            <v>2504</v>
          </cell>
          <cell r="B21214" t="str">
            <v>S. SALUD METROPOLITANO SUR</v>
          </cell>
          <cell r="C21214" t="str">
            <v>003 Hospital Enfermedades Infecciosas</v>
          </cell>
          <cell r="D21214">
            <v>0</v>
          </cell>
          <cell r="E21214">
            <v>0</v>
          </cell>
          <cell r="F21214">
            <v>0</v>
          </cell>
          <cell r="G21214">
            <v>0</v>
          </cell>
          <cell r="H21214">
            <v>0</v>
          </cell>
          <cell r="I21214">
            <v>0</v>
          </cell>
          <cell r="J21214">
            <v>0</v>
          </cell>
          <cell r="K21214">
            <v>0</v>
          </cell>
          <cell r="L21214">
            <v>0</v>
          </cell>
          <cell r="M21214">
            <v>0</v>
          </cell>
          <cell r="N21214">
            <v>0</v>
          </cell>
          <cell r="O21214">
            <v>0</v>
          </cell>
          <cell r="P21214">
            <v>-1584.3400000002002</v>
          </cell>
          <cell r="Q21214">
            <v>0</v>
          </cell>
          <cell r="R21214">
            <v>1584.3400000002002</v>
          </cell>
        </row>
        <row r="21215">
          <cell r="A21215">
            <v>2505</v>
          </cell>
          <cell r="B21215" t="str">
            <v>S. SALUD METROPOLITANO SUR</v>
          </cell>
          <cell r="C21215" t="str">
            <v>004 Hospital Exequiel González Cortés</v>
          </cell>
          <cell r="D21215">
            <v>0</v>
          </cell>
          <cell r="E21215">
            <v>0</v>
          </cell>
          <cell r="F21215">
            <v>0</v>
          </cell>
          <cell r="G21215">
            <v>0</v>
          </cell>
          <cell r="H21215">
            <v>0</v>
          </cell>
          <cell r="I21215">
            <v>0</v>
          </cell>
          <cell r="J21215">
            <v>0</v>
          </cell>
          <cell r="K21215">
            <v>0</v>
          </cell>
          <cell r="L21215">
            <v>0</v>
          </cell>
          <cell r="M21215">
            <v>0</v>
          </cell>
          <cell r="N21215">
            <v>0</v>
          </cell>
          <cell r="O21215">
            <v>96363.126999999964</v>
          </cell>
          <cell r="P21215">
            <v>-75871.490000000456</v>
          </cell>
          <cell r="Q21215">
            <v>20491.636999999508</v>
          </cell>
          <cell r="R21215">
            <v>0</v>
          </cell>
        </row>
        <row r="21216">
          <cell r="A21216">
            <v>2506</v>
          </cell>
          <cell r="B21216" t="str">
            <v>S. SALUD METROPOLITANO SUR</v>
          </cell>
          <cell r="C21216" t="str">
            <v>005 Hospital San Luis de Buin</v>
          </cell>
          <cell r="D21216">
            <v>0</v>
          </cell>
          <cell r="E21216">
            <v>0</v>
          </cell>
          <cell r="F21216">
            <v>0</v>
          </cell>
          <cell r="G21216">
            <v>0</v>
          </cell>
          <cell r="H21216">
            <v>0</v>
          </cell>
          <cell r="I21216">
            <v>0</v>
          </cell>
          <cell r="J21216">
            <v>0</v>
          </cell>
          <cell r="K21216">
            <v>0</v>
          </cell>
          <cell r="L21216">
            <v>0</v>
          </cell>
          <cell r="M21216">
            <v>0</v>
          </cell>
          <cell r="N21216">
            <v>0</v>
          </cell>
          <cell r="O21216">
            <v>0</v>
          </cell>
          <cell r="P21216">
            <v>-3222.3369999998249</v>
          </cell>
          <cell r="Q21216">
            <v>0</v>
          </cell>
          <cell r="R21216">
            <v>3222.3369999998249</v>
          </cell>
        </row>
        <row r="21217">
          <cell r="A21217">
            <v>2507</v>
          </cell>
          <cell r="B21217" t="str">
            <v>S. SALUD METROPOLITANO SUR</v>
          </cell>
          <cell r="C21217" t="str">
            <v>006 Hospital Sanatorio El Peral</v>
          </cell>
          <cell r="D21217">
            <v>0</v>
          </cell>
          <cell r="E21217">
            <v>0</v>
          </cell>
          <cell r="F21217">
            <v>0</v>
          </cell>
          <cell r="G21217">
            <v>0</v>
          </cell>
          <cell r="H21217">
            <v>0</v>
          </cell>
          <cell r="I21217">
            <v>0</v>
          </cell>
          <cell r="J21217">
            <v>0</v>
          </cell>
          <cell r="K21217">
            <v>0</v>
          </cell>
          <cell r="L21217">
            <v>0</v>
          </cell>
          <cell r="M21217">
            <v>0</v>
          </cell>
          <cell r="N21217">
            <v>0</v>
          </cell>
          <cell r="O21217">
            <v>0</v>
          </cell>
          <cell r="P21217">
            <v>25025.353000000003</v>
          </cell>
          <cell r="Q21217">
            <v>0</v>
          </cell>
          <cell r="R21217">
            <v>0</v>
          </cell>
        </row>
        <row r="21218">
          <cell r="A21218">
            <v>2508</v>
          </cell>
          <cell r="B21218" t="str">
            <v>S. SALUD METROPOLITANO SUR</v>
          </cell>
          <cell r="C21218" t="str">
            <v>007 Hospital Sanatorio El Pino</v>
          </cell>
          <cell r="D21218">
            <v>0</v>
          </cell>
          <cell r="E21218">
            <v>0</v>
          </cell>
          <cell r="F21218">
            <v>0</v>
          </cell>
          <cell r="G21218">
            <v>0</v>
          </cell>
          <cell r="H21218">
            <v>0</v>
          </cell>
          <cell r="I21218">
            <v>0</v>
          </cell>
          <cell r="J21218">
            <v>0</v>
          </cell>
          <cell r="K21218">
            <v>0</v>
          </cell>
          <cell r="L21218">
            <v>0</v>
          </cell>
          <cell r="M21218">
            <v>0</v>
          </cell>
          <cell r="N21218">
            <v>0</v>
          </cell>
          <cell r="O21218">
            <v>1096660.9679999999</v>
          </cell>
          <cell r="P21218">
            <v>-1104717.2150000012</v>
          </cell>
          <cell r="Q21218">
            <v>0</v>
          </cell>
          <cell r="R21218">
            <v>8056.2470000013709</v>
          </cell>
        </row>
        <row r="21219">
          <cell r="A21219">
            <v>2601</v>
          </cell>
          <cell r="B21219" t="str">
            <v>S. SALUD METR. NORTE</v>
          </cell>
          <cell r="C21219">
            <v>0</v>
          </cell>
          <cell r="D21219">
            <v>0</v>
          </cell>
          <cell r="E21219">
            <v>0</v>
          </cell>
          <cell r="F21219">
            <v>0</v>
          </cell>
          <cell r="G21219">
            <v>0</v>
          </cell>
          <cell r="H21219">
            <v>0</v>
          </cell>
          <cell r="I21219">
            <v>0</v>
          </cell>
          <cell r="J21219">
            <v>0</v>
          </cell>
          <cell r="K21219">
            <v>0</v>
          </cell>
          <cell r="L21219">
            <v>0</v>
          </cell>
          <cell r="M21219">
            <v>0</v>
          </cell>
          <cell r="N21219">
            <v>0</v>
          </cell>
          <cell r="O21219">
            <v>12338515.262000002</v>
          </cell>
          <cell r="P21219">
            <v>-11867207.169999996</v>
          </cell>
          <cell r="Q21219">
            <v>471308.09200000577</v>
          </cell>
          <cell r="R21219">
            <v>0</v>
          </cell>
        </row>
        <row r="21220">
          <cell r="A21220">
            <v>2602</v>
          </cell>
          <cell r="B21220" t="str">
            <v>S. SALUD METROPOLITANO NORTE</v>
          </cell>
          <cell r="C21220" t="str">
            <v>001 Dirección del Servicio</v>
          </cell>
          <cell r="D21220">
            <v>0</v>
          </cell>
          <cell r="E21220">
            <v>0</v>
          </cell>
          <cell r="F21220">
            <v>0</v>
          </cell>
          <cell r="G21220">
            <v>0</v>
          </cell>
          <cell r="H21220">
            <v>0</v>
          </cell>
          <cell r="I21220">
            <v>0</v>
          </cell>
          <cell r="J21220">
            <v>0</v>
          </cell>
          <cell r="K21220">
            <v>0</v>
          </cell>
          <cell r="L21220">
            <v>0</v>
          </cell>
          <cell r="M21220">
            <v>0</v>
          </cell>
          <cell r="N21220">
            <v>0</v>
          </cell>
          <cell r="O21220">
            <v>1035083.948</v>
          </cell>
          <cell r="P21220">
            <v>-806243.66999999993</v>
          </cell>
          <cell r="Q21220">
            <v>228840.27800000005</v>
          </cell>
          <cell r="R21220">
            <v>0</v>
          </cell>
        </row>
        <row r="21221">
          <cell r="A21221">
            <v>2603</v>
          </cell>
          <cell r="B21221" t="str">
            <v>S. SALUD METROPOLITANO NORTE</v>
          </cell>
          <cell r="C21221" t="str">
            <v>002 Centro De Diagnóstico Terapéutico</v>
          </cell>
          <cell r="D21221">
            <v>0</v>
          </cell>
          <cell r="E21221">
            <v>0</v>
          </cell>
          <cell r="F21221">
            <v>0</v>
          </cell>
          <cell r="G21221">
            <v>0</v>
          </cell>
          <cell r="H21221">
            <v>0</v>
          </cell>
          <cell r="I21221">
            <v>0</v>
          </cell>
          <cell r="J21221">
            <v>0</v>
          </cell>
          <cell r="K21221">
            <v>0</v>
          </cell>
          <cell r="L21221">
            <v>0</v>
          </cell>
          <cell r="M21221">
            <v>0</v>
          </cell>
          <cell r="N21221">
            <v>0</v>
          </cell>
          <cell r="O21221">
            <v>0</v>
          </cell>
          <cell r="P21221">
            <v>-4304.0549999998766</v>
          </cell>
          <cell r="Q21221">
            <v>0</v>
          </cell>
          <cell r="R21221">
            <v>4304.0549999998766</v>
          </cell>
        </row>
        <row r="21222">
          <cell r="A21222">
            <v>2604</v>
          </cell>
          <cell r="B21222" t="str">
            <v>S. SALUD METROPOLITANO NORTE</v>
          </cell>
          <cell r="C21222" t="str">
            <v>003 Hospital de Til Til</v>
          </cell>
          <cell r="D21222">
            <v>0</v>
          </cell>
          <cell r="E21222">
            <v>0</v>
          </cell>
          <cell r="F21222">
            <v>0</v>
          </cell>
          <cell r="G21222">
            <v>0</v>
          </cell>
          <cell r="H21222">
            <v>0</v>
          </cell>
          <cell r="I21222">
            <v>0</v>
          </cell>
          <cell r="J21222">
            <v>0</v>
          </cell>
          <cell r="K21222">
            <v>0</v>
          </cell>
          <cell r="L21222">
            <v>0</v>
          </cell>
          <cell r="M21222">
            <v>0</v>
          </cell>
          <cell r="N21222">
            <v>0</v>
          </cell>
          <cell r="O21222">
            <v>0</v>
          </cell>
          <cell r="P21222">
            <v>37971.001000000018</v>
          </cell>
          <cell r="Q21222">
            <v>0</v>
          </cell>
          <cell r="R21222">
            <v>0</v>
          </cell>
        </row>
        <row r="21223">
          <cell r="A21223">
            <v>2605</v>
          </cell>
          <cell r="B21223" t="str">
            <v>S. SALUD METROPOLITANO NORTE</v>
          </cell>
          <cell r="C21223" t="str">
            <v>004 Hospital Roberto del Río</v>
          </cell>
          <cell r="D21223">
            <v>0</v>
          </cell>
          <cell r="E21223">
            <v>0</v>
          </cell>
          <cell r="F21223">
            <v>0</v>
          </cell>
          <cell r="G21223">
            <v>0</v>
          </cell>
          <cell r="H21223">
            <v>0</v>
          </cell>
          <cell r="I21223">
            <v>0</v>
          </cell>
          <cell r="J21223">
            <v>0</v>
          </cell>
          <cell r="K21223">
            <v>0</v>
          </cell>
          <cell r="L21223">
            <v>0</v>
          </cell>
          <cell r="M21223">
            <v>0</v>
          </cell>
          <cell r="N21223">
            <v>0</v>
          </cell>
          <cell r="O21223">
            <v>1012885.7770000001</v>
          </cell>
          <cell r="P21223">
            <v>-956458.69599999976</v>
          </cell>
          <cell r="Q21223">
            <v>56427.081000000355</v>
          </cell>
          <cell r="R21223">
            <v>0</v>
          </cell>
        </row>
        <row r="21224">
          <cell r="A21224">
            <v>2606</v>
          </cell>
          <cell r="B21224" t="str">
            <v>S. SALUD METROPOLITANO NORTE</v>
          </cell>
          <cell r="C21224" t="str">
            <v>005 Hospital San José</v>
          </cell>
          <cell r="D21224">
            <v>0</v>
          </cell>
          <cell r="E21224">
            <v>0</v>
          </cell>
          <cell r="F21224">
            <v>0</v>
          </cell>
          <cell r="G21224">
            <v>0</v>
          </cell>
          <cell r="H21224">
            <v>0</v>
          </cell>
          <cell r="I21224">
            <v>0</v>
          </cell>
          <cell r="J21224">
            <v>0</v>
          </cell>
          <cell r="K21224">
            <v>0</v>
          </cell>
          <cell r="L21224">
            <v>0</v>
          </cell>
          <cell r="M21224">
            <v>0</v>
          </cell>
          <cell r="N21224">
            <v>0</v>
          </cell>
          <cell r="O21224">
            <v>10006297.809</v>
          </cell>
          <cell r="P21224">
            <v>-10006409.474999998</v>
          </cell>
          <cell r="Q21224">
            <v>0</v>
          </cell>
          <cell r="R21224">
            <v>111.6659999974072</v>
          </cell>
        </row>
        <row r="21225">
          <cell r="A21225">
            <v>2607</v>
          </cell>
          <cell r="B21225" t="str">
            <v>S. SALUD METROPOLITANO NORTE</v>
          </cell>
          <cell r="C21225" t="str">
            <v>006 Instituto Nacional del Cáncer</v>
          </cell>
          <cell r="D21225">
            <v>0</v>
          </cell>
          <cell r="E21225">
            <v>0</v>
          </cell>
          <cell r="F21225">
            <v>0</v>
          </cell>
          <cell r="G21225">
            <v>0</v>
          </cell>
          <cell r="H21225">
            <v>0</v>
          </cell>
          <cell r="I21225">
            <v>0</v>
          </cell>
          <cell r="J21225">
            <v>0</v>
          </cell>
          <cell r="K21225">
            <v>0</v>
          </cell>
          <cell r="L21225">
            <v>0</v>
          </cell>
          <cell r="M21225">
            <v>0</v>
          </cell>
          <cell r="N21225">
            <v>0</v>
          </cell>
          <cell r="O21225">
            <v>284247.728</v>
          </cell>
          <cell r="P21225">
            <v>-348322.95399999991</v>
          </cell>
          <cell r="Q21225">
            <v>0</v>
          </cell>
          <cell r="R21225">
            <v>64075.225999999908</v>
          </cell>
        </row>
        <row r="21226">
          <cell r="A21226">
            <v>2608</v>
          </cell>
          <cell r="B21226" t="str">
            <v>S. SALUD METROPOLITANO NORTE</v>
          </cell>
          <cell r="C21226" t="str">
            <v>007 Instituto Psiquiátrico</v>
          </cell>
          <cell r="D21226">
            <v>0</v>
          </cell>
          <cell r="E21226">
            <v>0</v>
          </cell>
          <cell r="F21226">
            <v>0</v>
          </cell>
          <cell r="G21226">
            <v>0</v>
          </cell>
          <cell r="H21226">
            <v>0</v>
          </cell>
          <cell r="I21226">
            <v>0</v>
          </cell>
          <cell r="J21226">
            <v>0</v>
          </cell>
          <cell r="K21226">
            <v>0</v>
          </cell>
          <cell r="L21226">
            <v>0</v>
          </cell>
          <cell r="M21226">
            <v>0</v>
          </cell>
          <cell r="N21226">
            <v>0</v>
          </cell>
          <cell r="O21226">
            <v>0</v>
          </cell>
          <cell r="P21226">
            <v>216560.67900000012</v>
          </cell>
          <cell r="Q21226">
            <v>0</v>
          </cell>
          <cell r="R21226">
            <v>0</v>
          </cell>
        </row>
        <row r="21227">
          <cell r="A21227">
            <v>2701</v>
          </cell>
          <cell r="B21227" t="str">
            <v>S. SALUD METR. OCCIDENTE</v>
          </cell>
          <cell r="C21227">
            <v>0</v>
          </cell>
          <cell r="D21227">
            <v>0</v>
          </cell>
          <cell r="E21227">
            <v>0</v>
          </cell>
          <cell r="F21227">
            <v>0</v>
          </cell>
          <cell r="G21227">
            <v>0</v>
          </cell>
          <cell r="H21227">
            <v>0</v>
          </cell>
          <cell r="I21227">
            <v>0</v>
          </cell>
          <cell r="J21227">
            <v>0</v>
          </cell>
          <cell r="K21227">
            <v>0</v>
          </cell>
          <cell r="L21227">
            <v>0</v>
          </cell>
          <cell r="M21227">
            <v>0</v>
          </cell>
          <cell r="N21227">
            <v>0</v>
          </cell>
          <cell r="O21227">
            <v>8251269.9739999995</v>
          </cell>
          <cell r="P21227">
            <v>-7804789.4859999977</v>
          </cell>
          <cell r="Q21227">
            <v>446480.48800000176</v>
          </cell>
          <cell r="R21227">
            <v>0</v>
          </cell>
        </row>
        <row r="21228">
          <cell r="A21228">
            <v>2702</v>
          </cell>
          <cell r="B21228" t="str">
            <v>S. SALUD METROPOLITANO OCCIDENTE</v>
          </cell>
          <cell r="C21228" t="str">
            <v>001 Dirección del Servicio</v>
          </cell>
          <cell r="D21228">
            <v>0</v>
          </cell>
          <cell r="E21228">
            <v>0</v>
          </cell>
          <cell r="F21228">
            <v>0</v>
          </cell>
          <cell r="G21228">
            <v>0</v>
          </cell>
          <cell r="H21228">
            <v>0</v>
          </cell>
          <cell r="I21228">
            <v>0</v>
          </cell>
          <cell r="J21228">
            <v>0</v>
          </cell>
          <cell r="K21228">
            <v>0</v>
          </cell>
          <cell r="L21228">
            <v>0</v>
          </cell>
          <cell r="M21228">
            <v>0</v>
          </cell>
          <cell r="N21228">
            <v>0</v>
          </cell>
          <cell r="O21228">
            <v>3233824.2940000002</v>
          </cell>
          <cell r="P21228">
            <v>-2865947.1970000006</v>
          </cell>
          <cell r="Q21228">
            <v>367877.0969999996</v>
          </cell>
          <cell r="R21228">
            <v>0</v>
          </cell>
        </row>
        <row r="21229">
          <cell r="A21229">
            <v>2703</v>
          </cell>
          <cell r="B21229" t="str">
            <v>S. SALUD METROPOLITANO OCCIDENTE</v>
          </cell>
          <cell r="C21229" t="str">
            <v>002 Centro de Referencia Salud Occidente Salvador Allende</v>
          </cell>
          <cell r="D21229">
            <v>0</v>
          </cell>
          <cell r="E21229">
            <v>0</v>
          </cell>
          <cell r="F21229">
            <v>0</v>
          </cell>
          <cell r="G21229">
            <v>0</v>
          </cell>
          <cell r="H21229">
            <v>0</v>
          </cell>
          <cell r="I21229">
            <v>0</v>
          </cell>
          <cell r="J21229">
            <v>0</v>
          </cell>
          <cell r="K21229">
            <v>0</v>
          </cell>
          <cell r="L21229">
            <v>0</v>
          </cell>
          <cell r="M21229">
            <v>0</v>
          </cell>
          <cell r="N21229">
            <v>0</v>
          </cell>
          <cell r="O21229">
            <v>0</v>
          </cell>
          <cell r="P21229">
            <v>62159.621999999974</v>
          </cell>
          <cell r="Q21229">
            <v>0</v>
          </cell>
          <cell r="R21229">
            <v>0</v>
          </cell>
        </row>
        <row r="21230">
          <cell r="A21230">
            <v>2704</v>
          </cell>
          <cell r="B21230" t="str">
            <v>S. SALUD METROPOLITANO OCCIDENTE</v>
          </cell>
          <cell r="C21230" t="str">
            <v>003 Hospital de Curacaví</v>
          </cell>
          <cell r="D21230">
            <v>0</v>
          </cell>
          <cell r="E21230">
            <v>0</v>
          </cell>
          <cell r="F21230">
            <v>0</v>
          </cell>
          <cell r="G21230">
            <v>0</v>
          </cell>
          <cell r="H21230">
            <v>0</v>
          </cell>
          <cell r="I21230">
            <v>0</v>
          </cell>
          <cell r="J21230">
            <v>0</v>
          </cell>
          <cell r="K21230">
            <v>0</v>
          </cell>
          <cell r="L21230">
            <v>0</v>
          </cell>
          <cell r="M21230">
            <v>0</v>
          </cell>
          <cell r="N21230">
            <v>0</v>
          </cell>
          <cell r="O21230">
            <v>0</v>
          </cell>
          <cell r="P21230">
            <v>62214.9739999999</v>
          </cell>
          <cell r="Q21230">
            <v>0</v>
          </cell>
          <cell r="R21230">
            <v>0</v>
          </cell>
        </row>
        <row r="21231">
          <cell r="A21231">
            <v>2705</v>
          </cell>
          <cell r="B21231" t="str">
            <v>S. SALUD METROPOLITANO OCCIDENTE</v>
          </cell>
          <cell r="C21231" t="str">
            <v>004 Hospital de Melipilla</v>
          </cell>
          <cell r="D21231">
            <v>0</v>
          </cell>
          <cell r="E21231">
            <v>0</v>
          </cell>
          <cell r="F21231">
            <v>0</v>
          </cell>
          <cell r="G21231">
            <v>0</v>
          </cell>
          <cell r="H21231">
            <v>0</v>
          </cell>
          <cell r="I21231">
            <v>0</v>
          </cell>
          <cell r="J21231">
            <v>0</v>
          </cell>
          <cell r="K21231">
            <v>0</v>
          </cell>
          <cell r="L21231">
            <v>0</v>
          </cell>
          <cell r="M21231">
            <v>0</v>
          </cell>
          <cell r="N21231">
            <v>0</v>
          </cell>
          <cell r="O21231">
            <v>0</v>
          </cell>
          <cell r="P21231">
            <v>6291.4920000000857</v>
          </cell>
          <cell r="Q21231">
            <v>0</v>
          </cell>
          <cell r="R21231">
            <v>0</v>
          </cell>
        </row>
        <row r="21232">
          <cell r="A21232">
            <v>2706</v>
          </cell>
          <cell r="B21232" t="str">
            <v>S. SALUD METROPOLITANO OCCIDENTE</v>
          </cell>
          <cell r="C21232" t="str">
            <v>005 Hospital de Peñaflor</v>
          </cell>
          <cell r="D21232">
            <v>0</v>
          </cell>
          <cell r="E21232">
            <v>0</v>
          </cell>
          <cell r="F21232">
            <v>0</v>
          </cell>
          <cell r="G21232">
            <v>0</v>
          </cell>
          <cell r="H21232">
            <v>0</v>
          </cell>
          <cell r="I21232">
            <v>0</v>
          </cell>
          <cell r="J21232">
            <v>0</v>
          </cell>
          <cell r="K21232">
            <v>0</v>
          </cell>
          <cell r="L21232">
            <v>0</v>
          </cell>
          <cell r="M21232">
            <v>0</v>
          </cell>
          <cell r="N21232">
            <v>0</v>
          </cell>
          <cell r="O21232">
            <v>0</v>
          </cell>
          <cell r="P21232">
            <v>74961.794999999984</v>
          </cell>
          <cell r="Q21232">
            <v>0</v>
          </cell>
          <cell r="R21232">
            <v>0</v>
          </cell>
        </row>
        <row r="21233">
          <cell r="A21233">
            <v>2707</v>
          </cell>
          <cell r="B21233" t="str">
            <v>S. SALUD METROPOLITANO OCCIDENTE</v>
          </cell>
          <cell r="C21233" t="str">
            <v>006 Hospital de Talagante</v>
          </cell>
          <cell r="D21233">
            <v>0</v>
          </cell>
          <cell r="E21233">
            <v>0</v>
          </cell>
          <cell r="F21233">
            <v>0</v>
          </cell>
          <cell r="G21233">
            <v>0</v>
          </cell>
          <cell r="H21233">
            <v>0</v>
          </cell>
          <cell r="I21233">
            <v>0</v>
          </cell>
          <cell r="J21233">
            <v>0</v>
          </cell>
          <cell r="K21233">
            <v>0</v>
          </cell>
          <cell r="L21233">
            <v>0</v>
          </cell>
          <cell r="M21233">
            <v>0</v>
          </cell>
          <cell r="N21233">
            <v>0</v>
          </cell>
          <cell r="O21233">
            <v>242840.86800000002</v>
          </cell>
          <cell r="P21233">
            <v>-256744.16599999997</v>
          </cell>
          <cell r="Q21233">
            <v>0</v>
          </cell>
          <cell r="R21233">
            <v>13903.297999999952</v>
          </cell>
        </row>
        <row r="21234">
          <cell r="A21234">
            <v>2708</v>
          </cell>
          <cell r="B21234" t="str">
            <v>S. SALUD METROPOLITANO OCCIDENTE</v>
          </cell>
          <cell r="C21234" t="str">
            <v>007 Hospital Félix Bulnes</v>
          </cell>
          <cell r="D21234">
            <v>0</v>
          </cell>
          <cell r="E21234">
            <v>0</v>
          </cell>
          <cell r="F21234">
            <v>0</v>
          </cell>
          <cell r="G21234">
            <v>0</v>
          </cell>
          <cell r="H21234">
            <v>0</v>
          </cell>
          <cell r="I21234">
            <v>0</v>
          </cell>
          <cell r="J21234">
            <v>0</v>
          </cell>
          <cell r="K21234">
            <v>0</v>
          </cell>
          <cell r="L21234">
            <v>0</v>
          </cell>
          <cell r="M21234">
            <v>0</v>
          </cell>
          <cell r="N21234">
            <v>0</v>
          </cell>
          <cell r="O21234">
            <v>2254331.0460000001</v>
          </cell>
          <cell r="P21234">
            <v>-2416785.9579999996</v>
          </cell>
          <cell r="Q21234">
            <v>0</v>
          </cell>
          <cell r="R21234">
            <v>162454.91199999955</v>
          </cell>
        </row>
        <row r="21235">
          <cell r="A21235">
            <v>2709</v>
          </cell>
          <cell r="B21235" t="str">
            <v>S. SALUD METROPOLITANO OCCIDENTE</v>
          </cell>
          <cell r="C21235" t="str">
            <v>008 Hospital San Juan de Dios</v>
          </cell>
          <cell r="D21235">
            <v>0</v>
          </cell>
          <cell r="E21235">
            <v>0</v>
          </cell>
          <cell r="F21235">
            <v>0</v>
          </cell>
          <cell r="G21235">
            <v>0</v>
          </cell>
          <cell r="H21235">
            <v>0</v>
          </cell>
          <cell r="I21235">
            <v>0</v>
          </cell>
          <cell r="J21235">
            <v>0</v>
          </cell>
          <cell r="K21235">
            <v>0</v>
          </cell>
          <cell r="L21235">
            <v>0</v>
          </cell>
          <cell r="M21235">
            <v>0</v>
          </cell>
          <cell r="N21235">
            <v>0</v>
          </cell>
          <cell r="O21235">
            <v>2520273.7659999998</v>
          </cell>
          <cell r="P21235">
            <v>-2496731.1410000036</v>
          </cell>
          <cell r="Q21235">
            <v>23542.624999996275</v>
          </cell>
          <cell r="R21235">
            <v>0</v>
          </cell>
        </row>
        <row r="21236">
          <cell r="A21236">
            <v>27010</v>
          </cell>
          <cell r="B21236" t="str">
            <v>S. SALUD METROPOLITANO OCCIDENTE</v>
          </cell>
          <cell r="C21236" t="str">
            <v>009 Instituto Traumatológico</v>
          </cell>
          <cell r="D21236">
            <v>0</v>
          </cell>
          <cell r="E21236">
            <v>0</v>
          </cell>
          <cell r="F21236">
            <v>0</v>
          </cell>
          <cell r="G21236">
            <v>0</v>
          </cell>
          <cell r="H21236">
            <v>0</v>
          </cell>
          <cell r="I21236">
            <v>0</v>
          </cell>
          <cell r="J21236">
            <v>0</v>
          </cell>
          <cell r="K21236">
            <v>0</v>
          </cell>
          <cell r="L21236">
            <v>0</v>
          </cell>
          <cell r="M21236">
            <v>0</v>
          </cell>
          <cell r="N21236">
            <v>0</v>
          </cell>
          <cell r="O21236">
            <v>0</v>
          </cell>
          <cell r="P21236">
            <v>25791.092999999993</v>
          </cell>
          <cell r="Q21236">
            <v>0</v>
          </cell>
          <cell r="R21236">
            <v>0</v>
          </cell>
        </row>
        <row r="21237">
          <cell r="A21237">
            <v>2801</v>
          </cell>
          <cell r="B21237" t="str">
            <v>S. SALUD METR. SUR-ORIENTE</v>
          </cell>
          <cell r="C21237">
            <v>0</v>
          </cell>
          <cell r="D21237">
            <v>0</v>
          </cell>
          <cell r="E21237">
            <v>0</v>
          </cell>
          <cell r="F21237">
            <v>0</v>
          </cell>
          <cell r="G21237">
            <v>0</v>
          </cell>
          <cell r="H21237">
            <v>0</v>
          </cell>
          <cell r="I21237">
            <v>0</v>
          </cell>
          <cell r="J21237">
            <v>0</v>
          </cell>
          <cell r="K21237">
            <v>0</v>
          </cell>
          <cell r="L21237">
            <v>0</v>
          </cell>
          <cell r="M21237">
            <v>0</v>
          </cell>
          <cell r="N21237">
            <v>0</v>
          </cell>
          <cell r="O21237">
            <v>2023852.807</v>
          </cell>
          <cell r="P21237">
            <v>-2067256.3430000022</v>
          </cell>
          <cell r="Q21237">
            <v>0</v>
          </cell>
          <cell r="R21237">
            <v>43403.536000002176</v>
          </cell>
        </row>
        <row r="21238">
          <cell r="A21238">
            <v>2802</v>
          </cell>
          <cell r="B21238" t="str">
            <v>S. SALUD METROPOLITANO SUR-ORIENTE</v>
          </cell>
          <cell r="C21238" t="str">
            <v>001 Dirección del Servicio</v>
          </cell>
          <cell r="D21238">
            <v>0</v>
          </cell>
          <cell r="E21238">
            <v>0</v>
          </cell>
          <cell r="F21238">
            <v>0</v>
          </cell>
          <cell r="G21238">
            <v>0</v>
          </cell>
          <cell r="H21238">
            <v>0</v>
          </cell>
          <cell r="I21238">
            <v>0</v>
          </cell>
          <cell r="J21238">
            <v>0</v>
          </cell>
          <cell r="K21238">
            <v>0</v>
          </cell>
          <cell r="L21238">
            <v>0</v>
          </cell>
          <cell r="M21238">
            <v>0</v>
          </cell>
          <cell r="N21238">
            <v>0</v>
          </cell>
          <cell r="O21238">
            <v>1151683.166</v>
          </cell>
          <cell r="P21238">
            <v>-1536526.003</v>
          </cell>
          <cell r="Q21238">
            <v>0</v>
          </cell>
          <cell r="R21238">
            <v>384842.83700000006</v>
          </cell>
        </row>
        <row r="21239">
          <cell r="A21239">
            <v>2803</v>
          </cell>
          <cell r="B21239" t="str">
            <v>S. SALUD METROPOLITANO SUR-ORIENTE</v>
          </cell>
          <cell r="C21239" t="str">
            <v>002 Hospital Metropolitano</v>
          </cell>
          <cell r="D21239">
            <v>0</v>
          </cell>
          <cell r="E21239">
            <v>0</v>
          </cell>
          <cell r="F21239">
            <v>0</v>
          </cell>
          <cell r="G21239">
            <v>0</v>
          </cell>
          <cell r="H21239">
            <v>0</v>
          </cell>
          <cell r="I21239">
            <v>0</v>
          </cell>
          <cell r="J21239">
            <v>0</v>
          </cell>
          <cell r="K21239">
            <v>0</v>
          </cell>
          <cell r="L21239">
            <v>0</v>
          </cell>
          <cell r="M21239">
            <v>0</v>
          </cell>
          <cell r="N21239">
            <v>0</v>
          </cell>
          <cell r="O21239">
            <v>0</v>
          </cell>
          <cell r="P21239">
            <v>0</v>
          </cell>
          <cell r="Q21239">
            <v>0</v>
          </cell>
          <cell r="R21239">
            <v>0</v>
          </cell>
        </row>
        <row r="21240">
          <cell r="A21240">
            <v>2804</v>
          </cell>
          <cell r="B21240" t="str">
            <v>S. SALUD METROPOLITANO SUR-ORIENTE</v>
          </cell>
          <cell r="C21240" t="str">
            <v>003 Centro de Referencia de Salud</v>
          </cell>
          <cell r="D21240">
            <v>0</v>
          </cell>
          <cell r="E21240">
            <v>0</v>
          </cell>
          <cell r="F21240">
            <v>0</v>
          </cell>
          <cell r="G21240">
            <v>0</v>
          </cell>
          <cell r="H21240">
            <v>0</v>
          </cell>
          <cell r="I21240">
            <v>0</v>
          </cell>
          <cell r="J21240">
            <v>0</v>
          </cell>
          <cell r="K21240">
            <v>0</v>
          </cell>
          <cell r="L21240">
            <v>0</v>
          </cell>
          <cell r="M21240">
            <v>0</v>
          </cell>
          <cell r="N21240">
            <v>0</v>
          </cell>
          <cell r="O21240">
            <v>0</v>
          </cell>
          <cell r="P21240">
            <v>0</v>
          </cell>
          <cell r="Q21240">
            <v>0</v>
          </cell>
          <cell r="R21240">
            <v>0</v>
          </cell>
        </row>
        <row r="21241">
          <cell r="A21241">
            <v>2805</v>
          </cell>
          <cell r="B21241" t="str">
            <v>S. SALUD METROPOLITANO SUR-ORIENTE</v>
          </cell>
          <cell r="C21241" t="str">
            <v>004 Hospital Sotero del Río</v>
          </cell>
          <cell r="D21241">
            <v>0</v>
          </cell>
          <cell r="E21241">
            <v>0</v>
          </cell>
          <cell r="F21241">
            <v>0</v>
          </cell>
          <cell r="G21241">
            <v>0</v>
          </cell>
          <cell r="H21241">
            <v>0</v>
          </cell>
          <cell r="I21241">
            <v>0</v>
          </cell>
          <cell r="J21241">
            <v>0</v>
          </cell>
          <cell r="K21241">
            <v>0</v>
          </cell>
          <cell r="L21241">
            <v>0</v>
          </cell>
          <cell r="M21241">
            <v>0</v>
          </cell>
          <cell r="N21241">
            <v>0</v>
          </cell>
          <cell r="O21241">
            <v>872169.64100000006</v>
          </cell>
          <cell r="P21241">
            <v>-780679.95700000133</v>
          </cell>
          <cell r="Q21241">
            <v>91489.683999998728</v>
          </cell>
          <cell r="R21241">
            <v>0</v>
          </cell>
        </row>
        <row r="21242">
          <cell r="A21242">
            <v>2806</v>
          </cell>
          <cell r="B21242" t="str">
            <v>S. SALUD METROPOLITANO SUR-ORIENTE</v>
          </cell>
          <cell r="C21242" t="str">
            <v>005 Hospital San José de Maipo</v>
          </cell>
          <cell r="D21242">
            <v>0</v>
          </cell>
          <cell r="E21242">
            <v>0</v>
          </cell>
          <cell r="F21242">
            <v>0</v>
          </cell>
          <cell r="G21242">
            <v>0</v>
          </cell>
          <cell r="H21242">
            <v>0</v>
          </cell>
          <cell r="I21242">
            <v>0</v>
          </cell>
          <cell r="J21242">
            <v>0</v>
          </cell>
          <cell r="K21242">
            <v>0</v>
          </cell>
          <cell r="L21242">
            <v>0</v>
          </cell>
          <cell r="M21242">
            <v>0</v>
          </cell>
          <cell r="N21242">
            <v>0</v>
          </cell>
          <cell r="O21242">
            <v>0</v>
          </cell>
          <cell r="P21242">
            <v>147989.08900000004</v>
          </cell>
          <cell r="Q21242">
            <v>0</v>
          </cell>
          <cell r="R21242">
            <v>0</v>
          </cell>
        </row>
        <row r="21243">
          <cell r="A21243">
            <v>2807</v>
          </cell>
          <cell r="B21243" t="str">
            <v>S. SALUD METROPOLITANO SUR-ORIENTE</v>
          </cell>
          <cell r="C21243" t="str">
            <v>006 Hospital La Florida</v>
          </cell>
          <cell r="D21243">
            <v>0</v>
          </cell>
          <cell r="E21243">
            <v>0</v>
          </cell>
          <cell r="F21243">
            <v>0</v>
          </cell>
          <cell r="G21243">
            <v>0</v>
          </cell>
          <cell r="H21243">
            <v>0</v>
          </cell>
          <cell r="I21243">
            <v>0</v>
          </cell>
          <cell r="J21243">
            <v>0</v>
          </cell>
          <cell r="K21243">
            <v>0</v>
          </cell>
          <cell r="L21243">
            <v>0</v>
          </cell>
          <cell r="M21243">
            <v>0</v>
          </cell>
          <cell r="N21243">
            <v>0</v>
          </cell>
          <cell r="O21243">
            <v>0</v>
          </cell>
          <cell r="P21243">
            <v>101960.52800000086</v>
          </cell>
          <cell r="Q21243">
            <v>0</v>
          </cell>
          <cell r="R21243">
            <v>0</v>
          </cell>
        </row>
        <row r="21244">
          <cell r="A21244">
            <v>29</v>
          </cell>
          <cell r="B21244">
            <v>0</v>
          </cell>
          <cell r="C21244">
            <v>0</v>
          </cell>
          <cell r="D21244">
            <v>0</v>
          </cell>
          <cell r="E21244">
            <v>0</v>
          </cell>
          <cell r="F21244">
            <v>0</v>
          </cell>
          <cell r="G21244">
            <v>0</v>
          </cell>
          <cell r="H21244">
            <v>0</v>
          </cell>
          <cell r="I21244">
            <v>0</v>
          </cell>
          <cell r="J21244">
            <v>0</v>
          </cell>
          <cell r="K21244">
            <v>0</v>
          </cell>
          <cell r="L21244">
            <v>0</v>
          </cell>
          <cell r="M21244">
            <v>0</v>
          </cell>
          <cell r="N21244">
            <v>0</v>
          </cell>
          <cell r="O21244">
            <v>0</v>
          </cell>
          <cell r="P21244">
            <v>0</v>
          </cell>
          <cell r="Q21244">
            <v>0</v>
          </cell>
          <cell r="R21244">
            <v>0</v>
          </cell>
        </row>
        <row r="21245">
          <cell r="A21245">
            <v>3001</v>
          </cell>
          <cell r="B21245" t="str">
            <v>HOSP.P.HURTADO SSMSO</v>
          </cell>
          <cell r="C21245" t="str">
            <v>001 Hospital Padre Alberto Hurtado</v>
          </cell>
          <cell r="D21245">
            <v>0</v>
          </cell>
          <cell r="E21245">
            <v>0</v>
          </cell>
          <cell r="F21245">
            <v>0</v>
          </cell>
          <cell r="G21245">
            <v>0</v>
          </cell>
          <cell r="H21245">
            <v>0</v>
          </cell>
          <cell r="I21245">
            <v>0</v>
          </cell>
          <cell r="J21245">
            <v>0</v>
          </cell>
          <cell r="K21245">
            <v>0</v>
          </cell>
          <cell r="L21245">
            <v>0</v>
          </cell>
          <cell r="M21245">
            <v>0</v>
          </cell>
          <cell r="N21245">
            <v>0</v>
          </cell>
          <cell r="O21245">
            <v>1516810.75</v>
          </cell>
          <cell r="P21245">
            <v>-1481831.8819999993</v>
          </cell>
          <cell r="Q21245">
            <v>34978.868000000715</v>
          </cell>
          <cell r="R21245">
            <v>0</v>
          </cell>
        </row>
        <row r="21246">
          <cell r="A21246">
            <v>3101</v>
          </cell>
          <cell r="B21246" t="str">
            <v>CRS MAIPÚ SSMC</v>
          </cell>
          <cell r="C21246" t="str">
            <v>001 Centro de Referencia de Salud Maipú</v>
          </cell>
          <cell r="D21246">
            <v>0</v>
          </cell>
          <cell r="E21246">
            <v>0</v>
          </cell>
          <cell r="F21246">
            <v>0</v>
          </cell>
          <cell r="G21246">
            <v>0</v>
          </cell>
          <cell r="H21246">
            <v>0</v>
          </cell>
          <cell r="I21246">
            <v>0</v>
          </cell>
          <cell r="J21246">
            <v>0</v>
          </cell>
          <cell r="K21246">
            <v>0</v>
          </cell>
          <cell r="L21246">
            <v>0</v>
          </cell>
          <cell r="M21246">
            <v>0</v>
          </cell>
          <cell r="N21246">
            <v>0</v>
          </cell>
          <cell r="O21246">
            <v>112949.826</v>
          </cell>
          <cell r="P21246">
            <v>-162769.70400000003</v>
          </cell>
          <cell r="Q21246">
            <v>0</v>
          </cell>
          <cell r="R21246">
            <v>49819.878000000026</v>
          </cell>
        </row>
        <row r="21247">
          <cell r="A21247">
            <v>3201</v>
          </cell>
          <cell r="B21247" t="str">
            <v>CRS CORDILLERA SSMO</v>
          </cell>
          <cell r="C21247" t="str">
            <v>001 Centro de Referencia de Salud Cordillera Peñalolén Cordillera Oriente</v>
          </cell>
          <cell r="D21247">
            <v>0</v>
          </cell>
          <cell r="E21247">
            <v>0</v>
          </cell>
          <cell r="F21247">
            <v>0</v>
          </cell>
          <cell r="G21247">
            <v>0</v>
          </cell>
          <cell r="H21247">
            <v>0</v>
          </cell>
          <cell r="I21247">
            <v>0</v>
          </cell>
          <cell r="J21247">
            <v>0</v>
          </cell>
          <cell r="K21247">
            <v>0</v>
          </cell>
          <cell r="L21247">
            <v>0</v>
          </cell>
          <cell r="M21247">
            <v>0</v>
          </cell>
          <cell r="N21247">
            <v>0</v>
          </cell>
          <cell r="O21247">
            <v>0</v>
          </cell>
          <cell r="P21247">
            <v>-91984.539000000223</v>
          </cell>
          <cell r="Q21247">
            <v>0</v>
          </cell>
          <cell r="R21247">
            <v>91984.539000000223</v>
          </cell>
        </row>
        <row r="21248">
          <cell r="A21248">
            <v>3301</v>
          </cell>
          <cell r="B21248" t="str">
            <v>S. SALUD CHILOÉ</v>
          </cell>
          <cell r="C21248">
            <v>0</v>
          </cell>
          <cell r="D21248">
            <v>0</v>
          </cell>
          <cell r="E21248">
            <v>0</v>
          </cell>
          <cell r="F21248">
            <v>0</v>
          </cell>
          <cell r="G21248">
            <v>0</v>
          </cell>
          <cell r="H21248">
            <v>0</v>
          </cell>
          <cell r="I21248">
            <v>0</v>
          </cell>
          <cell r="J21248">
            <v>0</v>
          </cell>
          <cell r="K21248">
            <v>0</v>
          </cell>
          <cell r="L21248">
            <v>0</v>
          </cell>
          <cell r="M21248">
            <v>0</v>
          </cell>
          <cell r="N21248">
            <v>0</v>
          </cell>
          <cell r="O21248">
            <v>1748012.9890000001</v>
          </cell>
          <cell r="P21248">
            <v>-1614056.8319999999</v>
          </cell>
          <cell r="Q21248">
            <v>133956.15700000012</v>
          </cell>
          <cell r="R21248">
            <v>0</v>
          </cell>
        </row>
        <row r="21249">
          <cell r="A21249">
            <v>3302</v>
          </cell>
          <cell r="B21249" t="str">
            <v>S. SALUD CHILOÉ</v>
          </cell>
          <cell r="C21249" t="str">
            <v>001 Hospital Castro</v>
          </cell>
          <cell r="D21249">
            <v>0</v>
          </cell>
          <cell r="E21249">
            <v>0</v>
          </cell>
          <cell r="F21249">
            <v>0</v>
          </cell>
          <cell r="G21249">
            <v>0</v>
          </cell>
          <cell r="H21249">
            <v>0</v>
          </cell>
          <cell r="I21249">
            <v>0</v>
          </cell>
          <cell r="J21249">
            <v>0</v>
          </cell>
          <cell r="K21249">
            <v>0</v>
          </cell>
          <cell r="L21249">
            <v>0</v>
          </cell>
          <cell r="M21249">
            <v>0</v>
          </cell>
          <cell r="N21249">
            <v>0</v>
          </cell>
          <cell r="O21249">
            <v>653799.55499999993</v>
          </cell>
          <cell r="P21249">
            <v>-652927.00300000026</v>
          </cell>
          <cell r="Q21249">
            <v>872.5519999996759</v>
          </cell>
          <cell r="R21249">
            <v>0</v>
          </cell>
        </row>
        <row r="21250">
          <cell r="A21250">
            <v>3303</v>
          </cell>
          <cell r="B21250" t="str">
            <v>S. SALUD CHILOÉ</v>
          </cell>
          <cell r="C21250" t="str">
            <v>002 Hospital Quellón</v>
          </cell>
          <cell r="D21250">
            <v>0</v>
          </cell>
          <cell r="E21250">
            <v>0</v>
          </cell>
          <cell r="F21250">
            <v>0</v>
          </cell>
          <cell r="G21250">
            <v>0</v>
          </cell>
          <cell r="H21250">
            <v>0</v>
          </cell>
          <cell r="I21250">
            <v>0</v>
          </cell>
          <cell r="J21250">
            <v>0</v>
          </cell>
          <cell r="K21250">
            <v>0</v>
          </cell>
          <cell r="L21250">
            <v>0</v>
          </cell>
          <cell r="M21250">
            <v>0</v>
          </cell>
          <cell r="N21250">
            <v>0</v>
          </cell>
          <cell r="O21250">
            <v>128465.90600000002</v>
          </cell>
          <cell r="P21250">
            <v>-119945.98299999995</v>
          </cell>
          <cell r="Q21250">
            <v>8519.923000000068</v>
          </cell>
          <cell r="R21250">
            <v>0</v>
          </cell>
        </row>
        <row r="21251">
          <cell r="A21251">
            <v>3304</v>
          </cell>
          <cell r="B21251" t="str">
            <v>S. SALUD CHILOÉ</v>
          </cell>
          <cell r="C21251" t="str">
            <v>003 Hospital Achao</v>
          </cell>
          <cell r="D21251">
            <v>0</v>
          </cell>
          <cell r="E21251">
            <v>0</v>
          </cell>
          <cell r="F21251">
            <v>0</v>
          </cell>
          <cell r="G21251">
            <v>0</v>
          </cell>
          <cell r="H21251">
            <v>0</v>
          </cell>
          <cell r="I21251">
            <v>0</v>
          </cell>
          <cell r="J21251">
            <v>0</v>
          </cell>
          <cell r="K21251">
            <v>0</v>
          </cell>
          <cell r="L21251">
            <v>0</v>
          </cell>
          <cell r="M21251">
            <v>0</v>
          </cell>
          <cell r="N21251">
            <v>0</v>
          </cell>
          <cell r="O21251">
            <v>34195.995999999999</v>
          </cell>
          <cell r="P21251">
            <v>-33627.597000000009</v>
          </cell>
          <cell r="Q21251">
            <v>568.39899999999034</v>
          </cell>
          <cell r="R21251">
            <v>0</v>
          </cell>
        </row>
        <row r="21252">
          <cell r="A21252">
            <v>3305</v>
          </cell>
          <cell r="B21252" t="str">
            <v>S. SALUD CHILOÉ</v>
          </cell>
          <cell r="C21252" t="str">
            <v>004 Hospital Queilen</v>
          </cell>
          <cell r="D21252">
            <v>0</v>
          </cell>
          <cell r="E21252">
            <v>0</v>
          </cell>
          <cell r="F21252">
            <v>0</v>
          </cell>
          <cell r="G21252">
            <v>0</v>
          </cell>
          <cell r="H21252">
            <v>0</v>
          </cell>
          <cell r="I21252">
            <v>0</v>
          </cell>
          <cell r="J21252">
            <v>0</v>
          </cell>
          <cell r="K21252">
            <v>0</v>
          </cell>
          <cell r="L21252">
            <v>0</v>
          </cell>
          <cell r="M21252">
            <v>0</v>
          </cell>
          <cell r="N21252">
            <v>0</v>
          </cell>
          <cell r="O21252">
            <v>18372.189000000002</v>
          </cell>
          <cell r="P21252">
            <v>-15183.800000000017</v>
          </cell>
          <cell r="Q21252">
            <v>3188.3889999999847</v>
          </cell>
          <cell r="R21252">
            <v>0</v>
          </cell>
        </row>
        <row r="21253">
          <cell r="A21253">
            <v>3306</v>
          </cell>
          <cell r="B21253" t="str">
            <v>S. SALUD CHILOÉ</v>
          </cell>
          <cell r="C21253" t="str">
            <v>005 Hospital Ancud</v>
          </cell>
          <cell r="D21253">
            <v>0</v>
          </cell>
          <cell r="E21253">
            <v>0</v>
          </cell>
          <cell r="F21253">
            <v>0</v>
          </cell>
          <cell r="G21253">
            <v>0</v>
          </cell>
          <cell r="H21253">
            <v>0</v>
          </cell>
          <cell r="I21253">
            <v>0</v>
          </cell>
          <cell r="J21253">
            <v>0</v>
          </cell>
          <cell r="K21253">
            <v>0</v>
          </cell>
          <cell r="L21253">
            <v>0</v>
          </cell>
          <cell r="M21253">
            <v>0</v>
          </cell>
          <cell r="N21253">
            <v>0</v>
          </cell>
          <cell r="O21253">
            <v>467453.76999999996</v>
          </cell>
          <cell r="P21253">
            <v>-413327.77500000026</v>
          </cell>
          <cell r="Q21253">
            <v>54125.994999999704</v>
          </cell>
          <cell r="R21253">
            <v>0</v>
          </cell>
        </row>
        <row r="21254">
          <cell r="A21254">
            <v>3307</v>
          </cell>
          <cell r="B21254" t="str">
            <v>S. SALUD CHILOÉ</v>
          </cell>
          <cell r="C21254" t="str">
            <v>006 Dirección del Servicio</v>
          </cell>
          <cell r="D21254">
            <v>0</v>
          </cell>
          <cell r="E21254">
            <v>0</v>
          </cell>
          <cell r="F21254">
            <v>0</v>
          </cell>
          <cell r="G21254">
            <v>0</v>
          </cell>
          <cell r="H21254">
            <v>0</v>
          </cell>
          <cell r="I21254">
            <v>0</v>
          </cell>
          <cell r="J21254">
            <v>0</v>
          </cell>
          <cell r="K21254">
            <v>0</v>
          </cell>
          <cell r="L21254">
            <v>0</v>
          </cell>
          <cell r="M21254">
            <v>0</v>
          </cell>
          <cell r="N21254">
            <v>0</v>
          </cell>
          <cell r="O21254">
            <v>445725.57299999997</v>
          </cell>
          <cell r="P21254">
            <v>-379044.67400000012</v>
          </cell>
          <cell r="Q21254">
            <v>66680.898999999859</v>
          </cell>
          <cell r="R21254">
            <v>0</v>
          </cell>
        </row>
        <row r="21255">
          <cell r="A21255">
            <v>3401</v>
          </cell>
          <cell r="B21255" t="str">
            <v>CONSOLIDADO</v>
          </cell>
          <cell r="C21255">
            <v>0</v>
          </cell>
          <cell r="D21255">
            <v>0</v>
          </cell>
          <cell r="E21255">
            <v>0</v>
          </cell>
          <cell r="F21255">
            <v>0</v>
          </cell>
          <cell r="G21255">
            <v>0</v>
          </cell>
          <cell r="H21255">
            <v>0</v>
          </cell>
          <cell r="I21255">
            <v>0</v>
          </cell>
          <cell r="J21255">
            <v>0</v>
          </cell>
          <cell r="K21255">
            <v>0</v>
          </cell>
          <cell r="L21255">
            <v>0</v>
          </cell>
          <cell r="M21255">
            <v>0</v>
          </cell>
          <cell r="N21255">
            <v>0</v>
          </cell>
          <cell r="O21255">
            <v>124252975.05499999</v>
          </cell>
          <cell r="P21255">
            <v>-111785252.686</v>
          </cell>
          <cell r="Q21255">
            <v>14235832.743000008</v>
          </cell>
          <cell r="R21255">
            <v>2540823.5350000011</v>
          </cell>
        </row>
        <row r="21256">
          <cell r="A21256">
            <v>3501</v>
          </cell>
          <cell r="B21256" t="str">
            <v>CONSOLIDADO</v>
          </cell>
          <cell r="C21256" t="str">
            <v>ESTABLECIMIENTOS AUTOGESTIONADOS EN RED</v>
          </cell>
          <cell r="D21256">
            <v>0</v>
          </cell>
          <cell r="E21256">
            <v>0</v>
          </cell>
          <cell r="F21256">
            <v>0</v>
          </cell>
          <cell r="G21256">
            <v>0</v>
          </cell>
          <cell r="H21256">
            <v>0</v>
          </cell>
          <cell r="I21256">
            <v>0</v>
          </cell>
          <cell r="J21256">
            <v>0</v>
          </cell>
          <cell r="K21256">
            <v>0</v>
          </cell>
          <cell r="L21256">
            <v>0</v>
          </cell>
          <cell r="M21256">
            <v>0</v>
          </cell>
          <cell r="N21256">
            <v>0</v>
          </cell>
          <cell r="O21256">
            <v>103833286.01200002</v>
          </cell>
          <cell r="P21256">
            <v>-119443520.42300004</v>
          </cell>
          <cell r="Q21256">
            <v>2082327.9160000023</v>
          </cell>
          <cell r="R21256">
            <v>18036324.967999998</v>
          </cell>
        </row>
        <row r="21264">
          <cell r="A21264">
            <v>101</v>
          </cell>
          <cell r="B21264" t="str">
            <v>S. SALUDARICA</v>
          </cell>
          <cell r="C21264">
            <v>0</v>
          </cell>
          <cell r="D21264">
            <v>0</v>
          </cell>
          <cell r="E21264">
            <v>0</v>
          </cell>
          <cell r="F21264">
            <v>0</v>
          </cell>
          <cell r="G21264">
            <v>0</v>
          </cell>
          <cell r="H21264">
            <v>0</v>
          </cell>
          <cell r="I21264">
            <v>0</v>
          </cell>
          <cell r="J21264">
            <v>0</v>
          </cell>
          <cell r="K21264">
            <v>0</v>
          </cell>
          <cell r="L21264">
            <v>0</v>
          </cell>
          <cell r="M21264">
            <v>0</v>
          </cell>
          <cell r="N21264">
            <v>0</v>
          </cell>
          <cell r="O21264">
            <v>1115195.392</v>
          </cell>
          <cell r="P21264">
            <v>-1815661.6459999993</v>
          </cell>
          <cell r="Q21264">
            <v>0</v>
          </cell>
          <cell r="R21264">
            <v>700466.25399999926</v>
          </cell>
        </row>
        <row r="21265">
          <cell r="A21265">
            <v>102</v>
          </cell>
          <cell r="B21265" t="str">
            <v>S. SALUDARICA</v>
          </cell>
          <cell r="C21265" t="str">
            <v>001 Dirección del Servicio</v>
          </cell>
          <cell r="D21265">
            <v>0</v>
          </cell>
          <cell r="E21265">
            <v>0</v>
          </cell>
          <cell r="F21265">
            <v>0</v>
          </cell>
          <cell r="G21265">
            <v>0</v>
          </cell>
          <cell r="H21265">
            <v>0</v>
          </cell>
          <cell r="I21265">
            <v>0</v>
          </cell>
          <cell r="J21265">
            <v>0</v>
          </cell>
          <cell r="K21265">
            <v>0</v>
          </cell>
          <cell r="L21265">
            <v>0</v>
          </cell>
          <cell r="M21265">
            <v>0</v>
          </cell>
          <cell r="N21265">
            <v>0</v>
          </cell>
          <cell r="O21265">
            <v>0</v>
          </cell>
          <cell r="P21265">
            <v>-166646.12200000021</v>
          </cell>
          <cell r="Q21265">
            <v>0</v>
          </cell>
          <cell r="R21265">
            <v>166646.12200000021</v>
          </cell>
        </row>
        <row r="21266">
          <cell r="A21266">
            <v>103</v>
          </cell>
          <cell r="B21266" t="str">
            <v>S. SALUDARICA</v>
          </cell>
          <cell r="C21266" t="str">
            <v>002 Hospital Doctor Juan Noé</v>
          </cell>
          <cell r="D21266">
            <v>0</v>
          </cell>
          <cell r="E21266">
            <v>0</v>
          </cell>
          <cell r="F21266">
            <v>0</v>
          </cell>
          <cell r="G21266">
            <v>0</v>
          </cell>
          <cell r="H21266">
            <v>0</v>
          </cell>
          <cell r="I21266">
            <v>0</v>
          </cell>
          <cell r="J21266">
            <v>0</v>
          </cell>
          <cell r="K21266">
            <v>0</v>
          </cell>
          <cell r="L21266">
            <v>0</v>
          </cell>
          <cell r="M21266">
            <v>0</v>
          </cell>
          <cell r="N21266">
            <v>0</v>
          </cell>
          <cell r="O21266">
            <v>1115195.392</v>
          </cell>
          <cell r="P21266">
            <v>-1649015.5240000007</v>
          </cell>
          <cell r="Q21266">
            <v>0</v>
          </cell>
          <cell r="R21266">
            <v>533820.13200000068</v>
          </cell>
        </row>
        <row r="21267">
          <cell r="A21267">
            <v>201</v>
          </cell>
          <cell r="B21267" t="str">
            <v>S. SALUD IQUIQUE</v>
          </cell>
          <cell r="C21267">
            <v>0</v>
          </cell>
          <cell r="D21267">
            <v>0</v>
          </cell>
          <cell r="E21267">
            <v>0</v>
          </cell>
          <cell r="F21267">
            <v>0</v>
          </cell>
          <cell r="G21267">
            <v>0</v>
          </cell>
          <cell r="H21267">
            <v>0</v>
          </cell>
          <cell r="I21267">
            <v>0</v>
          </cell>
          <cell r="J21267">
            <v>0</v>
          </cell>
          <cell r="K21267">
            <v>0</v>
          </cell>
          <cell r="L21267">
            <v>0</v>
          </cell>
          <cell r="M21267">
            <v>0</v>
          </cell>
          <cell r="N21267">
            <v>0</v>
          </cell>
          <cell r="O21267">
            <v>2878205.932</v>
          </cell>
          <cell r="P21267">
            <v>-2510225.5950000007</v>
          </cell>
          <cell r="Q21267">
            <v>367980.33699999936</v>
          </cell>
          <cell r="R21267">
            <v>0</v>
          </cell>
        </row>
        <row r="21268">
          <cell r="A21268">
            <v>202</v>
          </cell>
          <cell r="B21268" t="str">
            <v>S. SALUD IQUIQUE</v>
          </cell>
          <cell r="C21268" t="str">
            <v>001 Dirección del Servicio</v>
          </cell>
          <cell r="D21268">
            <v>0</v>
          </cell>
          <cell r="E21268">
            <v>0</v>
          </cell>
          <cell r="F21268">
            <v>0</v>
          </cell>
          <cell r="G21268">
            <v>0</v>
          </cell>
          <cell r="H21268">
            <v>0</v>
          </cell>
          <cell r="I21268">
            <v>0</v>
          </cell>
          <cell r="J21268">
            <v>0</v>
          </cell>
          <cell r="K21268">
            <v>0</v>
          </cell>
          <cell r="L21268">
            <v>0</v>
          </cell>
          <cell r="M21268">
            <v>0</v>
          </cell>
          <cell r="N21268">
            <v>0</v>
          </cell>
          <cell r="O21268">
            <v>36192.470999999998</v>
          </cell>
          <cell r="P21268">
            <v>6998802.5980000012</v>
          </cell>
          <cell r="Q21268">
            <v>36192.470999999998</v>
          </cell>
          <cell r="R21268">
            <v>0</v>
          </cell>
        </row>
        <row r="21269">
          <cell r="A21269">
            <v>203</v>
          </cell>
          <cell r="B21269" t="str">
            <v>S. SALUD IQUIQUE</v>
          </cell>
          <cell r="C21269" t="str">
            <v>002 Hospital Iquique</v>
          </cell>
          <cell r="D21269">
            <v>0</v>
          </cell>
          <cell r="E21269">
            <v>0</v>
          </cell>
          <cell r="F21269">
            <v>0</v>
          </cell>
          <cell r="G21269">
            <v>0</v>
          </cell>
          <cell r="H21269">
            <v>0</v>
          </cell>
          <cell r="I21269">
            <v>0</v>
          </cell>
          <cell r="J21269">
            <v>0</v>
          </cell>
          <cell r="K21269">
            <v>0</v>
          </cell>
          <cell r="L21269">
            <v>0</v>
          </cell>
          <cell r="M21269">
            <v>0</v>
          </cell>
          <cell r="N21269">
            <v>0</v>
          </cell>
          <cell r="O21269">
            <v>2842013.4610000001</v>
          </cell>
          <cell r="P21269">
            <v>-9114127.2740000002</v>
          </cell>
          <cell r="Q21269">
            <v>0</v>
          </cell>
          <cell r="R21269">
            <v>6272113.8130000001</v>
          </cell>
        </row>
        <row r="21270">
          <cell r="A21270">
            <v>204</v>
          </cell>
          <cell r="B21270" t="str">
            <v>S. SALUD IQUIQUE</v>
          </cell>
          <cell r="C21270" t="str">
            <v>003 Hospital Alto Hospicio</v>
          </cell>
          <cell r="D21270">
            <v>0</v>
          </cell>
          <cell r="E21270">
            <v>0</v>
          </cell>
          <cell r="F21270">
            <v>0</v>
          </cell>
          <cell r="G21270">
            <v>0</v>
          </cell>
          <cell r="H21270">
            <v>0</v>
          </cell>
          <cell r="I21270">
            <v>0</v>
          </cell>
          <cell r="J21270">
            <v>0</v>
          </cell>
          <cell r="K21270">
            <v>0</v>
          </cell>
          <cell r="L21270">
            <v>0</v>
          </cell>
          <cell r="M21270">
            <v>0</v>
          </cell>
          <cell r="N21270">
            <v>0</v>
          </cell>
          <cell r="O21270">
            <v>0</v>
          </cell>
          <cell r="P21270">
            <v>-394900.91900000005</v>
          </cell>
          <cell r="Q21270">
            <v>0</v>
          </cell>
          <cell r="R21270">
            <v>394900.91900000005</v>
          </cell>
        </row>
        <row r="21271">
          <cell r="A21271">
            <v>301</v>
          </cell>
          <cell r="B21271" t="str">
            <v>S. SALUD ANTOFAGASTA</v>
          </cell>
          <cell r="C21271">
            <v>0</v>
          </cell>
          <cell r="D21271">
            <v>0</v>
          </cell>
          <cell r="E21271">
            <v>0</v>
          </cell>
          <cell r="F21271">
            <v>0</v>
          </cell>
          <cell r="G21271">
            <v>0</v>
          </cell>
          <cell r="H21271">
            <v>0</v>
          </cell>
          <cell r="I21271">
            <v>0</v>
          </cell>
          <cell r="J21271">
            <v>0</v>
          </cell>
          <cell r="K21271">
            <v>0</v>
          </cell>
          <cell r="L21271">
            <v>0</v>
          </cell>
          <cell r="M21271">
            <v>0</v>
          </cell>
          <cell r="N21271">
            <v>0</v>
          </cell>
          <cell r="O21271">
            <v>2923732.0629999996</v>
          </cell>
          <cell r="P21271">
            <v>-2118336.5560000027</v>
          </cell>
          <cell r="Q21271">
            <v>805395.50699999696</v>
          </cell>
          <cell r="R21271">
            <v>0</v>
          </cell>
        </row>
        <row r="21272">
          <cell r="A21272">
            <v>302</v>
          </cell>
          <cell r="B21272" t="str">
            <v>S. SALUD ANTOFAGASTA</v>
          </cell>
          <cell r="C21272" t="str">
            <v>001 Dirección del Servicio</v>
          </cell>
          <cell r="D21272">
            <v>0</v>
          </cell>
          <cell r="E21272">
            <v>0</v>
          </cell>
          <cell r="F21272">
            <v>0</v>
          </cell>
          <cell r="G21272">
            <v>0</v>
          </cell>
          <cell r="H21272">
            <v>0</v>
          </cell>
          <cell r="I21272">
            <v>0</v>
          </cell>
          <cell r="J21272">
            <v>0</v>
          </cell>
          <cell r="K21272">
            <v>0</v>
          </cell>
          <cell r="L21272">
            <v>0</v>
          </cell>
          <cell r="M21272">
            <v>0</v>
          </cell>
          <cell r="N21272">
            <v>0</v>
          </cell>
          <cell r="O21272">
            <v>0</v>
          </cell>
          <cell r="P21272">
            <v>702474.78599999985</v>
          </cell>
          <cell r="Q21272">
            <v>0</v>
          </cell>
          <cell r="R21272">
            <v>0</v>
          </cell>
        </row>
        <row r="21273">
          <cell r="A21273">
            <v>303</v>
          </cell>
          <cell r="B21273" t="str">
            <v>S. SALUD ANTOFAGASTA</v>
          </cell>
          <cell r="C21273" t="str">
            <v>002 Hospital de Antofagasta</v>
          </cell>
          <cell r="D21273">
            <v>0</v>
          </cell>
          <cell r="E21273">
            <v>0</v>
          </cell>
          <cell r="F21273">
            <v>0</v>
          </cell>
          <cell r="G21273">
            <v>0</v>
          </cell>
          <cell r="H21273">
            <v>0</v>
          </cell>
          <cell r="I21273">
            <v>0</v>
          </cell>
          <cell r="J21273">
            <v>0</v>
          </cell>
          <cell r="K21273">
            <v>0</v>
          </cell>
          <cell r="L21273">
            <v>0</v>
          </cell>
          <cell r="M21273">
            <v>0</v>
          </cell>
          <cell r="N21273">
            <v>0</v>
          </cell>
          <cell r="O21273">
            <v>2871869.2049999996</v>
          </cell>
          <cell r="P21273">
            <v>-2826129.1699999981</v>
          </cell>
          <cell r="Q21273">
            <v>45740.035000001546</v>
          </cell>
          <cell r="R21273">
            <v>0</v>
          </cell>
        </row>
        <row r="21274">
          <cell r="A21274">
            <v>304</v>
          </cell>
          <cell r="B21274" t="str">
            <v>S. SALUD ANTOFAGASTA</v>
          </cell>
          <cell r="C21274" t="str">
            <v>003 Hospital de Calama</v>
          </cell>
          <cell r="D21274">
            <v>0</v>
          </cell>
          <cell r="E21274">
            <v>0</v>
          </cell>
          <cell r="F21274">
            <v>0</v>
          </cell>
          <cell r="G21274">
            <v>0</v>
          </cell>
          <cell r="H21274">
            <v>0</v>
          </cell>
          <cell r="I21274">
            <v>0</v>
          </cell>
          <cell r="J21274">
            <v>0</v>
          </cell>
          <cell r="K21274">
            <v>0</v>
          </cell>
          <cell r="L21274">
            <v>0</v>
          </cell>
          <cell r="M21274">
            <v>0</v>
          </cell>
          <cell r="N21274">
            <v>0</v>
          </cell>
          <cell r="O21274">
            <v>18291.702000000001</v>
          </cell>
          <cell r="P21274">
            <v>20198.026000000187</v>
          </cell>
          <cell r="Q21274">
            <v>18291.702000000001</v>
          </cell>
          <cell r="R21274">
            <v>0</v>
          </cell>
        </row>
        <row r="21275">
          <cell r="A21275">
            <v>305</v>
          </cell>
          <cell r="B21275" t="str">
            <v>S. SALUD ANTOFAGASTA</v>
          </cell>
          <cell r="C21275" t="str">
            <v>004 Hospital de Tocopilla</v>
          </cell>
          <cell r="D21275">
            <v>0</v>
          </cell>
          <cell r="E21275">
            <v>0</v>
          </cell>
          <cell r="F21275">
            <v>0</v>
          </cell>
          <cell r="G21275">
            <v>0</v>
          </cell>
          <cell r="H21275">
            <v>0</v>
          </cell>
          <cell r="I21275">
            <v>0</v>
          </cell>
          <cell r="J21275">
            <v>0</v>
          </cell>
          <cell r="K21275">
            <v>0</v>
          </cell>
          <cell r="L21275">
            <v>0</v>
          </cell>
          <cell r="M21275">
            <v>0</v>
          </cell>
          <cell r="N21275">
            <v>0</v>
          </cell>
          <cell r="O21275">
            <v>33571.156000000003</v>
          </cell>
          <cell r="P21275">
            <v>-24715.800000000047</v>
          </cell>
          <cell r="Q21275">
            <v>8855.3559999999561</v>
          </cell>
          <cell r="R21275">
            <v>0</v>
          </cell>
        </row>
        <row r="21276">
          <cell r="A21276">
            <v>306</v>
          </cell>
          <cell r="B21276" t="str">
            <v>S. SALUD ANTOFAGASTA</v>
          </cell>
          <cell r="C21276" t="str">
            <v>005 Hospital de Taltal</v>
          </cell>
          <cell r="D21276">
            <v>0</v>
          </cell>
          <cell r="E21276">
            <v>0</v>
          </cell>
          <cell r="F21276">
            <v>0</v>
          </cell>
          <cell r="G21276">
            <v>0</v>
          </cell>
          <cell r="H21276">
            <v>0</v>
          </cell>
          <cell r="I21276">
            <v>0</v>
          </cell>
          <cell r="J21276">
            <v>0</v>
          </cell>
          <cell r="K21276">
            <v>0</v>
          </cell>
          <cell r="L21276">
            <v>0</v>
          </cell>
          <cell r="M21276">
            <v>0</v>
          </cell>
          <cell r="N21276">
            <v>0</v>
          </cell>
          <cell r="O21276">
            <v>0</v>
          </cell>
          <cell r="P21276">
            <v>1038.0009999999311</v>
          </cell>
          <cell r="Q21276">
            <v>0</v>
          </cell>
          <cell r="R21276">
            <v>0</v>
          </cell>
        </row>
        <row r="21277">
          <cell r="A21277">
            <v>307</v>
          </cell>
          <cell r="B21277" t="str">
            <v>S. SALUD ANTOFAGASTA</v>
          </cell>
          <cell r="C21277" t="str">
            <v>006 Hospital de Mejillones</v>
          </cell>
          <cell r="D21277">
            <v>0</v>
          </cell>
          <cell r="E21277">
            <v>0</v>
          </cell>
          <cell r="F21277">
            <v>0</v>
          </cell>
          <cell r="G21277">
            <v>0</v>
          </cell>
          <cell r="H21277">
            <v>0</v>
          </cell>
          <cell r="I21277">
            <v>0</v>
          </cell>
          <cell r="J21277">
            <v>0</v>
          </cell>
          <cell r="K21277">
            <v>0</v>
          </cell>
          <cell r="L21277">
            <v>0</v>
          </cell>
          <cell r="M21277">
            <v>0</v>
          </cell>
          <cell r="N21277">
            <v>0</v>
          </cell>
          <cell r="O21277">
            <v>0</v>
          </cell>
          <cell r="P21277">
            <v>13470.700000000026</v>
          </cell>
          <cell r="Q21277">
            <v>0</v>
          </cell>
          <cell r="R21277">
            <v>0</v>
          </cell>
        </row>
        <row r="21278">
          <cell r="A21278">
            <v>308</v>
          </cell>
          <cell r="B21278" t="str">
            <v>S. SALUD ANTOFAGASTA</v>
          </cell>
          <cell r="C21278" t="str">
            <v>007 Centro Asistencial Norte</v>
          </cell>
          <cell r="D21278">
            <v>0</v>
          </cell>
          <cell r="E21278">
            <v>0</v>
          </cell>
          <cell r="F21278">
            <v>0</v>
          </cell>
          <cell r="G21278">
            <v>0</v>
          </cell>
          <cell r="H21278">
            <v>0</v>
          </cell>
          <cell r="I21278">
            <v>0</v>
          </cell>
          <cell r="J21278">
            <v>0</v>
          </cell>
          <cell r="K21278">
            <v>0</v>
          </cell>
          <cell r="L21278">
            <v>0</v>
          </cell>
          <cell r="M21278">
            <v>0</v>
          </cell>
          <cell r="N21278">
            <v>0</v>
          </cell>
          <cell r="O21278">
            <v>0</v>
          </cell>
          <cell r="P21278">
            <v>-4673.0990000000165</v>
          </cell>
          <cell r="Q21278">
            <v>0</v>
          </cell>
          <cell r="R21278">
            <v>4673.0990000000165</v>
          </cell>
        </row>
        <row r="21279">
          <cell r="A21279">
            <v>401</v>
          </cell>
          <cell r="B21279" t="str">
            <v>S. SALUD ATACAMA</v>
          </cell>
          <cell r="C21279">
            <v>0</v>
          </cell>
          <cell r="D21279">
            <v>0</v>
          </cell>
          <cell r="E21279">
            <v>0</v>
          </cell>
          <cell r="F21279">
            <v>0</v>
          </cell>
          <cell r="G21279">
            <v>0</v>
          </cell>
          <cell r="H21279">
            <v>0</v>
          </cell>
          <cell r="I21279">
            <v>0</v>
          </cell>
          <cell r="J21279">
            <v>0</v>
          </cell>
          <cell r="K21279">
            <v>0</v>
          </cell>
          <cell r="L21279">
            <v>0</v>
          </cell>
          <cell r="M21279">
            <v>0</v>
          </cell>
          <cell r="N21279">
            <v>0</v>
          </cell>
          <cell r="O21279">
            <v>689307.23200000008</v>
          </cell>
          <cell r="P21279">
            <v>-677874.47100000177</v>
          </cell>
          <cell r="Q21279">
            <v>11432.760999998311</v>
          </cell>
          <cell r="R21279">
            <v>0</v>
          </cell>
        </row>
        <row r="21280">
          <cell r="A21280">
            <v>402</v>
          </cell>
          <cell r="B21280" t="str">
            <v>S. SALUD ATACAMA</v>
          </cell>
          <cell r="C21280" t="str">
            <v>001 Dirección del Servicio</v>
          </cell>
          <cell r="D21280">
            <v>0</v>
          </cell>
          <cell r="E21280">
            <v>0</v>
          </cell>
          <cell r="F21280">
            <v>0</v>
          </cell>
          <cell r="G21280">
            <v>0</v>
          </cell>
          <cell r="H21280">
            <v>0</v>
          </cell>
          <cell r="I21280">
            <v>0</v>
          </cell>
          <cell r="J21280">
            <v>0</v>
          </cell>
          <cell r="K21280">
            <v>0</v>
          </cell>
          <cell r="L21280">
            <v>0</v>
          </cell>
          <cell r="M21280">
            <v>0</v>
          </cell>
          <cell r="N21280">
            <v>0</v>
          </cell>
          <cell r="O21280">
            <v>37884.404000000002</v>
          </cell>
          <cell r="P21280">
            <v>230897.2699999999</v>
          </cell>
          <cell r="Q21280">
            <v>37884.404000000002</v>
          </cell>
          <cell r="R21280">
            <v>0</v>
          </cell>
        </row>
        <row r="21281">
          <cell r="A21281">
            <v>403</v>
          </cell>
          <cell r="B21281" t="str">
            <v>S. SALUD ATACAMA</v>
          </cell>
          <cell r="C21281" t="str">
            <v>002 Hospital Regional de Copiapó</v>
          </cell>
          <cell r="D21281">
            <v>0</v>
          </cell>
          <cell r="E21281">
            <v>0</v>
          </cell>
          <cell r="F21281">
            <v>0</v>
          </cell>
          <cell r="G21281">
            <v>0</v>
          </cell>
          <cell r="H21281">
            <v>0</v>
          </cell>
          <cell r="I21281">
            <v>0</v>
          </cell>
          <cell r="J21281">
            <v>0</v>
          </cell>
          <cell r="K21281">
            <v>0</v>
          </cell>
          <cell r="L21281">
            <v>0</v>
          </cell>
          <cell r="M21281">
            <v>0</v>
          </cell>
          <cell r="N21281">
            <v>0</v>
          </cell>
          <cell r="O21281">
            <v>645244.76100000017</v>
          </cell>
          <cell r="P21281">
            <v>-994873.18400000059</v>
          </cell>
          <cell r="Q21281">
            <v>0</v>
          </cell>
          <cell r="R21281">
            <v>349628.42300000042</v>
          </cell>
        </row>
        <row r="21282">
          <cell r="A21282">
            <v>404</v>
          </cell>
          <cell r="B21282" t="str">
            <v>S. SALUD ATACAMA</v>
          </cell>
          <cell r="C21282" t="str">
            <v>003 Hospital de Chañaral</v>
          </cell>
          <cell r="D21282">
            <v>0</v>
          </cell>
          <cell r="E21282">
            <v>0</v>
          </cell>
          <cell r="F21282">
            <v>0</v>
          </cell>
          <cell r="G21282">
            <v>0</v>
          </cell>
          <cell r="H21282">
            <v>0</v>
          </cell>
          <cell r="I21282">
            <v>0</v>
          </cell>
          <cell r="J21282">
            <v>0</v>
          </cell>
          <cell r="K21282">
            <v>0</v>
          </cell>
          <cell r="L21282">
            <v>0</v>
          </cell>
          <cell r="M21282">
            <v>0</v>
          </cell>
          <cell r="N21282">
            <v>0</v>
          </cell>
          <cell r="O21282">
            <v>6178.067</v>
          </cell>
          <cell r="P21282">
            <v>-2877.7279999999882</v>
          </cell>
          <cell r="Q21282">
            <v>3300.3390000000118</v>
          </cell>
          <cell r="R21282">
            <v>0</v>
          </cell>
        </row>
        <row r="21283">
          <cell r="A21283">
            <v>405</v>
          </cell>
          <cell r="B21283" t="str">
            <v>S. SALUD ATACAMA</v>
          </cell>
          <cell r="C21283" t="str">
            <v>004 Hospital Diego de Almagro</v>
          </cell>
          <cell r="D21283">
            <v>0</v>
          </cell>
          <cell r="E21283">
            <v>0</v>
          </cell>
          <cell r="F21283">
            <v>0</v>
          </cell>
          <cell r="G21283">
            <v>0</v>
          </cell>
          <cell r="H21283">
            <v>0</v>
          </cell>
          <cell r="I21283">
            <v>0</v>
          </cell>
          <cell r="J21283">
            <v>0</v>
          </cell>
          <cell r="K21283">
            <v>0</v>
          </cell>
          <cell r="L21283">
            <v>0</v>
          </cell>
          <cell r="M21283">
            <v>0</v>
          </cell>
          <cell r="N21283">
            <v>0</v>
          </cell>
          <cell r="O21283">
            <v>0</v>
          </cell>
          <cell r="P21283">
            <v>46099.555999999982</v>
          </cell>
          <cell r="Q21283">
            <v>0</v>
          </cell>
          <cell r="R21283">
            <v>0</v>
          </cell>
        </row>
        <row r="21284">
          <cell r="A21284">
            <v>406</v>
          </cell>
          <cell r="B21284" t="str">
            <v>S. SALUD ATACAMA</v>
          </cell>
          <cell r="C21284" t="str">
            <v>005 Hospital de Vallenar</v>
          </cell>
          <cell r="D21284">
            <v>0</v>
          </cell>
          <cell r="E21284">
            <v>0</v>
          </cell>
          <cell r="F21284">
            <v>0</v>
          </cell>
          <cell r="G21284">
            <v>0</v>
          </cell>
          <cell r="H21284">
            <v>0</v>
          </cell>
          <cell r="I21284">
            <v>0</v>
          </cell>
          <cell r="J21284">
            <v>0</v>
          </cell>
          <cell r="K21284">
            <v>0</v>
          </cell>
          <cell r="L21284">
            <v>0</v>
          </cell>
          <cell r="M21284">
            <v>0</v>
          </cell>
          <cell r="N21284">
            <v>0</v>
          </cell>
          <cell r="O21284">
            <v>0</v>
          </cell>
          <cell r="P21284">
            <v>15887.595999999903</v>
          </cell>
          <cell r="Q21284">
            <v>0</v>
          </cell>
          <cell r="R21284">
            <v>0</v>
          </cell>
        </row>
        <row r="21285">
          <cell r="A21285">
            <v>407</v>
          </cell>
          <cell r="B21285" t="str">
            <v>S. SALUD ATACAMA</v>
          </cell>
          <cell r="C21285" t="str">
            <v>006 Hospital de Huasco</v>
          </cell>
          <cell r="D21285">
            <v>0</v>
          </cell>
          <cell r="E21285">
            <v>0</v>
          </cell>
          <cell r="F21285">
            <v>0</v>
          </cell>
          <cell r="G21285">
            <v>0</v>
          </cell>
          <cell r="H21285">
            <v>0</v>
          </cell>
          <cell r="I21285">
            <v>0</v>
          </cell>
          <cell r="J21285">
            <v>0</v>
          </cell>
          <cell r="K21285">
            <v>0</v>
          </cell>
          <cell r="L21285">
            <v>0</v>
          </cell>
          <cell r="M21285">
            <v>0</v>
          </cell>
          <cell r="N21285">
            <v>0</v>
          </cell>
          <cell r="O21285">
            <v>0</v>
          </cell>
          <cell r="P21285">
            <v>26992.019</v>
          </cell>
          <cell r="Q21285">
            <v>0</v>
          </cell>
          <cell r="R21285">
            <v>0</v>
          </cell>
        </row>
        <row r="21286">
          <cell r="A21286">
            <v>501</v>
          </cell>
          <cell r="B21286" t="str">
            <v>S. SALUD COQUIMBO</v>
          </cell>
          <cell r="C21286">
            <v>0</v>
          </cell>
          <cell r="D21286">
            <v>0</v>
          </cell>
          <cell r="E21286">
            <v>0</v>
          </cell>
          <cell r="F21286">
            <v>0</v>
          </cell>
          <cell r="G21286">
            <v>0</v>
          </cell>
          <cell r="H21286">
            <v>0</v>
          </cell>
          <cell r="I21286">
            <v>0</v>
          </cell>
          <cell r="J21286">
            <v>0</v>
          </cell>
          <cell r="K21286">
            <v>0</v>
          </cell>
          <cell r="L21286">
            <v>0</v>
          </cell>
          <cell r="M21286">
            <v>0</v>
          </cell>
          <cell r="N21286">
            <v>0</v>
          </cell>
          <cell r="O21286">
            <v>6914931.6410000008</v>
          </cell>
          <cell r="P21286">
            <v>-5268220.3079999974</v>
          </cell>
          <cell r="Q21286">
            <v>1646711.3330000034</v>
          </cell>
          <cell r="R21286">
            <v>0</v>
          </cell>
        </row>
        <row r="21287">
          <cell r="A21287">
            <v>502</v>
          </cell>
          <cell r="B21287" t="str">
            <v>S. SALUD COQUIMBO</v>
          </cell>
          <cell r="C21287" t="str">
            <v>001 Dirección del Servicio</v>
          </cell>
          <cell r="D21287">
            <v>0</v>
          </cell>
          <cell r="E21287">
            <v>0</v>
          </cell>
          <cell r="F21287">
            <v>0</v>
          </cell>
          <cell r="G21287">
            <v>0</v>
          </cell>
          <cell r="H21287">
            <v>0</v>
          </cell>
          <cell r="I21287">
            <v>0</v>
          </cell>
          <cell r="J21287">
            <v>0</v>
          </cell>
          <cell r="K21287">
            <v>0</v>
          </cell>
          <cell r="L21287">
            <v>0</v>
          </cell>
          <cell r="M21287">
            <v>0</v>
          </cell>
          <cell r="N21287">
            <v>0</v>
          </cell>
          <cell r="O21287">
            <v>144850.47</v>
          </cell>
          <cell r="P21287">
            <v>2506030.7170000002</v>
          </cell>
          <cell r="Q21287">
            <v>144850.47</v>
          </cell>
          <cell r="R21287">
            <v>0</v>
          </cell>
        </row>
        <row r="21288">
          <cell r="A21288">
            <v>503</v>
          </cell>
          <cell r="B21288" t="str">
            <v>S. SALUD COQUIMBO</v>
          </cell>
          <cell r="C21288" t="str">
            <v>002 Hospital La Serena</v>
          </cell>
          <cell r="D21288">
            <v>0</v>
          </cell>
          <cell r="E21288">
            <v>0</v>
          </cell>
          <cell r="F21288">
            <v>0</v>
          </cell>
          <cell r="G21288">
            <v>0</v>
          </cell>
          <cell r="H21288">
            <v>0</v>
          </cell>
          <cell r="I21288">
            <v>0</v>
          </cell>
          <cell r="J21288">
            <v>0</v>
          </cell>
          <cell r="K21288">
            <v>0</v>
          </cell>
          <cell r="L21288">
            <v>0</v>
          </cell>
          <cell r="M21288">
            <v>0</v>
          </cell>
          <cell r="N21288">
            <v>0</v>
          </cell>
          <cell r="O21288">
            <v>2915958.9000000004</v>
          </cell>
          <cell r="P21288">
            <v>-3257674.0340000009</v>
          </cell>
          <cell r="Q21288">
            <v>0</v>
          </cell>
          <cell r="R21288">
            <v>341715.13400000054</v>
          </cell>
        </row>
        <row r="21289">
          <cell r="A21289">
            <v>504</v>
          </cell>
          <cell r="B21289" t="str">
            <v>S. SALUD COQUIMBO</v>
          </cell>
          <cell r="C21289" t="str">
            <v>003 Hospital Coquimbo</v>
          </cell>
          <cell r="D21289">
            <v>0</v>
          </cell>
          <cell r="E21289">
            <v>0</v>
          </cell>
          <cell r="F21289">
            <v>0</v>
          </cell>
          <cell r="G21289">
            <v>0</v>
          </cell>
          <cell r="H21289">
            <v>0</v>
          </cell>
          <cell r="I21289">
            <v>0</v>
          </cell>
          <cell r="J21289">
            <v>0</v>
          </cell>
          <cell r="K21289">
            <v>0</v>
          </cell>
          <cell r="L21289">
            <v>0</v>
          </cell>
          <cell r="M21289">
            <v>0</v>
          </cell>
          <cell r="N21289">
            <v>0</v>
          </cell>
          <cell r="O21289">
            <v>2487330.6119999997</v>
          </cell>
          <cell r="P21289">
            <v>-2527616.6399999997</v>
          </cell>
          <cell r="Q21289">
            <v>0</v>
          </cell>
          <cell r="R21289">
            <v>40286.027999999933</v>
          </cell>
        </row>
        <row r="21290">
          <cell r="A21290">
            <v>505</v>
          </cell>
          <cell r="B21290" t="str">
            <v>S. SALUD COQUIMBO</v>
          </cell>
          <cell r="C21290" t="str">
            <v>004 Hospital Ovalle</v>
          </cell>
          <cell r="D21290">
            <v>0</v>
          </cell>
          <cell r="E21290">
            <v>0</v>
          </cell>
          <cell r="F21290">
            <v>0</v>
          </cell>
          <cell r="G21290">
            <v>0</v>
          </cell>
          <cell r="H21290">
            <v>0</v>
          </cell>
          <cell r="I21290">
            <v>0</v>
          </cell>
          <cell r="J21290">
            <v>0</v>
          </cell>
          <cell r="K21290">
            <v>0</v>
          </cell>
          <cell r="L21290">
            <v>0</v>
          </cell>
          <cell r="M21290">
            <v>0</v>
          </cell>
          <cell r="N21290">
            <v>0</v>
          </cell>
          <cell r="O21290">
            <v>1355806.3389999999</v>
          </cell>
          <cell r="P21290">
            <v>-1575664.13</v>
          </cell>
          <cell r="Q21290">
            <v>0</v>
          </cell>
          <cell r="R21290">
            <v>219857.79099999997</v>
          </cell>
        </row>
        <row r="21291">
          <cell r="A21291">
            <v>506</v>
          </cell>
          <cell r="B21291" t="str">
            <v>S. SALUD COQUIMBO</v>
          </cell>
          <cell r="C21291" t="str">
            <v>005 Hospital Illapel</v>
          </cell>
          <cell r="D21291">
            <v>0</v>
          </cell>
          <cell r="E21291">
            <v>0</v>
          </cell>
          <cell r="F21291">
            <v>0</v>
          </cell>
          <cell r="G21291">
            <v>0</v>
          </cell>
          <cell r="H21291">
            <v>0</v>
          </cell>
          <cell r="I21291">
            <v>0</v>
          </cell>
          <cell r="J21291">
            <v>0</v>
          </cell>
          <cell r="K21291">
            <v>0</v>
          </cell>
          <cell r="L21291">
            <v>0</v>
          </cell>
          <cell r="M21291">
            <v>0</v>
          </cell>
          <cell r="N21291">
            <v>0</v>
          </cell>
          <cell r="O21291">
            <v>5767.3140000000058</v>
          </cell>
          <cell r="P21291">
            <v>-80631.505999999761</v>
          </cell>
          <cell r="Q21291">
            <v>0</v>
          </cell>
          <cell r="R21291">
            <v>74864.191999999748</v>
          </cell>
        </row>
        <row r="21292">
          <cell r="A21292">
            <v>507</v>
          </cell>
          <cell r="B21292" t="str">
            <v>S. SALUD COQUIMBO</v>
          </cell>
          <cell r="C21292" t="str">
            <v>006 Hospital Salamanca</v>
          </cell>
          <cell r="D21292">
            <v>0</v>
          </cell>
          <cell r="E21292">
            <v>0</v>
          </cell>
          <cell r="F21292">
            <v>0</v>
          </cell>
          <cell r="G21292">
            <v>0</v>
          </cell>
          <cell r="H21292">
            <v>0</v>
          </cell>
          <cell r="I21292">
            <v>0</v>
          </cell>
          <cell r="J21292">
            <v>0</v>
          </cell>
          <cell r="K21292">
            <v>0</v>
          </cell>
          <cell r="L21292">
            <v>0</v>
          </cell>
          <cell r="M21292">
            <v>0</v>
          </cell>
          <cell r="N21292">
            <v>0</v>
          </cell>
          <cell r="O21292">
            <v>0</v>
          </cell>
          <cell r="P21292">
            <v>-60173.559000000008</v>
          </cell>
          <cell r="Q21292">
            <v>0</v>
          </cell>
          <cell r="R21292">
            <v>60173.559000000008</v>
          </cell>
        </row>
        <row r="21293">
          <cell r="A21293">
            <v>508</v>
          </cell>
          <cell r="B21293" t="str">
            <v>S. SALUD COQUIMBO</v>
          </cell>
          <cell r="C21293" t="str">
            <v>007 Hospital Combarbalá</v>
          </cell>
          <cell r="D21293">
            <v>0</v>
          </cell>
          <cell r="E21293">
            <v>0</v>
          </cell>
          <cell r="F21293">
            <v>0</v>
          </cell>
          <cell r="G21293">
            <v>0</v>
          </cell>
          <cell r="H21293">
            <v>0</v>
          </cell>
          <cell r="I21293">
            <v>0</v>
          </cell>
          <cell r="J21293">
            <v>0</v>
          </cell>
          <cell r="K21293">
            <v>0</v>
          </cell>
          <cell r="L21293">
            <v>0</v>
          </cell>
          <cell r="M21293">
            <v>0</v>
          </cell>
          <cell r="N21293">
            <v>0</v>
          </cell>
          <cell r="O21293">
            <v>1066.6790000000019</v>
          </cell>
          <cell r="P21293">
            <v>-44755.409</v>
          </cell>
          <cell r="Q21293">
            <v>0</v>
          </cell>
          <cell r="R21293">
            <v>43688.729999999996</v>
          </cell>
        </row>
        <row r="21294">
          <cell r="A21294">
            <v>509</v>
          </cell>
          <cell r="B21294" t="str">
            <v>S. SALUD COQUIMBO</v>
          </cell>
          <cell r="C21294" t="str">
            <v>008 Hospital de Andacollo</v>
          </cell>
          <cell r="D21294">
            <v>0</v>
          </cell>
          <cell r="E21294">
            <v>0</v>
          </cell>
          <cell r="F21294">
            <v>0</v>
          </cell>
          <cell r="G21294">
            <v>0</v>
          </cell>
          <cell r="H21294">
            <v>0</v>
          </cell>
          <cell r="I21294">
            <v>0</v>
          </cell>
          <cell r="J21294">
            <v>0</v>
          </cell>
          <cell r="K21294">
            <v>0</v>
          </cell>
          <cell r="L21294">
            <v>0</v>
          </cell>
          <cell r="M21294">
            <v>0</v>
          </cell>
          <cell r="N21294">
            <v>0</v>
          </cell>
          <cell r="O21294">
            <v>783.55199999999968</v>
          </cell>
          <cell r="P21294">
            <v>-47182.186000000016</v>
          </cell>
          <cell r="Q21294">
            <v>0</v>
          </cell>
          <cell r="R21294">
            <v>46398.63400000002</v>
          </cell>
        </row>
        <row r="21295">
          <cell r="A21295">
            <v>5010</v>
          </cell>
          <cell r="B21295" t="str">
            <v>S. SALUD COQUIMBO</v>
          </cell>
          <cell r="C21295" t="str">
            <v>009 Hospital Vicuña</v>
          </cell>
          <cell r="D21295">
            <v>0</v>
          </cell>
          <cell r="E21295">
            <v>0</v>
          </cell>
          <cell r="F21295">
            <v>0</v>
          </cell>
          <cell r="G21295">
            <v>0</v>
          </cell>
          <cell r="H21295">
            <v>0</v>
          </cell>
          <cell r="I21295">
            <v>0</v>
          </cell>
          <cell r="J21295">
            <v>0</v>
          </cell>
          <cell r="K21295">
            <v>0</v>
          </cell>
          <cell r="L21295">
            <v>0</v>
          </cell>
          <cell r="M21295">
            <v>0</v>
          </cell>
          <cell r="N21295">
            <v>0</v>
          </cell>
          <cell r="O21295">
            <v>2553.8739999999998</v>
          </cell>
          <cell r="P21295">
            <v>-93634.50499999999</v>
          </cell>
          <cell r="Q21295">
            <v>0</v>
          </cell>
          <cell r="R21295">
            <v>91080.630999999994</v>
          </cell>
        </row>
        <row r="21296">
          <cell r="A21296">
            <v>5011</v>
          </cell>
          <cell r="B21296" t="str">
            <v>S. SALUD COQUIMBO</v>
          </cell>
          <cell r="C21296" t="str">
            <v>010 Hospital Los Vilos</v>
          </cell>
          <cell r="D21296">
            <v>0</v>
          </cell>
          <cell r="E21296">
            <v>0</v>
          </cell>
          <cell r="F21296">
            <v>0</v>
          </cell>
          <cell r="G21296">
            <v>0</v>
          </cell>
          <cell r="H21296">
            <v>0</v>
          </cell>
          <cell r="I21296">
            <v>0</v>
          </cell>
          <cell r="J21296">
            <v>0</v>
          </cell>
          <cell r="K21296">
            <v>0</v>
          </cell>
          <cell r="L21296">
            <v>0</v>
          </cell>
          <cell r="M21296">
            <v>0</v>
          </cell>
          <cell r="N21296">
            <v>0</v>
          </cell>
          <cell r="O21296">
            <v>813.90099999999802</v>
          </cell>
          <cell r="P21296">
            <v>-86919.291000000027</v>
          </cell>
          <cell r="Q21296">
            <v>0</v>
          </cell>
          <cell r="R21296">
            <v>86105.390000000029</v>
          </cell>
        </row>
        <row r="21297">
          <cell r="A21297">
            <v>601</v>
          </cell>
          <cell r="B21297" t="str">
            <v>S. SALUD VALPO-SN.ANTONIO</v>
          </cell>
          <cell r="C21297">
            <v>0</v>
          </cell>
          <cell r="D21297">
            <v>0</v>
          </cell>
          <cell r="E21297">
            <v>0</v>
          </cell>
          <cell r="F21297">
            <v>0</v>
          </cell>
          <cell r="G21297">
            <v>0</v>
          </cell>
          <cell r="H21297">
            <v>0</v>
          </cell>
          <cell r="I21297">
            <v>0</v>
          </cell>
          <cell r="J21297">
            <v>0</v>
          </cell>
          <cell r="K21297">
            <v>0</v>
          </cell>
          <cell r="L21297">
            <v>0</v>
          </cell>
          <cell r="M21297">
            <v>0</v>
          </cell>
          <cell r="N21297">
            <v>0</v>
          </cell>
          <cell r="O21297">
            <v>3490754.8700000006</v>
          </cell>
          <cell r="P21297">
            <v>-3029105.6649999972</v>
          </cell>
          <cell r="Q21297">
            <v>461649.20500000333</v>
          </cell>
          <cell r="R21297">
            <v>0</v>
          </cell>
        </row>
        <row r="21298">
          <cell r="A21298">
            <v>602</v>
          </cell>
          <cell r="B21298" t="str">
            <v>S. SALUD VALPO-SN.ANTONIO</v>
          </cell>
          <cell r="C21298" t="str">
            <v>001 Dirección Servicio de Salud</v>
          </cell>
          <cell r="D21298">
            <v>0</v>
          </cell>
          <cell r="E21298">
            <v>0</v>
          </cell>
          <cell r="F21298">
            <v>0</v>
          </cell>
          <cell r="G21298">
            <v>0</v>
          </cell>
          <cell r="H21298">
            <v>0</v>
          </cell>
          <cell r="I21298">
            <v>0</v>
          </cell>
          <cell r="J21298">
            <v>0</v>
          </cell>
          <cell r="K21298">
            <v>0</v>
          </cell>
          <cell r="L21298">
            <v>0</v>
          </cell>
          <cell r="M21298">
            <v>0</v>
          </cell>
          <cell r="N21298">
            <v>0</v>
          </cell>
          <cell r="O21298">
            <v>70718.593999999997</v>
          </cell>
          <cell r="P21298">
            <v>209253.82600000012</v>
          </cell>
          <cell r="Q21298">
            <v>70718.593999999997</v>
          </cell>
          <cell r="R21298">
            <v>0</v>
          </cell>
        </row>
        <row r="21299">
          <cell r="A21299">
            <v>603</v>
          </cell>
          <cell r="B21299" t="str">
            <v>S. SALUD VALPO-SN.ANTONIO</v>
          </cell>
          <cell r="C21299" t="str">
            <v>002 Hospital Carlos Van Buren</v>
          </cell>
          <cell r="D21299">
            <v>0</v>
          </cell>
          <cell r="E21299">
            <v>0</v>
          </cell>
          <cell r="F21299">
            <v>0</v>
          </cell>
          <cell r="G21299">
            <v>0</v>
          </cell>
          <cell r="H21299">
            <v>0</v>
          </cell>
          <cell r="I21299">
            <v>0</v>
          </cell>
          <cell r="J21299">
            <v>0</v>
          </cell>
          <cell r="K21299">
            <v>0</v>
          </cell>
          <cell r="L21299">
            <v>0</v>
          </cell>
          <cell r="M21299">
            <v>0</v>
          </cell>
          <cell r="N21299">
            <v>0</v>
          </cell>
          <cell r="O21299">
            <v>2887909.7740000002</v>
          </cell>
          <cell r="P21299">
            <v>-2750489.4750000006</v>
          </cell>
          <cell r="Q21299">
            <v>137420.29899999965</v>
          </cell>
          <cell r="R21299">
            <v>0</v>
          </cell>
        </row>
        <row r="21300">
          <cell r="A21300">
            <v>604</v>
          </cell>
          <cell r="B21300" t="str">
            <v>S. SALUD VALPO-SN.ANTONIO</v>
          </cell>
          <cell r="C21300" t="str">
            <v>003 Hospital Claudio Vicuña</v>
          </cell>
          <cell r="D21300">
            <v>0</v>
          </cell>
          <cell r="E21300">
            <v>0</v>
          </cell>
          <cell r="F21300">
            <v>0</v>
          </cell>
          <cell r="G21300">
            <v>0</v>
          </cell>
          <cell r="H21300">
            <v>0</v>
          </cell>
          <cell r="I21300">
            <v>0</v>
          </cell>
          <cell r="J21300">
            <v>0</v>
          </cell>
          <cell r="K21300">
            <v>0</v>
          </cell>
          <cell r="L21300">
            <v>0</v>
          </cell>
          <cell r="M21300">
            <v>0</v>
          </cell>
          <cell r="N21300">
            <v>0</v>
          </cell>
          <cell r="O21300">
            <v>217536.91499999998</v>
          </cell>
          <cell r="P21300">
            <v>-177062.61100000003</v>
          </cell>
          <cell r="Q21300">
            <v>40474.303999999946</v>
          </cell>
          <cell r="R21300">
            <v>0</v>
          </cell>
        </row>
        <row r="21301">
          <cell r="A21301">
            <v>605</v>
          </cell>
          <cell r="B21301" t="str">
            <v>S. SALUD VALPO-SN.ANTONIO</v>
          </cell>
          <cell r="C21301" t="str">
            <v>004 Hospital Del Salvador</v>
          </cell>
          <cell r="D21301">
            <v>0</v>
          </cell>
          <cell r="E21301">
            <v>0</v>
          </cell>
          <cell r="F21301">
            <v>0</v>
          </cell>
          <cell r="G21301">
            <v>0</v>
          </cell>
          <cell r="H21301">
            <v>0</v>
          </cell>
          <cell r="I21301">
            <v>0</v>
          </cell>
          <cell r="J21301">
            <v>0</v>
          </cell>
          <cell r="K21301">
            <v>0</v>
          </cell>
          <cell r="L21301">
            <v>0</v>
          </cell>
          <cell r="M21301">
            <v>0</v>
          </cell>
          <cell r="N21301">
            <v>0</v>
          </cell>
          <cell r="O21301">
            <v>0</v>
          </cell>
          <cell r="P21301">
            <v>-22835.233000000124</v>
          </cell>
          <cell r="Q21301">
            <v>0</v>
          </cell>
          <cell r="R21301">
            <v>22835.233000000124</v>
          </cell>
        </row>
        <row r="21302">
          <cell r="A21302">
            <v>606</v>
          </cell>
          <cell r="B21302" t="str">
            <v>S. SALUD VALPO-SN.ANTONIO</v>
          </cell>
          <cell r="C21302" t="str">
            <v>005 Hospital San José Casablanca</v>
          </cell>
          <cell r="D21302">
            <v>0</v>
          </cell>
          <cell r="E21302">
            <v>0</v>
          </cell>
          <cell r="F21302">
            <v>0</v>
          </cell>
          <cell r="G21302">
            <v>0</v>
          </cell>
          <cell r="H21302">
            <v>0</v>
          </cell>
          <cell r="I21302">
            <v>0</v>
          </cell>
          <cell r="J21302">
            <v>0</v>
          </cell>
          <cell r="K21302">
            <v>0</v>
          </cell>
          <cell r="L21302">
            <v>0</v>
          </cell>
          <cell r="M21302">
            <v>0</v>
          </cell>
          <cell r="N21302">
            <v>0</v>
          </cell>
          <cell r="O21302">
            <v>0</v>
          </cell>
          <cell r="P21302">
            <v>-209.39200000002165</v>
          </cell>
          <cell r="Q21302">
            <v>0</v>
          </cell>
          <cell r="R21302">
            <v>209.39200000002165</v>
          </cell>
        </row>
        <row r="21303">
          <cell r="A21303">
            <v>607</v>
          </cell>
          <cell r="B21303" t="str">
            <v>S. SALUD VALPO-SN.ANTONIO</v>
          </cell>
          <cell r="C21303" t="str">
            <v>007 Hospital Doctor Eduardo Pereira</v>
          </cell>
          <cell r="D21303">
            <v>0</v>
          </cell>
          <cell r="E21303">
            <v>0</v>
          </cell>
          <cell r="F21303">
            <v>0</v>
          </cell>
          <cell r="G21303">
            <v>0</v>
          </cell>
          <cell r="H21303">
            <v>0</v>
          </cell>
          <cell r="I21303">
            <v>0</v>
          </cell>
          <cell r="J21303">
            <v>0</v>
          </cell>
          <cell r="K21303">
            <v>0</v>
          </cell>
          <cell r="L21303">
            <v>0</v>
          </cell>
          <cell r="M21303">
            <v>0</v>
          </cell>
          <cell r="N21303">
            <v>0</v>
          </cell>
          <cell r="O21303">
            <v>314589.587</v>
          </cell>
          <cell r="P21303">
            <v>-321194.49600000039</v>
          </cell>
          <cell r="Q21303">
            <v>0</v>
          </cell>
          <cell r="R21303">
            <v>6604.9090000003926</v>
          </cell>
        </row>
        <row r="21304">
          <cell r="A21304">
            <v>608</v>
          </cell>
          <cell r="B21304" t="str">
            <v>S. SALUD VALPO-SN.ANTONIO</v>
          </cell>
          <cell r="C21304" t="str">
            <v>008 Atención Primaria de Salud</v>
          </cell>
          <cell r="D21304">
            <v>0</v>
          </cell>
          <cell r="E21304">
            <v>0</v>
          </cell>
          <cell r="F21304">
            <v>0</v>
          </cell>
          <cell r="G21304">
            <v>0</v>
          </cell>
          <cell r="H21304">
            <v>0</v>
          </cell>
          <cell r="I21304">
            <v>0</v>
          </cell>
          <cell r="J21304">
            <v>0</v>
          </cell>
          <cell r="K21304">
            <v>0</v>
          </cell>
          <cell r="L21304">
            <v>0</v>
          </cell>
          <cell r="M21304">
            <v>0</v>
          </cell>
          <cell r="N21304">
            <v>0</v>
          </cell>
          <cell r="O21304">
            <v>0</v>
          </cell>
          <cell r="P21304">
            <v>33431.716000000015</v>
          </cell>
          <cell r="Q21304">
            <v>0</v>
          </cell>
          <cell r="R21304">
            <v>0</v>
          </cell>
        </row>
        <row r="21305">
          <cell r="A21305">
            <v>701</v>
          </cell>
          <cell r="B21305" t="str">
            <v>S. SALUD VIÑA-QUILLOTA</v>
          </cell>
          <cell r="C21305">
            <v>0</v>
          </cell>
          <cell r="D21305">
            <v>0</v>
          </cell>
          <cell r="E21305">
            <v>0</v>
          </cell>
          <cell r="F21305">
            <v>0</v>
          </cell>
          <cell r="G21305">
            <v>0</v>
          </cell>
          <cell r="H21305">
            <v>0</v>
          </cell>
          <cell r="I21305">
            <v>0</v>
          </cell>
          <cell r="J21305">
            <v>0</v>
          </cell>
          <cell r="K21305">
            <v>0</v>
          </cell>
          <cell r="L21305">
            <v>0</v>
          </cell>
          <cell r="M21305">
            <v>0</v>
          </cell>
          <cell r="N21305">
            <v>0</v>
          </cell>
          <cell r="O21305">
            <v>8140358.1160000023</v>
          </cell>
          <cell r="P21305">
            <v>-8489631.9190000016</v>
          </cell>
          <cell r="Q21305">
            <v>0</v>
          </cell>
          <cell r="R21305">
            <v>349273.80299999937</v>
          </cell>
        </row>
        <row r="21306">
          <cell r="A21306">
            <v>702</v>
          </cell>
          <cell r="B21306" t="str">
            <v>S. SALUD VIÑA-QUILLOTA</v>
          </cell>
          <cell r="C21306" t="str">
            <v>001 Dirección del Servicio</v>
          </cell>
          <cell r="D21306">
            <v>0</v>
          </cell>
          <cell r="E21306">
            <v>0</v>
          </cell>
          <cell r="F21306">
            <v>0</v>
          </cell>
          <cell r="G21306">
            <v>0</v>
          </cell>
          <cell r="H21306">
            <v>0</v>
          </cell>
          <cell r="I21306">
            <v>0</v>
          </cell>
          <cell r="J21306">
            <v>0</v>
          </cell>
          <cell r="K21306">
            <v>0</v>
          </cell>
          <cell r="L21306">
            <v>0</v>
          </cell>
          <cell r="M21306">
            <v>0</v>
          </cell>
          <cell r="N21306">
            <v>0</v>
          </cell>
          <cell r="O21306">
            <v>666134.10100000002</v>
          </cell>
          <cell r="P21306">
            <v>-891857.50199999986</v>
          </cell>
          <cell r="Q21306">
            <v>0</v>
          </cell>
          <cell r="R21306">
            <v>225723.40099999984</v>
          </cell>
        </row>
        <row r="21307">
          <cell r="A21307">
            <v>703</v>
          </cell>
          <cell r="B21307" t="str">
            <v>S. SALUD VIÑA-QUILLOTA</v>
          </cell>
          <cell r="C21307" t="str">
            <v>002 Hospital Doctor Gustavo Fricke</v>
          </cell>
          <cell r="D21307">
            <v>0</v>
          </cell>
          <cell r="E21307">
            <v>0</v>
          </cell>
          <cell r="F21307">
            <v>0</v>
          </cell>
          <cell r="G21307">
            <v>0</v>
          </cell>
          <cell r="H21307">
            <v>0</v>
          </cell>
          <cell r="I21307">
            <v>0</v>
          </cell>
          <cell r="J21307">
            <v>0</v>
          </cell>
          <cell r="K21307">
            <v>0</v>
          </cell>
          <cell r="L21307">
            <v>0</v>
          </cell>
          <cell r="M21307">
            <v>0</v>
          </cell>
          <cell r="N21307">
            <v>0</v>
          </cell>
          <cell r="O21307">
            <v>4712122.1789999995</v>
          </cell>
          <cell r="P21307">
            <v>-4765097.9400000004</v>
          </cell>
          <cell r="Q21307">
            <v>0</v>
          </cell>
          <cell r="R21307">
            <v>52975.761000000872</v>
          </cell>
        </row>
        <row r="21308">
          <cell r="A21308">
            <v>704</v>
          </cell>
          <cell r="B21308" t="str">
            <v>S. SALUD VIÑA-QUILLOTA</v>
          </cell>
          <cell r="C21308" t="str">
            <v>003 Hospital de Quillota</v>
          </cell>
          <cell r="D21308">
            <v>0</v>
          </cell>
          <cell r="E21308">
            <v>0</v>
          </cell>
          <cell r="F21308">
            <v>0</v>
          </cell>
          <cell r="G21308">
            <v>0</v>
          </cell>
          <cell r="H21308">
            <v>0</v>
          </cell>
          <cell r="I21308">
            <v>0</v>
          </cell>
          <cell r="J21308">
            <v>0</v>
          </cell>
          <cell r="K21308">
            <v>0</v>
          </cell>
          <cell r="L21308">
            <v>0</v>
          </cell>
          <cell r="M21308">
            <v>0</v>
          </cell>
          <cell r="N21308">
            <v>0</v>
          </cell>
          <cell r="O21308">
            <v>1406792.193</v>
          </cell>
          <cell r="P21308">
            <v>-1419089.6229999994</v>
          </cell>
          <cell r="Q21308">
            <v>0</v>
          </cell>
          <cell r="R21308">
            <v>12297.429999999469</v>
          </cell>
        </row>
        <row r="21309">
          <cell r="A21309">
            <v>705</v>
          </cell>
          <cell r="B21309" t="str">
            <v>S. SALUD VIÑA-QUILLOTA</v>
          </cell>
          <cell r="C21309" t="str">
            <v>004 Hospital de Quilpué</v>
          </cell>
          <cell r="D21309">
            <v>0</v>
          </cell>
          <cell r="E21309">
            <v>0</v>
          </cell>
          <cell r="F21309">
            <v>0</v>
          </cell>
          <cell r="G21309">
            <v>0</v>
          </cell>
          <cell r="H21309">
            <v>0</v>
          </cell>
          <cell r="I21309">
            <v>0</v>
          </cell>
          <cell r="J21309">
            <v>0</v>
          </cell>
          <cell r="K21309">
            <v>0</v>
          </cell>
          <cell r="L21309">
            <v>0</v>
          </cell>
          <cell r="M21309">
            <v>0</v>
          </cell>
          <cell r="N21309">
            <v>0</v>
          </cell>
          <cell r="O21309">
            <v>798260.53300000005</v>
          </cell>
          <cell r="P21309">
            <v>-802340.38199999998</v>
          </cell>
          <cell r="Q21309">
            <v>0</v>
          </cell>
          <cell r="R21309">
            <v>4079.8489999999292</v>
          </cell>
        </row>
        <row r="21310">
          <cell r="A21310">
            <v>706</v>
          </cell>
          <cell r="B21310" t="str">
            <v>S. SALUD VIÑA-QUILLOTA</v>
          </cell>
          <cell r="C21310" t="str">
            <v>005 Hospital de La Calera</v>
          </cell>
          <cell r="D21310">
            <v>0</v>
          </cell>
          <cell r="E21310">
            <v>0</v>
          </cell>
          <cell r="F21310">
            <v>0</v>
          </cell>
          <cell r="G21310">
            <v>0</v>
          </cell>
          <cell r="H21310">
            <v>0</v>
          </cell>
          <cell r="I21310">
            <v>0</v>
          </cell>
          <cell r="J21310">
            <v>0</v>
          </cell>
          <cell r="K21310">
            <v>0</v>
          </cell>
          <cell r="L21310">
            <v>0</v>
          </cell>
          <cell r="M21310">
            <v>0</v>
          </cell>
          <cell r="N21310">
            <v>0</v>
          </cell>
          <cell r="O21310">
            <v>69695.387999999992</v>
          </cell>
          <cell r="P21310">
            <v>-91545.947000000102</v>
          </cell>
          <cell r="Q21310">
            <v>0</v>
          </cell>
          <cell r="R21310">
            <v>21850.55900000011</v>
          </cell>
        </row>
        <row r="21311">
          <cell r="A21311">
            <v>707</v>
          </cell>
          <cell r="B21311" t="str">
            <v>S. SALUD VIÑA-QUILLOTA</v>
          </cell>
          <cell r="C21311" t="str">
            <v>006 Hospital Geriátrico Paz de la Tarde</v>
          </cell>
          <cell r="D21311">
            <v>0</v>
          </cell>
          <cell r="E21311">
            <v>0</v>
          </cell>
          <cell r="F21311">
            <v>0</v>
          </cell>
          <cell r="G21311">
            <v>0</v>
          </cell>
          <cell r="H21311">
            <v>0</v>
          </cell>
          <cell r="I21311">
            <v>0</v>
          </cell>
          <cell r="J21311">
            <v>0</v>
          </cell>
          <cell r="K21311">
            <v>0</v>
          </cell>
          <cell r="L21311">
            <v>0</v>
          </cell>
          <cell r="M21311">
            <v>0</v>
          </cell>
          <cell r="N21311">
            <v>0</v>
          </cell>
          <cell r="O21311">
            <v>18952.954000000002</v>
          </cell>
          <cell r="P21311">
            <v>-17628.342000000062</v>
          </cell>
          <cell r="Q21311">
            <v>1324.6119999999391</v>
          </cell>
          <cell r="R21311">
            <v>0</v>
          </cell>
        </row>
        <row r="21312">
          <cell r="A21312">
            <v>708</v>
          </cell>
          <cell r="B21312" t="str">
            <v>S. SALUD VIÑA-QUILLOTA</v>
          </cell>
          <cell r="C21312" t="str">
            <v>007 Hospital de Limache</v>
          </cell>
          <cell r="D21312">
            <v>0</v>
          </cell>
          <cell r="E21312">
            <v>0</v>
          </cell>
          <cell r="F21312">
            <v>0</v>
          </cell>
          <cell r="G21312">
            <v>0</v>
          </cell>
          <cell r="H21312">
            <v>0</v>
          </cell>
          <cell r="I21312">
            <v>0</v>
          </cell>
          <cell r="J21312">
            <v>0</v>
          </cell>
          <cell r="K21312">
            <v>0</v>
          </cell>
          <cell r="L21312">
            <v>0</v>
          </cell>
          <cell r="M21312">
            <v>0</v>
          </cell>
          <cell r="N21312">
            <v>0</v>
          </cell>
          <cell r="O21312">
            <v>73525.895000000004</v>
          </cell>
          <cell r="P21312">
            <v>-73108.996999999916</v>
          </cell>
          <cell r="Q21312">
            <v>416.89800000008836</v>
          </cell>
          <cell r="R21312">
            <v>0</v>
          </cell>
        </row>
        <row r="21313">
          <cell r="A21313">
            <v>709</v>
          </cell>
          <cell r="B21313" t="str">
            <v>S. SALUD VIÑA-QUILLOTA</v>
          </cell>
          <cell r="C21313" t="str">
            <v>008 Hospital de La Ligua</v>
          </cell>
          <cell r="D21313">
            <v>0</v>
          </cell>
          <cell r="E21313">
            <v>0</v>
          </cell>
          <cell r="F21313">
            <v>0</v>
          </cell>
          <cell r="G21313">
            <v>0</v>
          </cell>
          <cell r="H21313">
            <v>0</v>
          </cell>
          <cell r="I21313">
            <v>0</v>
          </cell>
          <cell r="J21313">
            <v>0</v>
          </cell>
          <cell r="K21313">
            <v>0</v>
          </cell>
          <cell r="L21313">
            <v>0</v>
          </cell>
          <cell r="M21313">
            <v>0</v>
          </cell>
          <cell r="N21313">
            <v>0</v>
          </cell>
          <cell r="O21313">
            <v>115929.39299999998</v>
          </cell>
          <cell r="P21313">
            <v>-117707.85399999999</v>
          </cell>
          <cell r="Q21313">
            <v>0</v>
          </cell>
          <cell r="R21313">
            <v>1778.4610000000102</v>
          </cell>
        </row>
        <row r="21314">
          <cell r="A21314">
            <v>7010</v>
          </cell>
          <cell r="B21314" t="str">
            <v>S. SALUD VIÑA-QUILLOTA</v>
          </cell>
          <cell r="C21314" t="str">
            <v>009 Hospital Cabildo</v>
          </cell>
          <cell r="D21314">
            <v>0</v>
          </cell>
          <cell r="E21314">
            <v>0</v>
          </cell>
          <cell r="F21314">
            <v>0</v>
          </cell>
          <cell r="G21314">
            <v>0</v>
          </cell>
          <cell r="H21314">
            <v>0</v>
          </cell>
          <cell r="I21314">
            <v>0</v>
          </cell>
          <cell r="J21314">
            <v>0</v>
          </cell>
          <cell r="K21314">
            <v>0</v>
          </cell>
          <cell r="L21314">
            <v>0</v>
          </cell>
          <cell r="M21314">
            <v>0</v>
          </cell>
          <cell r="N21314">
            <v>0</v>
          </cell>
          <cell r="O21314">
            <v>40385.883000000002</v>
          </cell>
          <cell r="P21314">
            <v>-40493.641999999978</v>
          </cell>
          <cell r="Q21314">
            <v>0</v>
          </cell>
          <cell r="R21314">
            <v>107.75899999997637</v>
          </cell>
        </row>
        <row r="21315">
          <cell r="A21315">
            <v>7011</v>
          </cell>
          <cell r="B21315" t="str">
            <v>S. SALUD VIÑA-QUILLOTA</v>
          </cell>
          <cell r="C21315" t="str">
            <v>010 Hospital Petorca</v>
          </cell>
          <cell r="D21315">
            <v>0</v>
          </cell>
          <cell r="E21315">
            <v>0</v>
          </cell>
          <cell r="F21315">
            <v>0</v>
          </cell>
          <cell r="G21315">
            <v>0</v>
          </cell>
          <cell r="H21315">
            <v>0</v>
          </cell>
          <cell r="I21315">
            <v>0</v>
          </cell>
          <cell r="J21315">
            <v>0</v>
          </cell>
          <cell r="K21315">
            <v>0</v>
          </cell>
          <cell r="L21315">
            <v>0</v>
          </cell>
          <cell r="M21315">
            <v>0</v>
          </cell>
          <cell r="N21315">
            <v>0</v>
          </cell>
          <cell r="O21315">
            <v>5842.6570000000002</v>
          </cell>
          <cell r="P21315">
            <v>-6424.8789999999863</v>
          </cell>
          <cell r="Q21315">
            <v>0</v>
          </cell>
          <cell r="R21315">
            <v>582.22199999998611</v>
          </cell>
        </row>
        <row r="21316">
          <cell r="A21316">
            <v>7012</v>
          </cell>
          <cell r="B21316" t="str">
            <v>S. SALUD VIÑA-QUILLOTA</v>
          </cell>
          <cell r="C21316" t="str">
            <v>011 Hospital de Quintero</v>
          </cell>
          <cell r="D21316">
            <v>0</v>
          </cell>
          <cell r="E21316">
            <v>0</v>
          </cell>
          <cell r="F21316">
            <v>0</v>
          </cell>
          <cell r="G21316">
            <v>0</v>
          </cell>
          <cell r="H21316">
            <v>0</v>
          </cell>
          <cell r="I21316">
            <v>0</v>
          </cell>
          <cell r="J21316">
            <v>0</v>
          </cell>
          <cell r="K21316">
            <v>0</v>
          </cell>
          <cell r="L21316">
            <v>0</v>
          </cell>
          <cell r="M21316">
            <v>0</v>
          </cell>
          <cell r="N21316">
            <v>0</v>
          </cell>
          <cell r="O21316">
            <v>43045.664999999994</v>
          </cell>
          <cell r="P21316">
            <v>-46451.841000000044</v>
          </cell>
          <cell r="Q21316">
            <v>0</v>
          </cell>
          <cell r="R21316">
            <v>3406.1760000000504</v>
          </cell>
        </row>
        <row r="21317">
          <cell r="A21317">
            <v>7013</v>
          </cell>
          <cell r="B21317" t="str">
            <v>S. SALUD VIÑA-QUILLOTA</v>
          </cell>
          <cell r="C21317" t="str">
            <v>012 Hospital Peñablanca</v>
          </cell>
          <cell r="D21317">
            <v>0</v>
          </cell>
          <cell r="E21317">
            <v>0</v>
          </cell>
          <cell r="F21317">
            <v>0</v>
          </cell>
          <cell r="G21317">
            <v>0</v>
          </cell>
          <cell r="H21317">
            <v>0</v>
          </cell>
          <cell r="I21317">
            <v>0</v>
          </cell>
          <cell r="J21317">
            <v>0</v>
          </cell>
          <cell r="K21317">
            <v>0</v>
          </cell>
          <cell r="L21317">
            <v>0</v>
          </cell>
          <cell r="M21317">
            <v>0</v>
          </cell>
          <cell r="N21317">
            <v>0</v>
          </cell>
          <cell r="O21317">
            <v>189671.27500000002</v>
          </cell>
          <cell r="P21317">
            <v>-217884.96999999997</v>
          </cell>
          <cell r="Q21317">
            <v>0</v>
          </cell>
          <cell r="R21317">
            <v>28213.694999999949</v>
          </cell>
        </row>
        <row r="21318">
          <cell r="A21318">
            <v>801</v>
          </cell>
          <cell r="B21318" t="str">
            <v>S. SALUD ACONCAGUA</v>
          </cell>
          <cell r="C21318">
            <v>0</v>
          </cell>
          <cell r="D21318">
            <v>0</v>
          </cell>
          <cell r="E21318">
            <v>0</v>
          </cell>
          <cell r="F21318">
            <v>0</v>
          </cell>
          <cell r="G21318">
            <v>0</v>
          </cell>
          <cell r="H21318">
            <v>0</v>
          </cell>
          <cell r="I21318">
            <v>0</v>
          </cell>
          <cell r="J21318">
            <v>0</v>
          </cell>
          <cell r="K21318">
            <v>0</v>
          </cell>
          <cell r="L21318">
            <v>0</v>
          </cell>
          <cell r="M21318">
            <v>0</v>
          </cell>
          <cell r="N21318">
            <v>0</v>
          </cell>
          <cell r="O21318">
            <v>359366.71400000004</v>
          </cell>
          <cell r="P21318">
            <v>-192615.15899999905</v>
          </cell>
          <cell r="Q21318">
            <v>166751.55500000098</v>
          </cell>
          <cell r="R21318">
            <v>0</v>
          </cell>
        </row>
        <row r="21319">
          <cell r="A21319">
            <v>802</v>
          </cell>
          <cell r="B21319" t="str">
            <v>S. SALUD ACONCAGUA</v>
          </cell>
          <cell r="C21319" t="str">
            <v>001 Dirección del Servicio</v>
          </cell>
          <cell r="D21319">
            <v>0</v>
          </cell>
          <cell r="E21319">
            <v>0</v>
          </cell>
          <cell r="F21319">
            <v>0</v>
          </cell>
          <cell r="G21319">
            <v>0</v>
          </cell>
          <cell r="H21319">
            <v>0</v>
          </cell>
          <cell r="I21319">
            <v>0</v>
          </cell>
          <cell r="J21319">
            <v>0</v>
          </cell>
          <cell r="K21319">
            <v>0</v>
          </cell>
          <cell r="L21319">
            <v>0</v>
          </cell>
          <cell r="M21319">
            <v>0</v>
          </cell>
          <cell r="N21319">
            <v>0</v>
          </cell>
          <cell r="O21319">
            <v>49211.593000000008</v>
          </cell>
          <cell r="P21319">
            <v>84623.467999999993</v>
          </cell>
          <cell r="Q21319">
            <v>49211.593000000008</v>
          </cell>
          <cell r="R21319">
            <v>0</v>
          </cell>
        </row>
        <row r="21320">
          <cell r="A21320">
            <v>803</v>
          </cell>
          <cell r="B21320" t="str">
            <v>S. SALUD ACONCAGUA</v>
          </cell>
          <cell r="C21320" t="str">
            <v>002 Hospital San Camilo de San Felipe</v>
          </cell>
          <cell r="D21320">
            <v>0</v>
          </cell>
          <cell r="E21320">
            <v>0</v>
          </cell>
          <cell r="F21320">
            <v>0</v>
          </cell>
          <cell r="G21320">
            <v>0</v>
          </cell>
          <cell r="H21320">
            <v>0</v>
          </cell>
          <cell r="I21320">
            <v>0</v>
          </cell>
          <cell r="J21320">
            <v>0</v>
          </cell>
          <cell r="K21320">
            <v>0</v>
          </cell>
          <cell r="L21320">
            <v>0</v>
          </cell>
          <cell r="M21320">
            <v>0</v>
          </cell>
          <cell r="N21320">
            <v>0</v>
          </cell>
          <cell r="O21320">
            <v>150964.272</v>
          </cell>
          <cell r="P21320">
            <v>-134922.00200000009</v>
          </cell>
          <cell r="Q21320">
            <v>16042.269999999902</v>
          </cell>
          <cell r="R21320">
            <v>0</v>
          </cell>
        </row>
        <row r="21321">
          <cell r="A21321">
            <v>804</v>
          </cell>
          <cell r="B21321" t="str">
            <v>S. SALUD ACONCAGUA</v>
          </cell>
          <cell r="C21321" t="str">
            <v>003 Hospital San Juan de Dios de Los Andes</v>
          </cell>
          <cell r="D21321">
            <v>0</v>
          </cell>
          <cell r="E21321">
            <v>0</v>
          </cell>
          <cell r="F21321">
            <v>0</v>
          </cell>
          <cell r="G21321">
            <v>0</v>
          </cell>
          <cell r="H21321">
            <v>0</v>
          </cell>
          <cell r="I21321">
            <v>0</v>
          </cell>
          <cell r="J21321">
            <v>0</v>
          </cell>
          <cell r="K21321">
            <v>0</v>
          </cell>
          <cell r="L21321">
            <v>0</v>
          </cell>
          <cell r="M21321">
            <v>0</v>
          </cell>
          <cell r="N21321">
            <v>0</v>
          </cell>
          <cell r="O21321">
            <v>85066.542000000001</v>
          </cell>
          <cell r="P21321">
            <v>-71935.006999999983</v>
          </cell>
          <cell r="Q21321">
            <v>13131.535000000018</v>
          </cell>
          <cell r="R21321">
            <v>0</v>
          </cell>
        </row>
        <row r="21322">
          <cell r="A21322">
            <v>805</v>
          </cell>
          <cell r="B21322" t="str">
            <v>S. SALUD ACONCAGUA</v>
          </cell>
          <cell r="C21322" t="str">
            <v>004 Hospital San Francisco de Llay Llay</v>
          </cell>
          <cell r="D21322">
            <v>0</v>
          </cell>
          <cell r="E21322">
            <v>0</v>
          </cell>
          <cell r="F21322">
            <v>0</v>
          </cell>
          <cell r="G21322">
            <v>0</v>
          </cell>
          <cell r="H21322">
            <v>0</v>
          </cell>
          <cell r="I21322">
            <v>0</v>
          </cell>
          <cell r="J21322">
            <v>0</v>
          </cell>
          <cell r="K21322">
            <v>0</v>
          </cell>
          <cell r="L21322">
            <v>0</v>
          </cell>
          <cell r="M21322">
            <v>0</v>
          </cell>
          <cell r="N21322">
            <v>0</v>
          </cell>
          <cell r="O21322">
            <v>11306.491</v>
          </cell>
          <cell r="P21322">
            <v>-11519.833999999944</v>
          </cell>
          <cell r="Q21322">
            <v>0</v>
          </cell>
          <cell r="R21322">
            <v>213.34299999994437</v>
          </cell>
        </row>
        <row r="21323">
          <cell r="A21323">
            <v>806</v>
          </cell>
          <cell r="B21323" t="str">
            <v>S. SALUD ACONCAGUA</v>
          </cell>
          <cell r="C21323" t="str">
            <v>005 Hospital San Antonio de  Putaendo</v>
          </cell>
          <cell r="D21323">
            <v>0</v>
          </cell>
          <cell r="E21323">
            <v>0</v>
          </cell>
          <cell r="F21323">
            <v>0</v>
          </cell>
          <cell r="G21323">
            <v>0</v>
          </cell>
          <cell r="H21323">
            <v>0</v>
          </cell>
          <cell r="I21323">
            <v>0</v>
          </cell>
          <cell r="J21323">
            <v>0</v>
          </cell>
          <cell r="K21323">
            <v>0</v>
          </cell>
          <cell r="L21323">
            <v>0</v>
          </cell>
          <cell r="M21323">
            <v>0</v>
          </cell>
          <cell r="N21323">
            <v>0</v>
          </cell>
          <cell r="O21323">
            <v>5513.6779999999999</v>
          </cell>
          <cell r="P21323">
            <v>-4795.3290000000125</v>
          </cell>
          <cell r="Q21323">
            <v>718.34899999998743</v>
          </cell>
          <cell r="R21323">
            <v>0</v>
          </cell>
        </row>
        <row r="21324">
          <cell r="A21324">
            <v>807</v>
          </cell>
          <cell r="B21324" t="str">
            <v>S. SALUD ACONCAGUA</v>
          </cell>
          <cell r="C21324" t="str">
            <v>006 Hospital Psiquiátrico Doctor  Philippe Pinel de Putaendo</v>
          </cell>
          <cell r="D21324">
            <v>0</v>
          </cell>
          <cell r="E21324">
            <v>0</v>
          </cell>
          <cell r="F21324">
            <v>0</v>
          </cell>
          <cell r="G21324">
            <v>0</v>
          </cell>
          <cell r="H21324">
            <v>0</v>
          </cell>
          <cell r="I21324">
            <v>0</v>
          </cell>
          <cell r="J21324">
            <v>0</v>
          </cell>
          <cell r="K21324">
            <v>0</v>
          </cell>
          <cell r="L21324">
            <v>0</v>
          </cell>
          <cell r="M21324">
            <v>0</v>
          </cell>
          <cell r="N21324">
            <v>0</v>
          </cell>
          <cell r="O21324">
            <v>39965.150999999998</v>
          </cell>
          <cell r="P21324">
            <v>-33860.681000000041</v>
          </cell>
          <cell r="Q21324">
            <v>6104.4699999999575</v>
          </cell>
          <cell r="R21324">
            <v>0</v>
          </cell>
        </row>
        <row r="21325">
          <cell r="A21325">
            <v>808</v>
          </cell>
          <cell r="B21325" t="str">
            <v>S. SALUD ACONCAGUA</v>
          </cell>
          <cell r="C21325" t="str">
            <v>010 Consultorio General Urbano de San Felipe</v>
          </cell>
          <cell r="D21325">
            <v>0</v>
          </cell>
          <cell r="E21325">
            <v>0</v>
          </cell>
          <cell r="F21325">
            <v>0</v>
          </cell>
          <cell r="G21325">
            <v>0</v>
          </cell>
          <cell r="H21325">
            <v>0</v>
          </cell>
          <cell r="I21325">
            <v>0</v>
          </cell>
          <cell r="J21325">
            <v>0</v>
          </cell>
          <cell r="K21325">
            <v>0</v>
          </cell>
          <cell r="L21325">
            <v>0</v>
          </cell>
          <cell r="M21325">
            <v>0</v>
          </cell>
          <cell r="N21325">
            <v>0</v>
          </cell>
          <cell r="O21325">
            <v>6418.2889999999989</v>
          </cell>
          <cell r="P21325">
            <v>-11888.741999999969</v>
          </cell>
          <cell r="Q21325">
            <v>0</v>
          </cell>
          <cell r="R21325">
            <v>5470.4529999999704</v>
          </cell>
        </row>
        <row r="21326">
          <cell r="A21326">
            <v>809</v>
          </cell>
          <cell r="B21326" t="str">
            <v>S. SALUD ACONCAGUA</v>
          </cell>
          <cell r="C21326" t="str">
            <v>011 Consultorio General Urbano Nº 2 de Los Andes</v>
          </cell>
          <cell r="D21326">
            <v>0</v>
          </cell>
          <cell r="E21326">
            <v>0</v>
          </cell>
          <cell r="F21326">
            <v>0</v>
          </cell>
          <cell r="G21326">
            <v>0</v>
          </cell>
          <cell r="H21326">
            <v>0</v>
          </cell>
          <cell r="I21326">
            <v>0</v>
          </cell>
          <cell r="J21326">
            <v>0</v>
          </cell>
          <cell r="K21326">
            <v>0</v>
          </cell>
          <cell r="L21326">
            <v>0</v>
          </cell>
          <cell r="M21326">
            <v>0</v>
          </cell>
          <cell r="N21326">
            <v>0</v>
          </cell>
          <cell r="O21326">
            <v>4436.6850000000013</v>
          </cell>
          <cell r="P21326">
            <v>-3686.2080000000278</v>
          </cell>
          <cell r="Q21326">
            <v>750.47699999997349</v>
          </cell>
          <cell r="R21326">
            <v>0</v>
          </cell>
        </row>
        <row r="21327">
          <cell r="A21327">
            <v>8010</v>
          </cell>
          <cell r="B21327" t="str">
            <v>S. SALUD ACONCAGUA</v>
          </cell>
          <cell r="C21327" t="str">
            <v>012 Consultorio General Urbano de Llay Llay</v>
          </cell>
          <cell r="D21327">
            <v>0</v>
          </cell>
          <cell r="E21327">
            <v>0</v>
          </cell>
          <cell r="F21327">
            <v>0</v>
          </cell>
          <cell r="G21327">
            <v>0</v>
          </cell>
          <cell r="H21327">
            <v>0</v>
          </cell>
          <cell r="I21327">
            <v>0</v>
          </cell>
          <cell r="J21327">
            <v>0</v>
          </cell>
          <cell r="K21327">
            <v>0</v>
          </cell>
          <cell r="L21327">
            <v>0</v>
          </cell>
          <cell r="M21327">
            <v>0</v>
          </cell>
          <cell r="N21327">
            <v>0</v>
          </cell>
          <cell r="O21327">
            <v>6484.0130000000008</v>
          </cell>
          <cell r="P21327">
            <v>-4630.8240000000224</v>
          </cell>
          <cell r="Q21327">
            <v>1853.1889999999785</v>
          </cell>
          <cell r="R21327">
            <v>0</v>
          </cell>
        </row>
        <row r="21328">
          <cell r="A21328">
            <v>901</v>
          </cell>
          <cell r="B21328" t="str">
            <v>S. SALUD LIBERTADOR</v>
          </cell>
          <cell r="C21328">
            <v>0</v>
          </cell>
          <cell r="D21328">
            <v>0</v>
          </cell>
          <cell r="E21328">
            <v>0</v>
          </cell>
          <cell r="F21328">
            <v>0</v>
          </cell>
          <cell r="G21328">
            <v>0</v>
          </cell>
          <cell r="H21328">
            <v>0</v>
          </cell>
          <cell r="I21328">
            <v>0</v>
          </cell>
          <cell r="J21328">
            <v>0</v>
          </cell>
          <cell r="K21328">
            <v>0</v>
          </cell>
          <cell r="L21328">
            <v>0</v>
          </cell>
          <cell r="M21328">
            <v>0</v>
          </cell>
          <cell r="N21328">
            <v>0</v>
          </cell>
          <cell r="O21328">
            <v>3174998.7170000006</v>
          </cell>
          <cell r="P21328">
            <v>-2960655.9500000011</v>
          </cell>
          <cell r="Q21328">
            <v>214342.76699999953</v>
          </cell>
          <cell r="R21328">
            <v>0</v>
          </cell>
        </row>
        <row r="21329">
          <cell r="A21329">
            <v>902</v>
          </cell>
          <cell r="B21329" t="str">
            <v>S. SALUD LIBERTADOR</v>
          </cell>
          <cell r="C21329" t="str">
            <v>001 Dirección del Servicio</v>
          </cell>
          <cell r="D21329">
            <v>0</v>
          </cell>
          <cell r="E21329">
            <v>0</v>
          </cell>
          <cell r="F21329">
            <v>0</v>
          </cell>
          <cell r="G21329">
            <v>0</v>
          </cell>
          <cell r="H21329">
            <v>0</v>
          </cell>
          <cell r="I21329">
            <v>0</v>
          </cell>
          <cell r="J21329">
            <v>0</v>
          </cell>
          <cell r="K21329">
            <v>0</v>
          </cell>
          <cell r="L21329">
            <v>0</v>
          </cell>
          <cell r="M21329">
            <v>0</v>
          </cell>
          <cell r="N21329">
            <v>0</v>
          </cell>
          <cell r="O21329">
            <v>1099522.8530000001</v>
          </cell>
          <cell r="P21329">
            <v>-438008.97299999953</v>
          </cell>
          <cell r="Q21329">
            <v>661513.88000000059</v>
          </cell>
          <cell r="R21329">
            <v>0</v>
          </cell>
        </row>
        <row r="21330">
          <cell r="A21330">
            <v>903</v>
          </cell>
          <cell r="B21330" t="str">
            <v>S. SALUD LIBERTADOR</v>
          </cell>
          <cell r="C21330" t="str">
            <v>002 Hospital Rancagua</v>
          </cell>
          <cell r="D21330">
            <v>0</v>
          </cell>
          <cell r="E21330">
            <v>0</v>
          </cell>
          <cell r="F21330">
            <v>0</v>
          </cell>
          <cell r="G21330">
            <v>0</v>
          </cell>
          <cell r="H21330">
            <v>0</v>
          </cell>
          <cell r="I21330">
            <v>0</v>
          </cell>
          <cell r="J21330">
            <v>0</v>
          </cell>
          <cell r="K21330">
            <v>0</v>
          </cell>
          <cell r="L21330">
            <v>0</v>
          </cell>
          <cell r="M21330">
            <v>0</v>
          </cell>
          <cell r="N21330">
            <v>0</v>
          </cell>
          <cell r="O21330">
            <v>1584013.6730000004</v>
          </cell>
          <cell r="P21330">
            <v>-1937208.2560000014</v>
          </cell>
          <cell r="Q21330">
            <v>0</v>
          </cell>
          <cell r="R21330">
            <v>353194.58300000103</v>
          </cell>
        </row>
        <row r="21331">
          <cell r="A21331">
            <v>904</v>
          </cell>
          <cell r="B21331" t="str">
            <v>S. SALUD LIBERTADOR</v>
          </cell>
          <cell r="C21331" t="str">
            <v>003 Hospital Graneros</v>
          </cell>
          <cell r="D21331">
            <v>0</v>
          </cell>
          <cell r="E21331">
            <v>0</v>
          </cell>
          <cell r="F21331">
            <v>0</v>
          </cell>
          <cell r="G21331">
            <v>0</v>
          </cell>
          <cell r="H21331">
            <v>0</v>
          </cell>
          <cell r="I21331">
            <v>0</v>
          </cell>
          <cell r="J21331">
            <v>0</v>
          </cell>
          <cell r="K21331">
            <v>0</v>
          </cell>
          <cell r="L21331">
            <v>0</v>
          </cell>
          <cell r="M21331">
            <v>0</v>
          </cell>
          <cell r="N21331">
            <v>0</v>
          </cell>
          <cell r="O21331">
            <v>7857.1720000000005</v>
          </cell>
          <cell r="P21331">
            <v>-28267.801000000007</v>
          </cell>
          <cell r="Q21331">
            <v>0</v>
          </cell>
          <cell r="R21331">
            <v>20410.629000000008</v>
          </cell>
        </row>
        <row r="21332">
          <cell r="A21332">
            <v>905</v>
          </cell>
          <cell r="B21332" t="str">
            <v>S. SALUD LIBERTADOR</v>
          </cell>
          <cell r="C21332" t="str">
            <v>004 Hospital Coínco</v>
          </cell>
          <cell r="D21332">
            <v>0</v>
          </cell>
          <cell r="E21332">
            <v>0</v>
          </cell>
          <cell r="F21332">
            <v>0</v>
          </cell>
          <cell r="G21332">
            <v>0</v>
          </cell>
          <cell r="H21332">
            <v>0</v>
          </cell>
          <cell r="I21332">
            <v>0</v>
          </cell>
          <cell r="J21332">
            <v>0</v>
          </cell>
          <cell r="K21332">
            <v>0</v>
          </cell>
          <cell r="L21332">
            <v>0</v>
          </cell>
          <cell r="M21332">
            <v>0</v>
          </cell>
          <cell r="N21332">
            <v>0</v>
          </cell>
          <cell r="O21332">
            <v>16533.553999999996</v>
          </cell>
          <cell r="P21332">
            <v>-10687.085999999988</v>
          </cell>
          <cell r="Q21332">
            <v>5846.468000000008</v>
          </cell>
          <cell r="R21332">
            <v>0</v>
          </cell>
        </row>
        <row r="21333">
          <cell r="A21333">
            <v>906</v>
          </cell>
          <cell r="B21333" t="str">
            <v>S. SALUD LIBERTADOR</v>
          </cell>
          <cell r="C21333" t="str">
            <v>005 Hospital Peumo</v>
          </cell>
          <cell r="D21333">
            <v>0</v>
          </cell>
          <cell r="E21333">
            <v>0</v>
          </cell>
          <cell r="F21333">
            <v>0</v>
          </cell>
          <cell r="G21333">
            <v>0</v>
          </cell>
          <cell r="H21333">
            <v>0</v>
          </cell>
          <cell r="I21333">
            <v>0</v>
          </cell>
          <cell r="J21333">
            <v>0</v>
          </cell>
          <cell r="K21333">
            <v>0</v>
          </cell>
          <cell r="L21333">
            <v>0</v>
          </cell>
          <cell r="M21333">
            <v>0</v>
          </cell>
          <cell r="N21333">
            <v>0</v>
          </cell>
          <cell r="O21333">
            <v>4757.7780000000002</v>
          </cell>
          <cell r="P21333">
            <v>-8715.2009999999718</v>
          </cell>
          <cell r="Q21333">
            <v>0</v>
          </cell>
          <cell r="R21333">
            <v>3957.4229999999716</v>
          </cell>
        </row>
        <row r="21334">
          <cell r="A21334">
            <v>907</v>
          </cell>
          <cell r="B21334" t="str">
            <v>S. SALUD LIBERTADOR</v>
          </cell>
          <cell r="C21334" t="str">
            <v>006 Hospital de Rengo</v>
          </cell>
          <cell r="D21334">
            <v>0</v>
          </cell>
          <cell r="E21334">
            <v>0</v>
          </cell>
          <cell r="F21334">
            <v>0</v>
          </cell>
          <cell r="G21334">
            <v>0</v>
          </cell>
          <cell r="H21334">
            <v>0</v>
          </cell>
          <cell r="I21334">
            <v>0</v>
          </cell>
          <cell r="J21334">
            <v>0</v>
          </cell>
          <cell r="K21334">
            <v>0</v>
          </cell>
          <cell r="L21334">
            <v>0</v>
          </cell>
          <cell r="M21334">
            <v>0</v>
          </cell>
          <cell r="N21334">
            <v>0</v>
          </cell>
          <cell r="O21334">
            <v>124001.755</v>
          </cell>
          <cell r="P21334">
            <v>-68685.717999999993</v>
          </cell>
          <cell r="Q21334">
            <v>55316.037000000011</v>
          </cell>
          <cell r="R21334">
            <v>0</v>
          </cell>
        </row>
        <row r="21335">
          <cell r="A21335">
            <v>908</v>
          </cell>
          <cell r="B21335" t="str">
            <v>S. SALUD LIBERTADOR</v>
          </cell>
          <cell r="C21335" t="str">
            <v>007 Hospital San Vicente</v>
          </cell>
          <cell r="D21335">
            <v>0</v>
          </cell>
          <cell r="E21335">
            <v>0</v>
          </cell>
          <cell r="F21335">
            <v>0</v>
          </cell>
          <cell r="G21335">
            <v>0</v>
          </cell>
          <cell r="H21335">
            <v>0</v>
          </cell>
          <cell r="I21335">
            <v>0</v>
          </cell>
          <cell r="J21335">
            <v>0</v>
          </cell>
          <cell r="K21335">
            <v>0</v>
          </cell>
          <cell r="L21335">
            <v>0</v>
          </cell>
          <cell r="M21335">
            <v>0</v>
          </cell>
          <cell r="N21335">
            <v>0</v>
          </cell>
          <cell r="O21335">
            <v>31238.903999999999</v>
          </cell>
          <cell r="P21335">
            <v>-42665.554000000004</v>
          </cell>
          <cell r="Q21335">
            <v>0</v>
          </cell>
          <cell r="R21335">
            <v>11426.650000000005</v>
          </cell>
        </row>
        <row r="21336">
          <cell r="A21336">
            <v>909</v>
          </cell>
          <cell r="B21336" t="str">
            <v>S. SALUD LIBERTADOR</v>
          </cell>
          <cell r="C21336" t="str">
            <v>008 Hospital Pichidegua</v>
          </cell>
          <cell r="D21336">
            <v>0</v>
          </cell>
          <cell r="E21336">
            <v>0</v>
          </cell>
          <cell r="F21336">
            <v>0</v>
          </cell>
          <cell r="G21336">
            <v>0</v>
          </cell>
          <cell r="H21336">
            <v>0</v>
          </cell>
          <cell r="I21336">
            <v>0</v>
          </cell>
          <cell r="J21336">
            <v>0</v>
          </cell>
          <cell r="K21336">
            <v>0</v>
          </cell>
          <cell r="L21336">
            <v>0</v>
          </cell>
          <cell r="M21336">
            <v>0</v>
          </cell>
          <cell r="N21336">
            <v>0</v>
          </cell>
          <cell r="O21336">
            <v>7878.415</v>
          </cell>
          <cell r="P21336">
            <v>-12762.320999999967</v>
          </cell>
          <cell r="Q21336">
            <v>0</v>
          </cell>
          <cell r="R21336">
            <v>4883.9059999999672</v>
          </cell>
        </row>
        <row r="21337">
          <cell r="A21337">
            <v>9010</v>
          </cell>
          <cell r="B21337" t="str">
            <v>S. SALUD LIBERTADOR</v>
          </cell>
          <cell r="C21337" t="str">
            <v>009 Hospital San Fernando</v>
          </cell>
          <cell r="D21337">
            <v>0</v>
          </cell>
          <cell r="E21337">
            <v>0</v>
          </cell>
          <cell r="F21337">
            <v>0</v>
          </cell>
          <cell r="G21337">
            <v>0</v>
          </cell>
          <cell r="H21337">
            <v>0</v>
          </cell>
          <cell r="I21337">
            <v>0</v>
          </cell>
          <cell r="J21337">
            <v>0</v>
          </cell>
          <cell r="K21337">
            <v>0</v>
          </cell>
          <cell r="L21337">
            <v>0</v>
          </cell>
          <cell r="M21337">
            <v>0</v>
          </cell>
          <cell r="N21337">
            <v>0</v>
          </cell>
          <cell r="O21337">
            <v>210731.04399999999</v>
          </cell>
          <cell r="P21337">
            <v>-324500.09000000032</v>
          </cell>
          <cell r="Q21337">
            <v>0</v>
          </cell>
          <cell r="R21337">
            <v>113769.04600000032</v>
          </cell>
        </row>
        <row r="21338">
          <cell r="A21338">
            <v>9011</v>
          </cell>
          <cell r="B21338" t="str">
            <v>S. SALUD LIBERTADOR</v>
          </cell>
          <cell r="C21338" t="str">
            <v>010 Hospital Chimbarongo</v>
          </cell>
          <cell r="D21338">
            <v>0</v>
          </cell>
          <cell r="E21338">
            <v>0</v>
          </cell>
          <cell r="F21338">
            <v>0</v>
          </cell>
          <cell r="G21338">
            <v>0</v>
          </cell>
          <cell r="H21338">
            <v>0</v>
          </cell>
          <cell r="I21338">
            <v>0</v>
          </cell>
          <cell r="J21338">
            <v>0</v>
          </cell>
          <cell r="K21338">
            <v>0</v>
          </cell>
          <cell r="L21338">
            <v>0</v>
          </cell>
          <cell r="M21338">
            <v>0</v>
          </cell>
          <cell r="N21338">
            <v>0</v>
          </cell>
          <cell r="O21338">
            <v>10648.125</v>
          </cell>
          <cell r="P21338">
            <v>-9587.1019999999698</v>
          </cell>
          <cell r="Q21338">
            <v>1061.0230000000302</v>
          </cell>
          <cell r="R21338">
            <v>0</v>
          </cell>
        </row>
        <row r="21339">
          <cell r="A21339">
            <v>9012</v>
          </cell>
          <cell r="B21339" t="str">
            <v>S. SALUD LIBERTADOR</v>
          </cell>
          <cell r="C21339" t="str">
            <v>011 Hospital Nancagua</v>
          </cell>
          <cell r="D21339">
            <v>0</v>
          </cell>
          <cell r="E21339">
            <v>0</v>
          </cell>
          <cell r="F21339">
            <v>0</v>
          </cell>
          <cell r="G21339">
            <v>0</v>
          </cell>
          <cell r="H21339">
            <v>0</v>
          </cell>
          <cell r="I21339">
            <v>0</v>
          </cell>
          <cell r="J21339">
            <v>0</v>
          </cell>
          <cell r="K21339">
            <v>0</v>
          </cell>
          <cell r="L21339">
            <v>0</v>
          </cell>
          <cell r="M21339">
            <v>0</v>
          </cell>
          <cell r="N21339">
            <v>0</v>
          </cell>
          <cell r="O21339">
            <v>90.820999999999998</v>
          </cell>
          <cell r="P21339">
            <v>4032.8080000000191</v>
          </cell>
          <cell r="Q21339">
            <v>90.820999999999998</v>
          </cell>
          <cell r="R21339">
            <v>0</v>
          </cell>
        </row>
        <row r="21340">
          <cell r="A21340">
            <v>9013</v>
          </cell>
          <cell r="B21340" t="str">
            <v>S. SALUD LIBERTADOR</v>
          </cell>
          <cell r="C21340" t="str">
            <v>012 Hospital Santa Cruz</v>
          </cell>
          <cell r="D21340">
            <v>0</v>
          </cell>
          <cell r="E21340">
            <v>0</v>
          </cell>
          <cell r="F21340">
            <v>0</v>
          </cell>
          <cell r="G21340">
            <v>0</v>
          </cell>
          <cell r="H21340">
            <v>0</v>
          </cell>
          <cell r="I21340">
            <v>0</v>
          </cell>
          <cell r="J21340">
            <v>0</v>
          </cell>
          <cell r="K21340">
            <v>0</v>
          </cell>
          <cell r="L21340">
            <v>0</v>
          </cell>
          <cell r="M21340">
            <v>0</v>
          </cell>
          <cell r="N21340">
            <v>0</v>
          </cell>
          <cell r="O21340">
            <v>21137.956000000002</v>
          </cell>
          <cell r="P21340">
            <v>-15257.206000000122</v>
          </cell>
          <cell r="Q21340">
            <v>5880.7499999998799</v>
          </cell>
          <cell r="R21340">
            <v>0</v>
          </cell>
        </row>
        <row r="21341">
          <cell r="A21341">
            <v>9014</v>
          </cell>
          <cell r="B21341" t="str">
            <v>S. SALUD LIBERTADOR</v>
          </cell>
          <cell r="C21341" t="str">
            <v>013 Hospital Marchigue</v>
          </cell>
          <cell r="D21341">
            <v>0</v>
          </cell>
          <cell r="E21341">
            <v>0</v>
          </cell>
          <cell r="F21341">
            <v>0</v>
          </cell>
          <cell r="G21341">
            <v>0</v>
          </cell>
          <cell r="H21341">
            <v>0</v>
          </cell>
          <cell r="I21341">
            <v>0</v>
          </cell>
          <cell r="J21341">
            <v>0</v>
          </cell>
          <cell r="K21341">
            <v>0</v>
          </cell>
          <cell r="L21341">
            <v>0</v>
          </cell>
          <cell r="M21341">
            <v>0</v>
          </cell>
          <cell r="N21341">
            <v>0</v>
          </cell>
          <cell r="O21341">
            <v>8797.735999999999</v>
          </cell>
          <cell r="P21341">
            <v>-13346.643000000004</v>
          </cell>
          <cell r="Q21341">
            <v>0</v>
          </cell>
          <cell r="R21341">
            <v>4548.9070000000047</v>
          </cell>
        </row>
        <row r="21342">
          <cell r="A21342">
            <v>9015</v>
          </cell>
          <cell r="B21342" t="str">
            <v>S. SALUD LIBERTADOR</v>
          </cell>
          <cell r="C21342" t="str">
            <v>014 Hospital Pichilemu</v>
          </cell>
          <cell r="D21342">
            <v>0</v>
          </cell>
          <cell r="E21342">
            <v>0</v>
          </cell>
          <cell r="F21342">
            <v>0</v>
          </cell>
          <cell r="G21342">
            <v>0</v>
          </cell>
          <cell r="H21342">
            <v>0</v>
          </cell>
          <cell r="I21342">
            <v>0</v>
          </cell>
          <cell r="J21342">
            <v>0</v>
          </cell>
          <cell r="K21342">
            <v>0</v>
          </cell>
          <cell r="L21342">
            <v>0</v>
          </cell>
          <cell r="M21342">
            <v>0</v>
          </cell>
          <cell r="N21342">
            <v>0</v>
          </cell>
          <cell r="O21342">
            <v>34572.94</v>
          </cell>
          <cell r="P21342">
            <v>-32393.211000000054</v>
          </cell>
          <cell r="Q21342">
            <v>2179.7289999999484</v>
          </cell>
          <cell r="R21342">
            <v>0</v>
          </cell>
        </row>
        <row r="21343">
          <cell r="A21343">
            <v>9016</v>
          </cell>
          <cell r="B21343" t="str">
            <v>S. SALUD LIBERTADOR</v>
          </cell>
          <cell r="C21343" t="str">
            <v>015 Hospital de Lolol</v>
          </cell>
          <cell r="D21343">
            <v>0</v>
          </cell>
          <cell r="E21343">
            <v>0</v>
          </cell>
          <cell r="F21343">
            <v>0</v>
          </cell>
          <cell r="G21343">
            <v>0</v>
          </cell>
          <cell r="H21343">
            <v>0</v>
          </cell>
          <cell r="I21343">
            <v>0</v>
          </cell>
          <cell r="J21343">
            <v>0</v>
          </cell>
          <cell r="K21343">
            <v>0</v>
          </cell>
          <cell r="L21343">
            <v>0</v>
          </cell>
          <cell r="M21343">
            <v>0</v>
          </cell>
          <cell r="N21343">
            <v>0</v>
          </cell>
          <cell r="O21343">
            <v>70.638000000000005</v>
          </cell>
          <cell r="P21343">
            <v>-4186.6180000000168</v>
          </cell>
          <cell r="Q21343">
            <v>0</v>
          </cell>
          <cell r="R21343">
            <v>4115.9800000000168</v>
          </cell>
        </row>
        <row r="21344">
          <cell r="A21344">
            <v>9017</v>
          </cell>
          <cell r="B21344" t="str">
            <v>S. SALUD LIBERTADOR</v>
          </cell>
          <cell r="C21344" t="str">
            <v>016 Hospital de Litueche</v>
          </cell>
          <cell r="D21344">
            <v>0</v>
          </cell>
          <cell r="E21344">
            <v>0</v>
          </cell>
          <cell r="F21344">
            <v>0</v>
          </cell>
          <cell r="G21344">
            <v>0</v>
          </cell>
          <cell r="H21344">
            <v>0</v>
          </cell>
          <cell r="I21344">
            <v>0</v>
          </cell>
          <cell r="J21344">
            <v>0</v>
          </cell>
          <cell r="K21344">
            <v>0</v>
          </cell>
          <cell r="L21344">
            <v>0</v>
          </cell>
          <cell r="M21344">
            <v>0</v>
          </cell>
          <cell r="N21344">
            <v>0</v>
          </cell>
          <cell r="O21344">
            <v>13145.353000000003</v>
          </cell>
          <cell r="P21344">
            <v>-18416.977999999996</v>
          </cell>
          <cell r="Q21344">
            <v>0</v>
          </cell>
          <cell r="R21344">
            <v>5271.6249999999927</v>
          </cell>
        </row>
        <row r="21345">
          <cell r="A21345">
            <v>1001</v>
          </cell>
          <cell r="B21345" t="str">
            <v>S. SALUD MAULE</v>
          </cell>
          <cell r="C21345">
            <v>0</v>
          </cell>
          <cell r="D21345">
            <v>0</v>
          </cell>
          <cell r="E21345">
            <v>0</v>
          </cell>
          <cell r="F21345">
            <v>0</v>
          </cell>
          <cell r="G21345">
            <v>0</v>
          </cell>
          <cell r="H21345">
            <v>0</v>
          </cell>
          <cell r="I21345">
            <v>0</v>
          </cell>
          <cell r="J21345">
            <v>0</v>
          </cell>
          <cell r="K21345">
            <v>0</v>
          </cell>
          <cell r="L21345">
            <v>0</v>
          </cell>
          <cell r="M21345">
            <v>0</v>
          </cell>
          <cell r="N21345">
            <v>0</v>
          </cell>
          <cell r="O21345">
            <v>9787861.9140000008</v>
          </cell>
          <cell r="P21345">
            <v>-7806008.6879999992</v>
          </cell>
          <cell r="Q21345">
            <v>1981853.2260000017</v>
          </cell>
          <cell r="R21345">
            <v>0</v>
          </cell>
        </row>
        <row r="21346">
          <cell r="A21346">
            <v>1002</v>
          </cell>
          <cell r="B21346" t="str">
            <v>S. SALUD MAULE</v>
          </cell>
          <cell r="C21346" t="str">
            <v>001 Dirección del Servicio</v>
          </cell>
          <cell r="D21346">
            <v>0</v>
          </cell>
          <cell r="E21346">
            <v>0</v>
          </cell>
          <cell r="F21346">
            <v>0</v>
          </cell>
          <cell r="G21346">
            <v>0</v>
          </cell>
          <cell r="H21346">
            <v>0</v>
          </cell>
          <cell r="I21346">
            <v>0</v>
          </cell>
          <cell r="J21346">
            <v>0</v>
          </cell>
          <cell r="K21346">
            <v>0</v>
          </cell>
          <cell r="L21346">
            <v>0</v>
          </cell>
          <cell r="M21346">
            <v>0</v>
          </cell>
          <cell r="N21346">
            <v>0</v>
          </cell>
          <cell r="O21346">
            <v>897192.21400000015</v>
          </cell>
          <cell r="P21346">
            <v>3186653.3500000006</v>
          </cell>
          <cell r="Q21346">
            <v>897192.21400000015</v>
          </cell>
          <cell r="R21346">
            <v>0</v>
          </cell>
        </row>
        <row r="21347">
          <cell r="A21347">
            <v>1003</v>
          </cell>
          <cell r="B21347" t="str">
            <v>S. SALUD MAULE</v>
          </cell>
          <cell r="C21347" t="str">
            <v>002 Hospital Curicó</v>
          </cell>
          <cell r="D21347">
            <v>0</v>
          </cell>
          <cell r="E21347">
            <v>0</v>
          </cell>
          <cell r="F21347">
            <v>0</v>
          </cell>
          <cell r="G21347">
            <v>0</v>
          </cell>
          <cell r="H21347">
            <v>0</v>
          </cell>
          <cell r="I21347">
            <v>0</v>
          </cell>
          <cell r="J21347">
            <v>0</v>
          </cell>
          <cell r="K21347">
            <v>0</v>
          </cell>
          <cell r="L21347">
            <v>0</v>
          </cell>
          <cell r="M21347">
            <v>0</v>
          </cell>
          <cell r="N21347">
            <v>0</v>
          </cell>
          <cell r="O21347">
            <v>2083816.1130000001</v>
          </cell>
          <cell r="P21347">
            <v>-3360036.9630000005</v>
          </cell>
          <cell r="Q21347">
            <v>0</v>
          </cell>
          <cell r="R21347">
            <v>1276220.8500000003</v>
          </cell>
        </row>
        <row r="21348">
          <cell r="A21348">
            <v>1004</v>
          </cell>
          <cell r="B21348" t="str">
            <v>S. SALUD MAULE</v>
          </cell>
          <cell r="C21348" t="str">
            <v>003 Hospital de Teno</v>
          </cell>
          <cell r="D21348">
            <v>0</v>
          </cell>
          <cell r="E21348">
            <v>0</v>
          </cell>
          <cell r="F21348">
            <v>0</v>
          </cell>
          <cell r="G21348">
            <v>0</v>
          </cell>
          <cell r="H21348">
            <v>0</v>
          </cell>
          <cell r="I21348">
            <v>0</v>
          </cell>
          <cell r="J21348">
            <v>0</v>
          </cell>
          <cell r="K21348">
            <v>0</v>
          </cell>
          <cell r="L21348">
            <v>0</v>
          </cell>
          <cell r="M21348">
            <v>0</v>
          </cell>
          <cell r="N21348">
            <v>0</v>
          </cell>
          <cell r="O21348">
            <v>12943.129000000001</v>
          </cell>
          <cell r="P21348">
            <v>-14569.681000000011</v>
          </cell>
          <cell r="Q21348">
            <v>0</v>
          </cell>
          <cell r="R21348">
            <v>1626.5520000000106</v>
          </cell>
        </row>
        <row r="21349">
          <cell r="A21349">
            <v>1005</v>
          </cell>
          <cell r="B21349" t="str">
            <v>S. SALUD MAULE</v>
          </cell>
          <cell r="C21349" t="str">
            <v>004 Hospital Molina</v>
          </cell>
          <cell r="D21349">
            <v>0</v>
          </cell>
          <cell r="E21349">
            <v>0</v>
          </cell>
          <cell r="F21349">
            <v>0</v>
          </cell>
          <cell r="G21349">
            <v>0</v>
          </cell>
          <cell r="H21349">
            <v>0</v>
          </cell>
          <cell r="I21349">
            <v>0</v>
          </cell>
          <cell r="J21349">
            <v>0</v>
          </cell>
          <cell r="K21349">
            <v>0</v>
          </cell>
          <cell r="L21349">
            <v>0</v>
          </cell>
          <cell r="M21349">
            <v>0</v>
          </cell>
          <cell r="N21349">
            <v>0</v>
          </cell>
          <cell r="O21349">
            <v>8367.4669999999987</v>
          </cell>
          <cell r="P21349">
            <v>-18500.195000000036</v>
          </cell>
          <cell r="Q21349">
            <v>0</v>
          </cell>
          <cell r="R21349">
            <v>10132.728000000037</v>
          </cell>
        </row>
        <row r="21350">
          <cell r="A21350">
            <v>1006</v>
          </cell>
          <cell r="B21350" t="str">
            <v>S. SALUD MAULE</v>
          </cell>
          <cell r="C21350" t="str">
            <v>005 Hospital Hualane</v>
          </cell>
          <cell r="D21350">
            <v>0</v>
          </cell>
          <cell r="E21350">
            <v>0</v>
          </cell>
          <cell r="F21350">
            <v>0</v>
          </cell>
          <cell r="G21350">
            <v>0</v>
          </cell>
          <cell r="H21350">
            <v>0</v>
          </cell>
          <cell r="I21350">
            <v>0</v>
          </cell>
          <cell r="J21350">
            <v>0</v>
          </cell>
          <cell r="K21350">
            <v>0</v>
          </cell>
          <cell r="L21350">
            <v>0</v>
          </cell>
          <cell r="M21350">
            <v>0</v>
          </cell>
          <cell r="N21350">
            <v>0</v>
          </cell>
          <cell r="O21350">
            <v>693.42899999999997</v>
          </cell>
          <cell r="P21350">
            <v>-7424.9250000000029</v>
          </cell>
          <cell r="Q21350">
            <v>0</v>
          </cell>
          <cell r="R21350">
            <v>6731.4960000000028</v>
          </cell>
        </row>
        <row r="21351">
          <cell r="A21351">
            <v>1007</v>
          </cell>
          <cell r="B21351" t="str">
            <v>S. SALUD MAULE</v>
          </cell>
          <cell r="C21351" t="str">
            <v>006 Hospital Licantén</v>
          </cell>
          <cell r="D21351">
            <v>0</v>
          </cell>
          <cell r="E21351">
            <v>0</v>
          </cell>
          <cell r="F21351">
            <v>0</v>
          </cell>
          <cell r="G21351">
            <v>0</v>
          </cell>
          <cell r="H21351">
            <v>0</v>
          </cell>
          <cell r="I21351">
            <v>0</v>
          </cell>
          <cell r="J21351">
            <v>0</v>
          </cell>
          <cell r="K21351">
            <v>0</v>
          </cell>
          <cell r="L21351">
            <v>0</v>
          </cell>
          <cell r="M21351">
            <v>0</v>
          </cell>
          <cell r="N21351">
            <v>0</v>
          </cell>
          <cell r="O21351">
            <v>4660.4779999999992</v>
          </cell>
          <cell r="P21351">
            <v>-8544.7240000000165</v>
          </cell>
          <cell r="Q21351">
            <v>0</v>
          </cell>
          <cell r="R21351">
            <v>3884.2460000000174</v>
          </cell>
        </row>
        <row r="21352">
          <cell r="A21352">
            <v>1008</v>
          </cell>
          <cell r="B21352" t="str">
            <v>S. SALUD MAULE</v>
          </cell>
          <cell r="C21352" t="str">
            <v>007 Hospital Talca</v>
          </cell>
          <cell r="D21352">
            <v>0</v>
          </cell>
          <cell r="E21352">
            <v>0</v>
          </cell>
          <cell r="F21352">
            <v>0</v>
          </cell>
          <cell r="G21352">
            <v>0</v>
          </cell>
          <cell r="H21352">
            <v>0</v>
          </cell>
          <cell r="I21352">
            <v>0</v>
          </cell>
          <cell r="J21352">
            <v>0</v>
          </cell>
          <cell r="K21352">
            <v>0</v>
          </cell>
          <cell r="L21352">
            <v>0</v>
          </cell>
          <cell r="M21352">
            <v>0</v>
          </cell>
          <cell r="N21352">
            <v>0</v>
          </cell>
          <cell r="O21352">
            <v>5456913.7250000006</v>
          </cell>
          <cell r="P21352">
            <v>-5722514.3409999991</v>
          </cell>
          <cell r="Q21352">
            <v>0</v>
          </cell>
          <cell r="R21352">
            <v>265600.61599999852</v>
          </cell>
        </row>
        <row r="21353">
          <cell r="A21353">
            <v>1009</v>
          </cell>
          <cell r="B21353" t="str">
            <v>S. SALUD MAULE</v>
          </cell>
          <cell r="C21353" t="str">
            <v>008 Hospital Curepto</v>
          </cell>
          <cell r="D21353">
            <v>0</v>
          </cell>
          <cell r="E21353">
            <v>0</v>
          </cell>
          <cell r="F21353">
            <v>0</v>
          </cell>
          <cell r="G21353">
            <v>0</v>
          </cell>
          <cell r="H21353">
            <v>0</v>
          </cell>
          <cell r="I21353">
            <v>0</v>
          </cell>
          <cell r="J21353">
            <v>0</v>
          </cell>
          <cell r="K21353">
            <v>0</v>
          </cell>
          <cell r="L21353">
            <v>0</v>
          </cell>
          <cell r="M21353">
            <v>0</v>
          </cell>
          <cell r="N21353">
            <v>0</v>
          </cell>
          <cell r="O21353">
            <v>948.30499999999984</v>
          </cell>
          <cell r="P21353">
            <v>2050.0610000000015</v>
          </cell>
          <cell r="Q21353">
            <v>948.30499999999984</v>
          </cell>
          <cell r="R21353">
            <v>0</v>
          </cell>
        </row>
        <row r="21354">
          <cell r="A21354">
            <v>10010</v>
          </cell>
          <cell r="B21354" t="str">
            <v>S. SALUD MAULE</v>
          </cell>
          <cell r="C21354" t="str">
            <v>009 Hospital Constitución</v>
          </cell>
          <cell r="D21354">
            <v>0</v>
          </cell>
          <cell r="E21354">
            <v>0</v>
          </cell>
          <cell r="F21354">
            <v>0</v>
          </cell>
          <cell r="G21354">
            <v>0</v>
          </cell>
          <cell r="H21354">
            <v>0</v>
          </cell>
          <cell r="I21354">
            <v>0</v>
          </cell>
          <cell r="J21354">
            <v>0</v>
          </cell>
          <cell r="K21354">
            <v>0</v>
          </cell>
          <cell r="L21354">
            <v>0</v>
          </cell>
          <cell r="M21354">
            <v>0</v>
          </cell>
          <cell r="N21354">
            <v>0</v>
          </cell>
          <cell r="O21354">
            <v>119223.80700000002</v>
          </cell>
          <cell r="P21354">
            <v>-192017.73200000013</v>
          </cell>
          <cell r="Q21354">
            <v>0</v>
          </cell>
          <cell r="R21354">
            <v>72793.925000000119</v>
          </cell>
        </row>
        <row r="21355">
          <cell r="A21355">
            <v>10011</v>
          </cell>
          <cell r="B21355" t="str">
            <v>S. SALUD MAULE</v>
          </cell>
          <cell r="C21355" t="str">
            <v>010 Hospital Linares</v>
          </cell>
          <cell r="D21355">
            <v>0</v>
          </cell>
          <cell r="E21355">
            <v>0</v>
          </cell>
          <cell r="F21355">
            <v>0</v>
          </cell>
          <cell r="G21355">
            <v>0</v>
          </cell>
          <cell r="H21355">
            <v>0</v>
          </cell>
          <cell r="I21355">
            <v>0</v>
          </cell>
          <cell r="J21355">
            <v>0</v>
          </cell>
          <cell r="K21355">
            <v>0</v>
          </cell>
          <cell r="L21355">
            <v>0</v>
          </cell>
          <cell r="M21355">
            <v>0</v>
          </cell>
          <cell r="N21355">
            <v>0</v>
          </cell>
          <cell r="O21355">
            <v>931594.61199999996</v>
          </cell>
          <cell r="P21355">
            <v>-1328457.4980000004</v>
          </cell>
          <cell r="Q21355">
            <v>0</v>
          </cell>
          <cell r="R21355">
            <v>396862.88600000041</v>
          </cell>
        </row>
        <row r="21356">
          <cell r="A21356">
            <v>10012</v>
          </cell>
          <cell r="B21356" t="str">
            <v>S. SALUD MAULE</v>
          </cell>
          <cell r="C21356" t="str">
            <v>011 Hospital San Javier</v>
          </cell>
          <cell r="D21356">
            <v>0</v>
          </cell>
          <cell r="E21356">
            <v>0</v>
          </cell>
          <cell r="F21356">
            <v>0</v>
          </cell>
          <cell r="G21356">
            <v>0</v>
          </cell>
          <cell r="H21356">
            <v>0</v>
          </cell>
          <cell r="I21356">
            <v>0</v>
          </cell>
          <cell r="J21356">
            <v>0</v>
          </cell>
          <cell r="K21356">
            <v>0</v>
          </cell>
          <cell r="L21356">
            <v>0</v>
          </cell>
          <cell r="M21356">
            <v>0</v>
          </cell>
          <cell r="N21356">
            <v>0</v>
          </cell>
          <cell r="O21356">
            <v>105610.19099999999</v>
          </cell>
          <cell r="P21356">
            <v>-112990.14600000004</v>
          </cell>
          <cell r="Q21356">
            <v>0</v>
          </cell>
          <cell r="R21356">
            <v>7379.9550000000454</v>
          </cell>
        </row>
        <row r="21357">
          <cell r="A21357">
            <v>10013</v>
          </cell>
          <cell r="B21357" t="str">
            <v>S. SALUD MAULE</v>
          </cell>
          <cell r="C21357" t="str">
            <v>012 Hospital Parral</v>
          </cell>
          <cell r="D21357">
            <v>0</v>
          </cell>
          <cell r="E21357">
            <v>0</v>
          </cell>
          <cell r="F21357">
            <v>0</v>
          </cell>
          <cell r="G21357">
            <v>0</v>
          </cell>
          <cell r="H21357">
            <v>0</v>
          </cell>
          <cell r="I21357">
            <v>0</v>
          </cell>
          <cell r="J21357">
            <v>0</v>
          </cell>
          <cell r="K21357">
            <v>0</v>
          </cell>
          <cell r="L21357">
            <v>0</v>
          </cell>
          <cell r="M21357">
            <v>0</v>
          </cell>
          <cell r="N21357">
            <v>0</v>
          </cell>
          <cell r="O21357">
            <v>50948.529999999977</v>
          </cell>
          <cell r="P21357">
            <v>-92905.545999999973</v>
          </cell>
          <cell r="Q21357">
            <v>0</v>
          </cell>
          <cell r="R21357">
            <v>41957.015999999996</v>
          </cell>
        </row>
        <row r="21358">
          <cell r="A21358">
            <v>10014</v>
          </cell>
          <cell r="B21358" t="str">
            <v>S. SALUD MAULE</v>
          </cell>
          <cell r="C21358" t="str">
            <v>013 Hospital Cauquenes</v>
          </cell>
          <cell r="D21358">
            <v>0</v>
          </cell>
          <cell r="E21358">
            <v>0</v>
          </cell>
          <cell r="F21358">
            <v>0</v>
          </cell>
          <cell r="G21358">
            <v>0</v>
          </cell>
          <cell r="H21358">
            <v>0</v>
          </cell>
          <cell r="I21358">
            <v>0</v>
          </cell>
          <cell r="J21358">
            <v>0</v>
          </cell>
          <cell r="K21358">
            <v>0</v>
          </cell>
          <cell r="L21358">
            <v>0</v>
          </cell>
          <cell r="M21358">
            <v>0</v>
          </cell>
          <cell r="N21358">
            <v>0</v>
          </cell>
          <cell r="O21358">
            <v>101926.874</v>
          </cell>
          <cell r="P21358">
            <v>-120707.97700000007</v>
          </cell>
          <cell r="Q21358">
            <v>0</v>
          </cell>
          <cell r="R21358">
            <v>18781.103000000076</v>
          </cell>
        </row>
        <row r="21359">
          <cell r="A21359">
            <v>10015</v>
          </cell>
          <cell r="B21359" t="str">
            <v>S. SALUD MAULE</v>
          </cell>
          <cell r="C21359" t="str">
            <v>014 Hospital Chanco</v>
          </cell>
          <cell r="D21359">
            <v>0</v>
          </cell>
          <cell r="E21359">
            <v>0</v>
          </cell>
          <cell r="F21359">
            <v>0</v>
          </cell>
          <cell r="G21359">
            <v>0</v>
          </cell>
          <cell r="H21359">
            <v>0</v>
          </cell>
          <cell r="I21359">
            <v>0</v>
          </cell>
          <cell r="J21359">
            <v>0</v>
          </cell>
          <cell r="K21359">
            <v>0</v>
          </cell>
          <cell r="L21359">
            <v>0</v>
          </cell>
          <cell r="M21359">
            <v>0</v>
          </cell>
          <cell r="N21359">
            <v>0</v>
          </cell>
          <cell r="O21359">
            <v>13023.04</v>
          </cell>
          <cell r="P21359">
            <v>-16041.855000000025</v>
          </cell>
          <cell r="Q21359">
            <v>0</v>
          </cell>
          <cell r="R21359">
            <v>3018.8150000000242</v>
          </cell>
        </row>
        <row r="21360">
          <cell r="A21360">
            <v>1101</v>
          </cell>
          <cell r="B21360" t="str">
            <v>S. SALUD ÑUBLE</v>
          </cell>
          <cell r="C21360">
            <v>0</v>
          </cell>
          <cell r="D21360">
            <v>0</v>
          </cell>
          <cell r="E21360">
            <v>0</v>
          </cell>
          <cell r="F21360">
            <v>0</v>
          </cell>
          <cell r="G21360">
            <v>0</v>
          </cell>
          <cell r="H21360">
            <v>0</v>
          </cell>
          <cell r="I21360">
            <v>0</v>
          </cell>
          <cell r="J21360">
            <v>0</v>
          </cell>
          <cell r="K21360">
            <v>0</v>
          </cell>
          <cell r="L21360">
            <v>0</v>
          </cell>
          <cell r="M21360">
            <v>0</v>
          </cell>
          <cell r="N21360">
            <v>0</v>
          </cell>
          <cell r="O21360">
            <v>3646371.7740000011</v>
          </cell>
          <cell r="P21360">
            <v>-3702619.8820000011</v>
          </cell>
          <cell r="Q21360">
            <v>0</v>
          </cell>
          <cell r="R21360">
            <v>56248.108000000007</v>
          </cell>
        </row>
        <row r="21361">
          <cell r="A21361">
            <v>1102</v>
          </cell>
          <cell r="B21361" t="str">
            <v>S. SALUD ÑUBLE</v>
          </cell>
          <cell r="C21361" t="str">
            <v>001 Dirección del Servicio</v>
          </cell>
          <cell r="D21361">
            <v>0</v>
          </cell>
          <cell r="E21361">
            <v>0</v>
          </cell>
          <cell r="F21361">
            <v>0</v>
          </cell>
          <cell r="G21361">
            <v>0</v>
          </cell>
          <cell r="H21361">
            <v>0</v>
          </cell>
          <cell r="I21361">
            <v>0</v>
          </cell>
          <cell r="J21361">
            <v>0</v>
          </cell>
          <cell r="K21361">
            <v>0</v>
          </cell>
          <cell r="L21361">
            <v>0</v>
          </cell>
          <cell r="M21361">
            <v>0</v>
          </cell>
          <cell r="N21361">
            <v>0</v>
          </cell>
          <cell r="O21361">
            <v>394117.924</v>
          </cell>
          <cell r="P21361">
            <v>-693526.37199999997</v>
          </cell>
          <cell r="Q21361">
            <v>0</v>
          </cell>
          <cell r="R21361">
            <v>299408.44799999997</v>
          </cell>
        </row>
        <row r="21362">
          <cell r="A21362">
            <v>1103</v>
          </cell>
          <cell r="B21362" t="str">
            <v>S. SALUD ÑUBLE</v>
          </cell>
          <cell r="C21362" t="str">
            <v>002 Hospital de Chillán</v>
          </cell>
          <cell r="D21362">
            <v>0</v>
          </cell>
          <cell r="E21362">
            <v>0</v>
          </cell>
          <cell r="F21362">
            <v>0</v>
          </cell>
          <cell r="G21362">
            <v>0</v>
          </cell>
          <cell r="H21362">
            <v>0</v>
          </cell>
          <cell r="I21362">
            <v>0</v>
          </cell>
          <cell r="J21362">
            <v>0</v>
          </cell>
          <cell r="K21362">
            <v>0</v>
          </cell>
          <cell r="L21362">
            <v>0</v>
          </cell>
          <cell r="M21362">
            <v>0</v>
          </cell>
          <cell r="N21362">
            <v>0</v>
          </cell>
          <cell r="O21362">
            <v>2641108.9500000002</v>
          </cell>
          <cell r="P21362">
            <v>-2448382.92</v>
          </cell>
          <cell r="Q21362">
            <v>192726.03000000026</v>
          </cell>
          <cell r="R21362">
            <v>0</v>
          </cell>
        </row>
        <row r="21363">
          <cell r="A21363">
            <v>1104</v>
          </cell>
          <cell r="B21363" t="str">
            <v>S. SALUD ÑUBLE</v>
          </cell>
          <cell r="C21363" t="str">
            <v>003 Hospital de San Carlos</v>
          </cell>
          <cell r="D21363">
            <v>0</v>
          </cell>
          <cell r="E21363">
            <v>0</v>
          </cell>
          <cell r="F21363">
            <v>0</v>
          </cell>
          <cell r="G21363">
            <v>0</v>
          </cell>
          <cell r="H21363">
            <v>0</v>
          </cell>
          <cell r="I21363">
            <v>0</v>
          </cell>
          <cell r="J21363">
            <v>0</v>
          </cell>
          <cell r="K21363">
            <v>0</v>
          </cell>
          <cell r="L21363">
            <v>0</v>
          </cell>
          <cell r="M21363">
            <v>0</v>
          </cell>
          <cell r="N21363">
            <v>0</v>
          </cell>
          <cell r="O21363">
            <v>352136.74300000002</v>
          </cell>
          <cell r="P21363">
            <v>-356609.56000000017</v>
          </cell>
          <cell r="Q21363">
            <v>0</v>
          </cell>
          <cell r="R21363">
            <v>4472.8170000001555</v>
          </cell>
        </row>
        <row r="21364">
          <cell r="A21364">
            <v>1105</v>
          </cell>
          <cell r="B21364" t="str">
            <v>S. SALUD ÑUBLE</v>
          </cell>
          <cell r="C21364" t="str">
            <v>004 Hospital de Bulnes</v>
          </cell>
          <cell r="D21364">
            <v>0</v>
          </cell>
          <cell r="E21364">
            <v>0</v>
          </cell>
          <cell r="F21364">
            <v>0</v>
          </cell>
          <cell r="G21364">
            <v>0</v>
          </cell>
          <cell r="H21364">
            <v>0</v>
          </cell>
          <cell r="I21364">
            <v>0</v>
          </cell>
          <cell r="J21364">
            <v>0</v>
          </cell>
          <cell r="K21364">
            <v>0</v>
          </cell>
          <cell r="L21364">
            <v>0</v>
          </cell>
          <cell r="M21364">
            <v>0</v>
          </cell>
          <cell r="N21364">
            <v>0</v>
          </cell>
          <cell r="O21364">
            <v>23787.494000000002</v>
          </cell>
          <cell r="P21364">
            <v>-19106.946999999927</v>
          </cell>
          <cell r="Q21364">
            <v>4680.5470000000751</v>
          </cell>
          <cell r="R21364">
            <v>0</v>
          </cell>
        </row>
        <row r="21365">
          <cell r="A21365">
            <v>1106</v>
          </cell>
          <cell r="B21365" t="str">
            <v>S. SALUD ÑUBLE</v>
          </cell>
          <cell r="C21365" t="str">
            <v>005 Hospital de Yungay</v>
          </cell>
          <cell r="D21365">
            <v>0</v>
          </cell>
          <cell r="E21365">
            <v>0</v>
          </cell>
          <cell r="F21365">
            <v>0</v>
          </cell>
          <cell r="G21365">
            <v>0</v>
          </cell>
          <cell r="H21365">
            <v>0</v>
          </cell>
          <cell r="I21365">
            <v>0</v>
          </cell>
          <cell r="J21365">
            <v>0</v>
          </cell>
          <cell r="K21365">
            <v>0</v>
          </cell>
          <cell r="L21365">
            <v>0</v>
          </cell>
          <cell r="M21365">
            <v>0</v>
          </cell>
          <cell r="N21365">
            <v>0</v>
          </cell>
          <cell r="O21365">
            <v>32129.791000000005</v>
          </cell>
          <cell r="P21365">
            <v>-25315.066000000021</v>
          </cell>
          <cell r="Q21365">
            <v>6814.724999999984</v>
          </cell>
          <cell r="R21365">
            <v>0</v>
          </cell>
        </row>
        <row r="21366">
          <cell r="A21366">
            <v>1107</v>
          </cell>
          <cell r="B21366" t="str">
            <v>S. SALUD ÑUBLE</v>
          </cell>
          <cell r="C21366" t="str">
            <v>006 Hospital de Quirihue</v>
          </cell>
          <cell r="D21366">
            <v>0</v>
          </cell>
          <cell r="E21366">
            <v>0</v>
          </cell>
          <cell r="F21366">
            <v>0</v>
          </cell>
          <cell r="G21366">
            <v>0</v>
          </cell>
          <cell r="H21366">
            <v>0</v>
          </cell>
          <cell r="I21366">
            <v>0</v>
          </cell>
          <cell r="J21366">
            <v>0</v>
          </cell>
          <cell r="K21366">
            <v>0</v>
          </cell>
          <cell r="L21366">
            <v>0</v>
          </cell>
          <cell r="M21366">
            <v>0</v>
          </cell>
          <cell r="N21366">
            <v>0</v>
          </cell>
          <cell r="O21366">
            <v>42402.962000000007</v>
          </cell>
          <cell r="P21366">
            <v>-28176.040999999997</v>
          </cell>
          <cell r="Q21366">
            <v>14226.921000000009</v>
          </cell>
          <cell r="R21366">
            <v>0</v>
          </cell>
        </row>
        <row r="21367">
          <cell r="A21367">
            <v>1108</v>
          </cell>
          <cell r="B21367" t="str">
            <v>S. SALUD ÑUBLE</v>
          </cell>
          <cell r="C21367" t="str">
            <v>007 Hospital de Coelemu</v>
          </cell>
          <cell r="D21367">
            <v>0</v>
          </cell>
          <cell r="E21367">
            <v>0</v>
          </cell>
          <cell r="F21367">
            <v>0</v>
          </cell>
          <cell r="G21367">
            <v>0</v>
          </cell>
          <cell r="H21367">
            <v>0</v>
          </cell>
          <cell r="I21367">
            <v>0</v>
          </cell>
          <cell r="J21367">
            <v>0</v>
          </cell>
          <cell r="K21367">
            <v>0</v>
          </cell>
          <cell r="L21367">
            <v>0</v>
          </cell>
          <cell r="M21367">
            <v>0</v>
          </cell>
          <cell r="N21367">
            <v>0</v>
          </cell>
          <cell r="O21367">
            <v>16913.806000000004</v>
          </cell>
          <cell r="P21367">
            <v>-8028.7770000000019</v>
          </cell>
          <cell r="Q21367">
            <v>8885.0290000000023</v>
          </cell>
          <cell r="R21367">
            <v>0</v>
          </cell>
        </row>
        <row r="21368">
          <cell r="A21368">
            <v>1109</v>
          </cell>
          <cell r="B21368" t="str">
            <v>S. SALUD ÑUBLE</v>
          </cell>
          <cell r="C21368" t="str">
            <v>008 Hospital El Carmen</v>
          </cell>
          <cell r="D21368">
            <v>0</v>
          </cell>
          <cell r="E21368">
            <v>0</v>
          </cell>
          <cell r="F21368">
            <v>0</v>
          </cell>
          <cell r="G21368">
            <v>0</v>
          </cell>
          <cell r="H21368">
            <v>0</v>
          </cell>
          <cell r="I21368">
            <v>0</v>
          </cell>
          <cell r="J21368">
            <v>0</v>
          </cell>
          <cell r="K21368">
            <v>0</v>
          </cell>
          <cell r="L21368">
            <v>0</v>
          </cell>
          <cell r="M21368">
            <v>0</v>
          </cell>
          <cell r="N21368">
            <v>0</v>
          </cell>
          <cell r="O21368">
            <v>39219.334000000003</v>
          </cell>
          <cell r="P21368">
            <v>-25414.150000000052</v>
          </cell>
          <cell r="Q21368">
            <v>13805.18399999995</v>
          </cell>
          <cell r="R21368">
            <v>0</v>
          </cell>
        </row>
        <row r="21369">
          <cell r="A21369">
            <v>11010</v>
          </cell>
          <cell r="B21369" t="str">
            <v>S. SALUD ÑUBLE</v>
          </cell>
          <cell r="C21369" t="str">
            <v>009 Consultorio Violeta Parra</v>
          </cell>
          <cell r="D21369">
            <v>0</v>
          </cell>
          <cell r="E21369">
            <v>0</v>
          </cell>
          <cell r="F21369">
            <v>0</v>
          </cell>
          <cell r="G21369">
            <v>0</v>
          </cell>
          <cell r="H21369">
            <v>0</v>
          </cell>
          <cell r="I21369">
            <v>0</v>
          </cell>
          <cell r="J21369">
            <v>0</v>
          </cell>
          <cell r="K21369">
            <v>0</v>
          </cell>
          <cell r="L21369">
            <v>0</v>
          </cell>
          <cell r="M21369">
            <v>0</v>
          </cell>
          <cell r="N21369">
            <v>0</v>
          </cell>
          <cell r="O21369">
            <v>104554.77</v>
          </cell>
          <cell r="P21369">
            <v>-98060.049000000057</v>
          </cell>
          <cell r="Q21369">
            <v>6494.7209999999468</v>
          </cell>
          <cell r="R21369">
            <v>0</v>
          </cell>
        </row>
        <row r="21370">
          <cell r="A21370">
            <v>11011</v>
          </cell>
          <cell r="B21370" t="str">
            <v>S. SALUD ÑUBLE</v>
          </cell>
          <cell r="C21370" t="str">
            <v>013 Centro Comunitario Salud Mental</v>
          </cell>
          <cell r="D21370">
            <v>0</v>
          </cell>
          <cell r="E21370">
            <v>0</v>
          </cell>
          <cell r="F21370">
            <v>0</v>
          </cell>
          <cell r="G21370">
            <v>0</v>
          </cell>
          <cell r="H21370">
            <v>0</v>
          </cell>
          <cell r="I21370">
            <v>0</v>
          </cell>
          <cell r="J21370">
            <v>0</v>
          </cell>
          <cell r="K21370">
            <v>0</v>
          </cell>
          <cell r="L21370">
            <v>0</v>
          </cell>
          <cell r="M21370">
            <v>0</v>
          </cell>
          <cell r="N21370">
            <v>0</v>
          </cell>
          <cell r="O21370">
            <v>0</v>
          </cell>
          <cell r="P21370">
            <v>0</v>
          </cell>
          <cell r="Q21370">
            <v>0</v>
          </cell>
          <cell r="R21370">
            <v>0</v>
          </cell>
        </row>
        <row r="21371">
          <cell r="A21371">
            <v>1201</v>
          </cell>
          <cell r="B21371" t="str">
            <v>S. SALUD CONCEPCIÓN</v>
          </cell>
          <cell r="C21371">
            <v>0</v>
          </cell>
          <cell r="D21371">
            <v>0</v>
          </cell>
          <cell r="E21371">
            <v>0</v>
          </cell>
          <cell r="F21371">
            <v>0</v>
          </cell>
          <cell r="G21371">
            <v>0</v>
          </cell>
          <cell r="H21371">
            <v>0</v>
          </cell>
          <cell r="I21371">
            <v>0</v>
          </cell>
          <cell r="J21371">
            <v>0</v>
          </cell>
          <cell r="K21371">
            <v>0</v>
          </cell>
          <cell r="L21371">
            <v>0</v>
          </cell>
          <cell r="M21371">
            <v>0</v>
          </cell>
          <cell r="N21371">
            <v>0</v>
          </cell>
          <cell r="O21371">
            <v>10005346.397</v>
          </cell>
          <cell r="P21371">
            <v>-9152702.4909999985</v>
          </cell>
          <cell r="Q21371">
            <v>852643.90600000136</v>
          </cell>
          <cell r="R21371">
            <v>0</v>
          </cell>
        </row>
        <row r="21372">
          <cell r="A21372">
            <v>1202</v>
          </cell>
          <cell r="B21372" t="str">
            <v>S. SALUD CONCEPCIÓN</v>
          </cell>
          <cell r="C21372" t="str">
            <v>001 Dirección del Servicio</v>
          </cell>
          <cell r="D21372">
            <v>0</v>
          </cell>
          <cell r="E21372">
            <v>0</v>
          </cell>
          <cell r="F21372">
            <v>0</v>
          </cell>
          <cell r="G21372">
            <v>0</v>
          </cell>
          <cell r="H21372">
            <v>0</v>
          </cell>
          <cell r="I21372">
            <v>0</v>
          </cell>
          <cell r="J21372">
            <v>0</v>
          </cell>
          <cell r="K21372">
            <v>0</v>
          </cell>
          <cell r="L21372">
            <v>0</v>
          </cell>
          <cell r="M21372">
            <v>0</v>
          </cell>
          <cell r="N21372">
            <v>0</v>
          </cell>
          <cell r="O21372">
            <v>774868.91200000001</v>
          </cell>
          <cell r="P21372">
            <v>-165931.75500000012</v>
          </cell>
          <cell r="Q21372">
            <v>608937.15699999989</v>
          </cell>
          <cell r="R21372">
            <v>0</v>
          </cell>
        </row>
        <row r="21373">
          <cell r="A21373">
            <v>1203</v>
          </cell>
          <cell r="B21373" t="str">
            <v>S. SALUD CONCEPCIÓN</v>
          </cell>
          <cell r="C21373" t="str">
            <v>002 Hospital Guillermo  Grant Benavente</v>
          </cell>
          <cell r="D21373">
            <v>0</v>
          </cell>
          <cell r="E21373">
            <v>0</v>
          </cell>
          <cell r="F21373">
            <v>0</v>
          </cell>
          <cell r="G21373">
            <v>0</v>
          </cell>
          <cell r="H21373">
            <v>0</v>
          </cell>
          <cell r="I21373">
            <v>0</v>
          </cell>
          <cell r="J21373">
            <v>0</v>
          </cell>
          <cell r="K21373">
            <v>0</v>
          </cell>
          <cell r="L21373">
            <v>0</v>
          </cell>
          <cell r="M21373">
            <v>0</v>
          </cell>
          <cell r="N21373">
            <v>0</v>
          </cell>
          <cell r="O21373">
            <v>8579175.5189999994</v>
          </cell>
          <cell r="P21373">
            <v>-8499300.9149999991</v>
          </cell>
          <cell r="Q21373">
            <v>79874.604000000283</v>
          </cell>
          <cell r="R21373">
            <v>0</v>
          </cell>
        </row>
        <row r="21374">
          <cell r="A21374">
            <v>1204</v>
          </cell>
          <cell r="B21374" t="str">
            <v>S. SALUD CONCEPCIÓN</v>
          </cell>
          <cell r="C21374" t="str">
            <v>003 Hospital Traumatológico</v>
          </cell>
          <cell r="D21374">
            <v>0</v>
          </cell>
          <cell r="E21374">
            <v>0</v>
          </cell>
          <cell r="F21374">
            <v>0</v>
          </cell>
          <cell r="G21374">
            <v>0</v>
          </cell>
          <cell r="H21374">
            <v>0</v>
          </cell>
          <cell r="I21374">
            <v>0</v>
          </cell>
          <cell r="J21374">
            <v>0</v>
          </cell>
          <cell r="K21374">
            <v>0</v>
          </cell>
          <cell r="L21374">
            <v>0</v>
          </cell>
          <cell r="M21374">
            <v>0</v>
          </cell>
          <cell r="N21374">
            <v>0</v>
          </cell>
          <cell r="O21374">
            <v>338554.4</v>
          </cell>
          <cell r="P21374">
            <v>-331932.24899999984</v>
          </cell>
          <cell r="Q21374">
            <v>6622.1510000001872</v>
          </cell>
          <cell r="R21374">
            <v>0</v>
          </cell>
        </row>
        <row r="21375">
          <cell r="A21375">
            <v>1205</v>
          </cell>
          <cell r="B21375" t="str">
            <v>S. SALUD CONCEPCIÓN</v>
          </cell>
          <cell r="C21375" t="str">
            <v>004 Hospital de Coronel</v>
          </cell>
          <cell r="D21375">
            <v>0</v>
          </cell>
          <cell r="E21375">
            <v>0</v>
          </cell>
          <cell r="F21375">
            <v>0</v>
          </cell>
          <cell r="G21375">
            <v>0</v>
          </cell>
          <cell r="H21375">
            <v>0</v>
          </cell>
          <cell r="I21375">
            <v>0</v>
          </cell>
          <cell r="J21375">
            <v>0</v>
          </cell>
          <cell r="K21375">
            <v>0</v>
          </cell>
          <cell r="L21375">
            <v>0</v>
          </cell>
          <cell r="M21375">
            <v>0</v>
          </cell>
          <cell r="N21375">
            <v>0</v>
          </cell>
          <cell r="O21375">
            <v>21027.326000000001</v>
          </cell>
          <cell r="P21375">
            <v>-38462.720999999903</v>
          </cell>
          <cell r="Q21375">
            <v>0</v>
          </cell>
          <cell r="R21375">
            <v>17435.394999999902</v>
          </cell>
        </row>
        <row r="21376">
          <cell r="A21376">
            <v>1206</v>
          </cell>
          <cell r="B21376" t="str">
            <v>S. SALUD CONCEPCIÓN</v>
          </cell>
          <cell r="C21376" t="str">
            <v>005 Hospital Lota</v>
          </cell>
          <cell r="D21376">
            <v>0</v>
          </cell>
          <cell r="E21376">
            <v>0</v>
          </cell>
          <cell r="F21376">
            <v>0</v>
          </cell>
          <cell r="G21376">
            <v>0</v>
          </cell>
          <cell r="H21376">
            <v>0</v>
          </cell>
          <cell r="I21376">
            <v>0</v>
          </cell>
          <cell r="J21376">
            <v>0</v>
          </cell>
          <cell r="K21376">
            <v>0</v>
          </cell>
          <cell r="L21376">
            <v>0</v>
          </cell>
          <cell r="M21376">
            <v>0</v>
          </cell>
          <cell r="N21376">
            <v>0</v>
          </cell>
          <cell r="O21376">
            <v>125769.55800000002</v>
          </cell>
          <cell r="P21376">
            <v>-69162.915999999968</v>
          </cell>
          <cell r="Q21376">
            <v>56606.642000000051</v>
          </cell>
          <cell r="R21376">
            <v>0</v>
          </cell>
        </row>
        <row r="21377">
          <cell r="A21377">
            <v>1207</v>
          </cell>
          <cell r="B21377" t="str">
            <v>S. SALUD CONCEPCIÓN</v>
          </cell>
          <cell r="C21377" t="str">
            <v>006 Hospital Santa Juana</v>
          </cell>
          <cell r="D21377">
            <v>0</v>
          </cell>
          <cell r="E21377">
            <v>0</v>
          </cell>
          <cell r="F21377">
            <v>0</v>
          </cell>
          <cell r="G21377">
            <v>0</v>
          </cell>
          <cell r="H21377">
            <v>0</v>
          </cell>
          <cell r="I21377">
            <v>0</v>
          </cell>
          <cell r="J21377">
            <v>0</v>
          </cell>
          <cell r="K21377">
            <v>0</v>
          </cell>
          <cell r="L21377">
            <v>0</v>
          </cell>
          <cell r="M21377">
            <v>0</v>
          </cell>
          <cell r="N21377">
            <v>0</v>
          </cell>
          <cell r="O21377">
            <v>0</v>
          </cell>
          <cell r="P21377">
            <v>18627.228000000032</v>
          </cell>
          <cell r="Q21377">
            <v>0</v>
          </cell>
          <cell r="R21377">
            <v>0</v>
          </cell>
        </row>
        <row r="21378">
          <cell r="A21378">
            <v>1208</v>
          </cell>
          <cell r="B21378" t="str">
            <v>S. SALUD CONCEPCIÓN</v>
          </cell>
          <cell r="C21378" t="str">
            <v>007 Hospital Florida</v>
          </cell>
          <cell r="D21378">
            <v>0</v>
          </cell>
          <cell r="E21378">
            <v>0</v>
          </cell>
          <cell r="F21378">
            <v>0</v>
          </cell>
          <cell r="G21378">
            <v>0</v>
          </cell>
          <cell r="H21378">
            <v>0</v>
          </cell>
          <cell r="I21378">
            <v>0</v>
          </cell>
          <cell r="J21378">
            <v>0</v>
          </cell>
          <cell r="K21378">
            <v>0</v>
          </cell>
          <cell r="L21378">
            <v>0</v>
          </cell>
          <cell r="M21378">
            <v>0</v>
          </cell>
          <cell r="N21378">
            <v>0</v>
          </cell>
          <cell r="O21378">
            <v>5298.1309999999994</v>
          </cell>
          <cell r="P21378">
            <v>6400.377999999997</v>
          </cell>
          <cell r="Q21378">
            <v>5298.1309999999994</v>
          </cell>
          <cell r="R21378">
            <v>0</v>
          </cell>
        </row>
        <row r="21379">
          <cell r="A21379">
            <v>1209</v>
          </cell>
          <cell r="B21379" t="str">
            <v>S. SALUD CONCEPCIÓN</v>
          </cell>
          <cell r="C21379" t="str">
            <v>008 Consultorio Víctor Manuel Fernández</v>
          </cell>
          <cell r="D21379">
            <v>0</v>
          </cell>
          <cell r="E21379">
            <v>0</v>
          </cell>
          <cell r="F21379">
            <v>0</v>
          </cell>
          <cell r="G21379">
            <v>0</v>
          </cell>
          <cell r="H21379">
            <v>0</v>
          </cell>
          <cell r="I21379">
            <v>0</v>
          </cell>
          <cell r="J21379">
            <v>0</v>
          </cell>
          <cell r="K21379">
            <v>0</v>
          </cell>
          <cell r="L21379">
            <v>0</v>
          </cell>
          <cell r="M21379">
            <v>0</v>
          </cell>
          <cell r="N21379">
            <v>0</v>
          </cell>
          <cell r="O21379">
            <v>10398.462999999989</v>
          </cell>
          <cell r="P21379">
            <v>38324.905000000086</v>
          </cell>
          <cell r="Q21379">
            <v>10398.462999999989</v>
          </cell>
          <cell r="R21379">
            <v>0</v>
          </cell>
        </row>
        <row r="21380">
          <cell r="A21380">
            <v>12010</v>
          </cell>
          <cell r="B21380" t="str">
            <v>S. SALUD CONCEPCIÓN</v>
          </cell>
          <cell r="C21380" t="str">
            <v>010 Centro de Sangre y Tejidos</v>
          </cell>
          <cell r="D21380">
            <v>0</v>
          </cell>
          <cell r="E21380">
            <v>0</v>
          </cell>
          <cell r="F21380">
            <v>0</v>
          </cell>
          <cell r="G21380">
            <v>0</v>
          </cell>
          <cell r="H21380">
            <v>0</v>
          </cell>
          <cell r="I21380">
            <v>0</v>
          </cell>
          <cell r="J21380">
            <v>0</v>
          </cell>
          <cell r="K21380">
            <v>0</v>
          </cell>
          <cell r="L21380">
            <v>0</v>
          </cell>
          <cell r="M21380">
            <v>0</v>
          </cell>
          <cell r="N21380">
            <v>0</v>
          </cell>
          <cell r="O21380">
            <v>150254.08800000002</v>
          </cell>
          <cell r="P21380">
            <v>-111264.446</v>
          </cell>
          <cell r="Q21380">
            <v>38989.642000000022</v>
          </cell>
          <cell r="R21380">
            <v>0</v>
          </cell>
        </row>
        <row r="21381">
          <cell r="A21381">
            <v>1301</v>
          </cell>
          <cell r="B21381" t="str">
            <v>S. SALUD TALCAHUANO</v>
          </cell>
          <cell r="C21381">
            <v>0</v>
          </cell>
          <cell r="D21381">
            <v>0</v>
          </cell>
          <cell r="E21381">
            <v>0</v>
          </cell>
          <cell r="F21381">
            <v>0</v>
          </cell>
          <cell r="G21381">
            <v>0</v>
          </cell>
          <cell r="H21381">
            <v>0</v>
          </cell>
          <cell r="I21381">
            <v>0</v>
          </cell>
          <cell r="J21381">
            <v>0</v>
          </cell>
          <cell r="K21381">
            <v>0</v>
          </cell>
          <cell r="L21381">
            <v>0</v>
          </cell>
          <cell r="M21381">
            <v>0</v>
          </cell>
          <cell r="N21381">
            <v>0</v>
          </cell>
          <cell r="O21381">
            <v>3992229.9210000006</v>
          </cell>
          <cell r="P21381">
            <v>-3941852.3610000014</v>
          </cell>
          <cell r="Q21381">
            <v>50377.559999999125</v>
          </cell>
          <cell r="R21381">
            <v>0</v>
          </cell>
        </row>
        <row r="21382">
          <cell r="A21382">
            <v>1302</v>
          </cell>
          <cell r="B21382" t="str">
            <v>S. SALUD TALCAHUANO</v>
          </cell>
          <cell r="C21382" t="str">
            <v>001 Dirección del Servicio</v>
          </cell>
          <cell r="D21382">
            <v>0</v>
          </cell>
          <cell r="E21382">
            <v>0</v>
          </cell>
          <cell r="F21382">
            <v>0</v>
          </cell>
          <cell r="G21382">
            <v>0</v>
          </cell>
          <cell r="H21382">
            <v>0</v>
          </cell>
          <cell r="I21382">
            <v>0</v>
          </cell>
          <cell r="J21382">
            <v>0</v>
          </cell>
          <cell r="K21382">
            <v>0</v>
          </cell>
          <cell r="L21382">
            <v>0</v>
          </cell>
          <cell r="M21382">
            <v>0</v>
          </cell>
          <cell r="N21382">
            <v>0</v>
          </cell>
          <cell r="O21382">
            <v>0</v>
          </cell>
          <cell r="P21382">
            <v>185911.44000000006</v>
          </cell>
          <cell r="Q21382">
            <v>0</v>
          </cell>
          <cell r="R21382">
            <v>0</v>
          </cell>
        </row>
        <row r="21383">
          <cell r="A21383">
            <v>1303</v>
          </cell>
          <cell r="B21383" t="str">
            <v>S. SALUD TALCAHUANO</v>
          </cell>
          <cell r="C21383" t="str">
            <v>002 Hospital Higueras</v>
          </cell>
          <cell r="D21383">
            <v>0</v>
          </cell>
          <cell r="E21383">
            <v>0</v>
          </cell>
          <cell r="F21383">
            <v>0</v>
          </cell>
          <cell r="G21383">
            <v>0</v>
          </cell>
          <cell r="H21383">
            <v>0</v>
          </cell>
          <cell r="I21383">
            <v>0</v>
          </cell>
          <cell r="J21383">
            <v>0</v>
          </cell>
          <cell r="K21383">
            <v>0</v>
          </cell>
          <cell r="L21383">
            <v>0</v>
          </cell>
          <cell r="M21383">
            <v>0</v>
          </cell>
          <cell r="N21383">
            <v>0</v>
          </cell>
          <cell r="O21383">
            <v>3980441.2020000005</v>
          </cell>
          <cell r="P21383">
            <v>-4115611.1130000032</v>
          </cell>
          <cell r="Q21383">
            <v>0</v>
          </cell>
          <cell r="R21383">
            <v>135169.91100000264</v>
          </cell>
        </row>
        <row r="21384">
          <cell r="A21384">
            <v>1304</v>
          </cell>
          <cell r="B21384" t="str">
            <v>S. SALUD TALCAHUANO</v>
          </cell>
          <cell r="C21384" t="str">
            <v>003 Hospital Tome</v>
          </cell>
          <cell r="D21384">
            <v>0</v>
          </cell>
          <cell r="E21384">
            <v>0</v>
          </cell>
          <cell r="F21384">
            <v>0</v>
          </cell>
          <cell r="G21384">
            <v>0</v>
          </cell>
          <cell r="H21384">
            <v>0</v>
          </cell>
          <cell r="I21384">
            <v>0</v>
          </cell>
          <cell r="J21384">
            <v>0</v>
          </cell>
          <cell r="K21384">
            <v>0</v>
          </cell>
          <cell r="L21384">
            <v>0</v>
          </cell>
          <cell r="M21384">
            <v>0</v>
          </cell>
          <cell r="N21384">
            <v>0</v>
          </cell>
          <cell r="O21384">
            <v>0</v>
          </cell>
          <cell r="P21384">
            <v>14088.254999999772</v>
          </cell>
          <cell r="Q21384">
            <v>0</v>
          </cell>
          <cell r="R21384">
            <v>0</v>
          </cell>
        </row>
        <row r="21385">
          <cell r="A21385">
            <v>1305</v>
          </cell>
          <cell r="B21385" t="str">
            <v>S. SALUD TALCAHUANO</v>
          </cell>
          <cell r="C21385" t="str">
            <v>004 Hospital Penco Lirquén</v>
          </cell>
          <cell r="D21385">
            <v>0</v>
          </cell>
          <cell r="E21385">
            <v>0</v>
          </cell>
          <cell r="F21385">
            <v>0</v>
          </cell>
          <cell r="G21385">
            <v>0</v>
          </cell>
          <cell r="H21385">
            <v>0</v>
          </cell>
          <cell r="I21385">
            <v>0</v>
          </cell>
          <cell r="J21385">
            <v>0</v>
          </cell>
          <cell r="K21385">
            <v>0</v>
          </cell>
          <cell r="L21385">
            <v>0</v>
          </cell>
          <cell r="M21385">
            <v>0</v>
          </cell>
          <cell r="N21385">
            <v>0</v>
          </cell>
          <cell r="O21385">
            <v>11788.719000000001</v>
          </cell>
          <cell r="P21385">
            <v>-25783.556000000099</v>
          </cell>
          <cell r="Q21385">
            <v>0</v>
          </cell>
          <cell r="R21385">
            <v>13994.837000000098</v>
          </cell>
        </row>
        <row r="21386">
          <cell r="A21386">
            <v>1306</v>
          </cell>
          <cell r="B21386" t="str">
            <v>S. SALUD TALCAHUANO</v>
          </cell>
          <cell r="C21386" t="str">
            <v>005 CESFAM LIRQUEN</v>
          </cell>
          <cell r="D21386">
            <v>0</v>
          </cell>
          <cell r="E21386">
            <v>0</v>
          </cell>
          <cell r="F21386">
            <v>0</v>
          </cell>
          <cell r="G21386">
            <v>0</v>
          </cell>
          <cell r="H21386">
            <v>0</v>
          </cell>
          <cell r="I21386">
            <v>0</v>
          </cell>
          <cell r="J21386">
            <v>0</v>
          </cell>
          <cell r="K21386">
            <v>0</v>
          </cell>
          <cell r="L21386">
            <v>0</v>
          </cell>
          <cell r="M21386">
            <v>0</v>
          </cell>
          <cell r="N21386">
            <v>0</v>
          </cell>
          <cell r="O21386">
            <v>0</v>
          </cell>
          <cell r="P21386">
            <v>0</v>
          </cell>
          <cell r="Q21386">
            <v>0</v>
          </cell>
          <cell r="R21386">
            <v>0</v>
          </cell>
        </row>
        <row r="21387">
          <cell r="A21387">
            <v>1401</v>
          </cell>
          <cell r="B21387" t="str">
            <v>S. SALUD BIOBIO</v>
          </cell>
          <cell r="C21387">
            <v>0</v>
          </cell>
          <cell r="D21387">
            <v>0</v>
          </cell>
          <cell r="E21387">
            <v>0</v>
          </cell>
          <cell r="F21387">
            <v>0</v>
          </cell>
          <cell r="G21387">
            <v>0</v>
          </cell>
          <cell r="H21387">
            <v>0</v>
          </cell>
          <cell r="I21387">
            <v>0</v>
          </cell>
          <cell r="J21387">
            <v>0</v>
          </cell>
          <cell r="K21387">
            <v>0</v>
          </cell>
          <cell r="L21387">
            <v>0</v>
          </cell>
          <cell r="M21387">
            <v>0</v>
          </cell>
          <cell r="N21387">
            <v>0</v>
          </cell>
          <cell r="O21387">
            <v>1973810.551</v>
          </cell>
          <cell r="P21387">
            <v>-1977795.7609999981</v>
          </cell>
          <cell r="Q21387">
            <v>0</v>
          </cell>
          <cell r="R21387">
            <v>3985.2099999981001</v>
          </cell>
        </row>
        <row r="21388">
          <cell r="A21388">
            <v>1402</v>
          </cell>
          <cell r="B21388" t="str">
            <v>S. SALUD BIOBIO</v>
          </cell>
          <cell r="C21388" t="str">
            <v>001 Dirección del Servicio</v>
          </cell>
          <cell r="D21388">
            <v>0</v>
          </cell>
          <cell r="E21388">
            <v>0</v>
          </cell>
          <cell r="F21388">
            <v>0</v>
          </cell>
          <cell r="G21388">
            <v>0</v>
          </cell>
          <cell r="H21388">
            <v>0</v>
          </cell>
          <cell r="I21388">
            <v>0</v>
          </cell>
          <cell r="J21388">
            <v>0</v>
          </cell>
          <cell r="K21388">
            <v>0</v>
          </cell>
          <cell r="L21388">
            <v>0</v>
          </cell>
          <cell r="M21388">
            <v>0</v>
          </cell>
          <cell r="N21388">
            <v>0</v>
          </cell>
          <cell r="O21388">
            <v>0</v>
          </cell>
          <cell r="P21388">
            <v>620481.92799999996</v>
          </cell>
          <cell r="Q21388">
            <v>0</v>
          </cell>
          <cell r="R21388">
            <v>0</v>
          </cell>
        </row>
        <row r="21389">
          <cell r="A21389">
            <v>1403</v>
          </cell>
          <cell r="B21389" t="str">
            <v>S. SALUD BIOBIO</v>
          </cell>
          <cell r="C21389" t="str">
            <v>003 Hospital Huepil</v>
          </cell>
          <cell r="D21389">
            <v>0</v>
          </cell>
          <cell r="E21389">
            <v>0</v>
          </cell>
          <cell r="F21389">
            <v>0</v>
          </cell>
          <cell r="G21389">
            <v>0</v>
          </cell>
          <cell r="H21389">
            <v>0</v>
          </cell>
          <cell r="I21389">
            <v>0</v>
          </cell>
          <cell r="J21389">
            <v>0</v>
          </cell>
          <cell r="K21389">
            <v>0</v>
          </cell>
          <cell r="L21389">
            <v>0</v>
          </cell>
          <cell r="M21389">
            <v>0</v>
          </cell>
          <cell r="N21389">
            <v>0</v>
          </cell>
          <cell r="O21389">
            <v>6137.8810000000003</v>
          </cell>
          <cell r="P21389">
            <v>-28478.96900000007</v>
          </cell>
          <cell r="Q21389">
            <v>0</v>
          </cell>
          <cell r="R21389">
            <v>22341.088000000069</v>
          </cell>
        </row>
        <row r="21390">
          <cell r="A21390">
            <v>1404</v>
          </cell>
          <cell r="B21390" t="str">
            <v>S. SALUD BIOBIO</v>
          </cell>
          <cell r="C21390" t="str">
            <v>004 Hospital de Laja</v>
          </cell>
          <cell r="D21390">
            <v>0</v>
          </cell>
          <cell r="E21390">
            <v>0</v>
          </cell>
          <cell r="F21390">
            <v>0</v>
          </cell>
          <cell r="G21390">
            <v>0</v>
          </cell>
          <cell r="H21390">
            <v>0</v>
          </cell>
          <cell r="I21390">
            <v>0</v>
          </cell>
          <cell r="J21390">
            <v>0</v>
          </cell>
          <cell r="K21390">
            <v>0</v>
          </cell>
          <cell r="L21390">
            <v>0</v>
          </cell>
          <cell r="M21390">
            <v>0</v>
          </cell>
          <cell r="N21390">
            <v>0</v>
          </cell>
          <cell r="O21390">
            <v>0</v>
          </cell>
          <cell r="P21390">
            <v>-26640.649000000034</v>
          </cell>
          <cell r="Q21390">
            <v>0</v>
          </cell>
          <cell r="R21390">
            <v>26640.649000000034</v>
          </cell>
        </row>
        <row r="21391">
          <cell r="A21391">
            <v>1405</v>
          </cell>
          <cell r="B21391" t="str">
            <v>S. SALUD BIOBIO</v>
          </cell>
          <cell r="C21391" t="str">
            <v>005 Hospital de Los Ángeles</v>
          </cell>
          <cell r="D21391">
            <v>0</v>
          </cell>
          <cell r="E21391">
            <v>0</v>
          </cell>
          <cell r="F21391">
            <v>0</v>
          </cell>
          <cell r="G21391">
            <v>0</v>
          </cell>
          <cell r="H21391">
            <v>0</v>
          </cell>
          <cell r="I21391">
            <v>0</v>
          </cell>
          <cell r="J21391">
            <v>0</v>
          </cell>
          <cell r="K21391">
            <v>0</v>
          </cell>
          <cell r="L21391">
            <v>0</v>
          </cell>
          <cell r="M21391">
            <v>0</v>
          </cell>
          <cell r="N21391">
            <v>0</v>
          </cell>
          <cell r="O21391">
            <v>1865129.2919999999</v>
          </cell>
          <cell r="P21391">
            <v>-2358199.8460000027</v>
          </cell>
          <cell r="Q21391">
            <v>0</v>
          </cell>
          <cell r="R21391">
            <v>493070.5540000028</v>
          </cell>
        </row>
        <row r="21392">
          <cell r="A21392">
            <v>1406</v>
          </cell>
          <cell r="B21392" t="str">
            <v>S. SALUD BIOBIO</v>
          </cell>
          <cell r="C21392" t="str">
            <v>006 Hospital de Mulchén</v>
          </cell>
          <cell r="D21392">
            <v>0</v>
          </cell>
          <cell r="E21392">
            <v>0</v>
          </cell>
          <cell r="F21392">
            <v>0</v>
          </cell>
          <cell r="G21392">
            <v>0</v>
          </cell>
          <cell r="H21392">
            <v>0</v>
          </cell>
          <cell r="I21392">
            <v>0</v>
          </cell>
          <cell r="J21392">
            <v>0</v>
          </cell>
          <cell r="K21392">
            <v>0</v>
          </cell>
          <cell r="L21392">
            <v>0</v>
          </cell>
          <cell r="M21392">
            <v>0</v>
          </cell>
          <cell r="N21392">
            <v>0</v>
          </cell>
          <cell r="O21392">
            <v>44757.889000000003</v>
          </cell>
          <cell r="P21392">
            <v>-61841.145000000048</v>
          </cell>
          <cell r="Q21392">
            <v>0</v>
          </cell>
          <cell r="R21392">
            <v>17083.256000000045</v>
          </cell>
        </row>
        <row r="21393">
          <cell r="A21393">
            <v>1407</v>
          </cell>
          <cell r="B21393" t="str">
            <v>S. SALUD BIOBIO</v>
          </cell>
          <cell r="C21393" t="str">
            <v>007 Hospital de Nacimiento</v>
          </cell>
          <cell r="D21393">
            <v>0</v>
          </cell>
          <cell r="E21393">
            <v>0</v>
          </cell>
          <cell r="F21393">
            <v>0</v>
          </cell>
          <cell r="G21393">
            <v>0</v>
          </cell>
          <cell r="H21393">
            <v>0</v>
          </cell>
          <cell r="I21393">
            <v>0</v>
          </cell>
          <cell r="J21393">
            <v>0</v>
          </cell>
          <cell r="K21393">
            <v>0</v>
          </cell>
          <cell r="L21393">
            <v>0</v>
          </cell>
          <cell r="M21393">
            <v>0</v>
          </cell>
          <cell r="N21393">
            <v>0</v>
          </cell>
          <cell r="O21393">
            <v>16834.582999999999</v>
          </cell>
          <cell r="P21393">
            <v>-36198.272000000026</v>
          </cell>
          <cell r="Q21393">
            <v>0</v>
          </cell>
          <cell r="R21393">
            <v>19363.689000000028</v>
          </cell>
        </row>
        <row r="21394">
          <cell r="A21394">
            <v>1408</v>
          </cell>
          <cell r="B21394" t="str">
            <v>S. SALUD BIOBIO</v>
          </cell>
          <cell r="C21394" t="str">
            <v>008 Hospital de Yumbel</v>
          </cell>
          <cell r="D21394">
            <v>0</v>
          </cell>
          <cell r="E21394">
            <v>0</v>
          </cell>
          <cell r="F21394">
            <v>0</v>
          </cell>
          <cell r="G21394">
            <v>0</v>
          </cell>
          <cell r="H21394">
            <v>0</v>
          </cell>
          <cell r="I21394">
            <v>0</v>
          </cell>
          <cell r="J21394">
            <v>0</v>
          </cell>
          <cell r="K21394">
            <v>0</v>
          </cell>
          <cell r="L21394">
            <v>0</v>
          </cell>
          <cell r="M21394">
            <v>0</v>
          </cell>
          <cell r="N21394">
            <v>0</v>
          </cell>
          <cell r="O21394">
            <v>11899.115000000002</v>
          </cell>
          <cell r="P21394">
            <v>-32390.646999999997</v>
          </cell>
          <cell r="Q21394">
            <v>0</v>
          </cell>
          <cell r="R21394">
            <v>20491.531999999996</v>
          </cell>
        </row>
        <row r="21395">
          <cell r="A21395">
            <v>1409</v>
          </cell>
          <cell r="B21395" t="str">
            <v>S. SALUD BIOBIO</v>
          </cell>
          <cell r="C21395" t="str">
            <v>009 Hospital Santa Bárbara</v>
          </cell>
          <cell r="D21395">
            <v>0</v>
          </cell>
          <cell r="E21395">
            <v>0</v>
          </cell>
          <cell r="F21395">
            <v>0</v>
          </cell>
          <cell r="G21395">
            <v>0</v>
          </cell>
          <cell r="H21395">
            <v>0</v>
          </cell>
          <cell r="I21395">
            <v>0</v>
          </cell>
          <cell r="J21395">
            <v>0</v>
          </cell>
          <cell r="K21395">
            <v>0</v>
          </cell>
          <cell r="L21395">
            <v>0</v>
          </cell>
          <cell r="M21395">
            <v>0</v>
          </cell>
          <cell r="N21395">
            <v>0</v>
          </cell>
          <cell r="O21395">
            <v>29051.791000000001</v>
          </cell>
          <cell r="P21395">
            <v>-54528.160999999993</v>
          </cell>
          <cell r="Q21395">
            <v>0</v>
          </cell>
          <cell r="R21395">
            <v>25476.369999999992</v>
          </cell>
        </row>
        <row r="21396">
          <cell r="A21396">
            <v>1501</v>
          </cell>
          <cell r="B21396" t="str">
            <v>S. SALUD ARAUCO</v>
          </cell>
          <cell r="C21396">
            <v>0</v>
          </cell>
          <cell r="D21396">
            <v>0</v>
          </cell>
          <cell r="E21396">
            <v>0</v>
          </cell>
          <cell r="F21396">
            <v>0</v>
          </cell>
          <cell r="G21396">
            <v>0</v>
          </cell>
          <cell r="H21396">
            <v>0</v>
          </cell>
          <cell r="I21396">
            <v>0</v>
          </cell>
          <cell r="J21396">
            <v>0</v>
          </cell>
          <cell r="K21396">
            <v>0</v>
          </cell>
          <cell r="L21396">
            <v>0</v>
          </cell>
          <cell r="M21396">
            <v>0</v>
          </cell>
          <cell r="N21396">
            <v>0</v>
          </cell>
          <cell r="O21396">
            <v>1521167.632</v>
          </cell>
          <cell r="P21396">
            <v>-1206226.1589999995</v>
          </cell>
          <cell r="Q21396">
            <v>314941.47300000046</v>
          </cell>
          <cell r="R21396">
            <v>0</v>
          </cell>
        </row>
        <row r="21397">
          <cell r="A21397">
            <v>1502</v>
          </cell>
          <cell r="B21397" t="str">
            <v>S. SALUD ARAUCO</v>
          </cell>
          <cell r="C21397" t="str">
            <v>001 Dirección del Servicio</v>
          </cell>
          <cell r="D21397">
            <v>0</v>
          </cell>
          <cell r="E21397">
            <v>0</v>
          </cell>
          <cell r="F21397">
            <v>0</v>
          </cell>
          <cell r="G21397">
            <v>0</v>
          </cell>
          <cell r="H21397">
            <v>0</v>
          </cell>
          <cell r="I21397">
            <v>0</v>
          </cell>
          <cell r="J21397">
            <v>0</v>
          </cell>
          <cell r="K21397">
            <v>0</v>
          </cell>
          <cell r="L21397">
            <v>0</v>
          </cell>
          <cell r="M21397">
            <v>0</v>
          </cell>
          <cell r="N21397">
            <v>0</v>
          </cell>
          <cell r="O21397">
            <v>372156.18900000007</v>
          </cell>
          <cell r="P21397">
            <v>30146.242000000086</v>
          </cell>
          <cell r="Q21397">
            <v>372156.18900000007</v>
          </cell>
          <cell r="R21397">
            <v>0</v>
          </cell>
        </row>
        <row r="21398">
          <cell r="A21398">
            <v>1503</v>
          </cell>
          <cell r="B21398" t="str">
            <v>S. SALUD ARAUCO</v>
          </cell>
          <cell r="C21398" t="str">
            <v>002 Hospital Arauco</v>
          </cell>
          <cell r="D21398">
            <v>0</v>
          </cell>
          <cell r="E21398">
            <v>0</v>
          </cell>
          <cell r="F21398">
            <v>0</v>
          </cell>
          <cell r="G21398">
            <v>0</v>
          </cell>
          <cell r="H21398">
            <v>0</v>
          </cell>
          <cell r="I21398">
            <v>0</v>
          </cell>
          <cell r="J21398">
            <v>0</v>
          </cell>
          <cell r="K21398">
            <v>0</v>
          </cell>
          <cell r="L21398">
            <v>0</v>
          </cell>
          <cell r="M21398">
            <v>0</v>
          </cell>
          <cell r="N21398">
            <v>0</v>
          </cell>
          <cell r="O21398">
            <v>232630.99099999998</v>
          </cell>
          <cell r="P21398">
            <v>-263756.78700000001</v>
          </cell>
          <cell r="Q21398">
            <v>0</v>
          </cell>
          <cell r="R21398">
            <v>31125.796000000031</v>
          </cell>
        </row>
        <row r="21399">
          <cell r="A21399">
            <v>1504</v>
          </cell>
          <cell r="B21399" t="str">
            <v>S. SALUD ARAUCO</v>
          </cell>
          <cell r="C21399" t="str">
            <v>003 Hospital de Cañete</v>
          </cell>
          <cell r="D21399">
            <v>0</v>
          </cell>
          <cell r="E21399">
            <v>0</v>
          </cell>
          <cell r="F21399">
            <v>0</v>
          </cell>
          <cell r="G21399">
            <v>0</v>
          </cell>
          <cell r="H21399">
            <v>0</v>
          </cell>
          <cell r="I21399">
            <v>0</v>
          </cell>
          <cell r="J21399">
            <v>0</v>
          </cell>
          <cell r="K21399">
            <v>0</v>
          </cell>
          <cell r="L21399">
            <v>0</v>
          </cell>
          <cell r="M21399">
            <v>0</v>
          </cell>
          <cell r="N21399">
            <v>0</v>
          </cell>
          <cell r="O21399">
            <v>312734.48499999999</v>
          </cell>
          <cell r="P21399">
            <v>-302666.15600000008</v>
          </cell>
          <cell r="Q21399">
            <v>10068.328999999911</v>
          </cell>
          <cell r="R21399">
            <v>0</v>
          </cell>
        </row>
        <row r="21400">
          <cell r="A21400">
            <v>1505</v>
          </cell>
          <cell r="B21400" t="str">
            <v>S. SALUD ARAUCO</v>
          </cell>
          <cell r="C21400" t="str">
            <v>004 Hospital Contulmo</v>
          </cell>
          <cell r="D21400">
            <v>0</v>
          </cell>
          <cell r="E21400">
            <v>0</v>
          </cell>
          <cell r="F21400">
            <v>0</v>
          </cell>
          <cell r="G21400">
            <v>0</v>
          </cell>
          <cell r="H21400">
            <v>0</v>
          </cell>
          <cell r="I21400">
            <v>0</v>
          </cell>
          <cell r="J21400">
            <v>0</v>
          </cell>
          <cell r="K21400">
            <v>0</v>
          </cell>
          <cell r="L21400">
            <v>0</v>
          </cell>
          <cell r="M21400">
            <v>0</v>
          </cell>
          <cell r="N21400">
            <v>0</v>
          </cell>
          <cell r="O21400">
            <v>64557.464999999997</v>
          </cell>
          <cell r="P21400">
            <v>-62978.000999999975</v>
          </cell>
          <cell r="Q21400">
            <v>1579.4640000000218</v>
          </cell>
          <cell r="R21400">
            <v>0</v>
          </cell>
        </row>
        <row r="21401">
          <cell r="A21401">
            <v>1506</v>
          </cell>
          <cell r="B21401" t="str">
            <v>S. SALUD ARAUCO</v>
          </cell>
          <cell r="C21401" t="str">
            <v>005 Hospital Curanilahue</v>
          </cell>
          <cell r="D21401">
            <v>0</v>
          </cell>
          <cell r="E21401">
            <v>0</v>
          </cell>
          <cell r="F21401">
            <v>0</v>
          </cell>
          <cell r="G21401">
            <v>0</v>
          </cell>
          <cell r="H21401">
            <v>0</v>
          </cell>
          <cell r="I21401">
            <v>0</v>
          </cell>
          <cell r="J21401">
            <v>0</v>
          </cell>
          <cell r="K21401">
            <v>0</v>
          </cell>
          <cell r="L21401">
            <v>0</v>
          </cell>
          <cell r="M21401">
            <v>0</v>
          </cell>
          <cell r="N21401">
            <v>0</v>
          </cell>
          <cell r="O21401">
            <v>392008.43800000002</v>
          </cell>
          <cell r="P21401">
            <v>-439810.8189999999</v>
          </cell>
          <cell r="Q21401">
            <v>0</v>
          </cell>
          <cell r="R21401">
            <v>47802.380999999878</v>
          </cell>
        </row>
        <row r="21402">
          <cell r="A21402">
            <v>1507</v>
          </cell>
          <cell r="B21402" t="str">
            <v>S. SALUD ARAUCO</v>
          </cell>
          <cell r="C21402" t="str">
            <v>006 Hospital Lebu</v>
          </cell>
          <cell r="D21402">
            <v>0</v>
          </cell>
          <cell r="E21402">
            <v>0</v>
          </cell>
          <cell r="F21402">
            <v>0</v>
          </cell>
          <cell r="G21402">
            <v>0</v>
          </cell>
          <cell r="H21402">
            <v>0</v>
          </cell>
          <cell r="I21402">
            <v>0</v>
          </cell>
          <cell r="J21402">
            <v>0</v>
          </cell>
          <cell r="K21402">
            <v>0</v>
          </cell>
          <cell r="L21402">
            <v>0</v>
          </cell>
          <cell r="M21402">
            <v>0</v>
          </cell>
          <cell r="N21402">
            <v>0</v>
          </cell>
          <cell r="O21402">
            <v>147080.06400000001</v>
          </cell>
          <cell r="P21402">
            <v>-167161.31100000005</v>
          </cell>
          <cell r="Q21402">
            <v>0</v>
          </cell>
          <cell r="R21402">
            <v>20081.247000000032</v>
          </cell>
        </row>
        <row r="21403">
          <cell r="A21403">
            <v>1601</v>
          </cell>
          <cell r="B21403" t="str">
            <v>S. SALUD ARAUCANÍA-NORTE</v>
          </cell>
          <cell r="C21403">
            <v>0</v>
          </cell>
          <cell r="D21403">
            <v>0</v>
          </cell>
          <cell r="E21403">
            <v>0</v>
          </cell>
          <cell r="F21403">
            <v>0</v>
          </cell>
          <cell r="G21403">
            <v>0</v>
          </cell>
          <cell r="H21403">
            <v>0</v>
          </cell>
          <cell r="I21403">
            <v>0</v>
          </cell>
          <cell r="J21403">
            <v>0</v>
          </cell>
          <cell r="K21403">
            <v>0</v>
          </cell>
          <cell r="L21403">
            <v>0</v>
          </cell>
          <cell r="M21403">
            <v>0</v>
          </cell>
          <cell r="N21403">
            <v>0</v>
          </cell>
          <cell r="O21403">
            <v>1708559.987</v>
          </cell>
          <cell r="P21403">
            <v>-1735086.8230000003</v>
          </cell>
          <cell r="Q21403">
            <v>0</v>
          </cell>
          <cell r="R21403">
            <v>26526.836000000359</v>
          </cell>
        </row>
        <row r="21404">
          <cell r="A21404">
            <v>1602</v>
          </cell>
          <cell r="B21404" t="str">
            <v>S. SALUD ARAUCANÍA-NORTE</v>
          </cell>
          <cell r="C21404" t="str">
            <v>001 Dirección del Servicio</v>
          </cell>
          <cell r="D21404">
            <v>0</v>
          </cell>
          <cell r="E21404">
            <v>0</v>
          </cell>
          <cell r="F21404">
            <v>0</v>
          </cell>
          <cell r="G21404">
            <v>0</v>
          </cell>
          <cell r="H21404">
            <v>0</v>
          </cell>
          <cell r="I21404">
            <v>0</v>
          </cell>
          <cell r="J21404">
            <v>0</v>
          </cell>
          <cell r="K21404">
            <v>0</v>
          </cell>
          <cell r="L21404">
            <v>0</v>
          </cell>
          <cell r="M21404">
            <v>0</v>
          </cell>
          <cell r="N21404">
            <v>0</v>
          </cell>
          <cell r="O21404">
            <v>227302.08000000002</v>
          </cell>
          <cell r="P21404">
            <v>-30728.200999999885</v>
          </cell>
          <cell r="Q21404">
            <v>196573.87900000013</v>
          </cell>
          <cell r="R21404">
            <v>0</v>
          </cell>
        </row>
        <row r="21405">
          <cell r="A21405">
            <v>1603</v>
          </cell>
          <cell r="B21405" t="str">
            <v>S. SALUD ARAUCANÍA-NORTE</v>
          </cell>
          <cell r="C21405" t="str">
            <v>002 Hospital Angol</v>
          </cell>
          <cell r="D21405">
            <v>0</v>
          </cell>
          <cell r="E21405">
            <v>0</v>
          </cell>
          <cell r="F21405">
            <v>0</v>
          </cell>
          <cell r="G21405">
            <v>0</v>
          </cell>
          <cell r="H21405">
            <v>0</v>
          </cell>
          <cell r="I21405">
            <v>0</v>
          </cell>
          <cell r="J21405">
            <v>0</v>
          </cell>
          <cell r="K21405">
            <v>0</v>
          </cell>
          <cell r="L21405">
            <v>0</v>
          </cell>
          <cell r="M21405">
            <v>0</v>
          </cell>
          <cell r="N21405">
            <v>0</v>
          </cell>
          <cell r="O21405">
            <v>451888.82499999995</v>
          </cell>
          <cell r="P21405">
            <v>-621230.1669999999</v>
          </cell>
          <cell r="Q21405">
            <v>0</v>
          </cell>
          <cell r="R21405">
            <v>169341.34199999995</v>
          </cell>
        </row>
        <row r="21406">
          <cell r="A21406">
            <v>1604</v>
          </cell>
          <cell r="B21406" t="str">
            <v>S. SALUD ARAUCANÍA-NORTE</v>
          </cell>
          <cell r="C21406" t="str">
            <v>003 Hospital Victoria</v>
          </cell>
          <cell r="D21406">
            <v>0</v>
          </cell>
          <cell r="E21406">
            <v>0</v>
          </cell>
          <cell r="F21406">
            <v>0</v>
          </cell>
          <cell r="G21406">
            <v>0</v>
          </cell>
          <cell r="H21406">
            <v>0</v>
          </cell>
          <cell r="I21406">
            <v>0</v>
          </cell>
          <cell r="J21406">
            <v>0</v>
          </cell>
          <cell r="K21406">
            <v>0</v>
          </cell>
          <cell r="L21406">
            <v>0</v>
          </cell>
          <cell r="M21406">
            <v>0</v>
          </cell>
          <cell r="N21406">
            <v>0</v>
          </cell>
          <cell r="O21406">
            <v>795387.9219999999</v>
          </cell>
          <cell r="P21406">
            <v>-822725.16799999983</v>
          </cell>
          <cell r="Q21406">
            <v>0</v>
          </cell>
          <cell r="R21406">
            <v>27337.245999999926</v>
          </cell>
        </row>
        <row r="21407">
          <cell r="A21407">
            <v>1605</v>
          </cell>
          <cell r="B21407" t="str">
            <v>S. SALUD ARAUCANÍA-NORTE</v>
          </cell>
          <cell r="C21407" t="str">
            <v>004 Hospital Traiguén</v>
          </cell>
          <cell r="D21407">
            <v>0</v>
          </cell>
          <cell r="E21407">
            <v>0</v>
          </cell>
          <cell r="F21407">
            <v>0</v>
          </cell>
          <cell r="G21407">
            <v>0</v>
          </cell>
          <cell r="H21407">
            <v>0</v>
          </cell>
          <cell r="I21407">
            <v>0</v>
          </cell>
          <cell r="J21407">
            <v>0</v>
          </cell>
          <cell r="K21407">
            <v>0</v>
          </cell>
          <cell r="L21407">
            <v>0</v>
          </cell>
          <cell r="M21407">
            <v>0</v>
          </cell>
          <cell r="N21407">
            <v>0</v>
          </cell>
          <cell r="O21407">
            <v>30926.405000000013</v>
          </cell>
          <cell r="P21407">
            <v>-42987.510000000068</v>
          </cell>
          <cell r="Q21407">
            <v>0</v>
          </cell>
          <cell r="R21407">
            <v>12061.105000000054</v>
          </cell>
        </row>
        <row r="21408">
          <cell r="A21408">
            <v>1606</v>
          </cell>
          <cell r="B21408" t="str">
            <v>S. SALUD ARAUCANÍA-NORTE</v>
          </cell>
          <cell r="C21408" t="str">
            <v>005 Hospital de Collipulli</v>
          </cell>
          <cell r="D21408">
            <v>0</v>
          </cell>
          <cell r="E21408">
            <v>0</v>
          </cell>
          <cell r="F21408">
            <v>0</v>
          </cell>
          <cell r="G21408">
            <v>0</v>
          </cell>
          <cell r="H21408">
            <v>0</v>
          </cell>
          <cell r="I21408">
            <v>0</v>
          </cell>
          <cell r="J21408">
            <v>0</v>
          </cell>
          <cell r="K21408">
            <v>0</v>
          </cell>
          <cell r="L21408">
            <v>0</v>
          </cell>
          <cell r="M21408">
            <v>0</v>
          </cell>
          <cell r="N21408">
            <v>0</v>
          </cell>
          <cell r="O21408">
            <v>60848.423000000003</v>
          </cell>
          <cell r="P21408">
            <v>-75921.046999999933</v>
          </cell>
          <cell r="Q21408">
            <v>0</v>
          </cell>
          <cell r="R21408">
            <v>15072.623999999931</v>
          </cell>
        </row>
        <row r="21409">
          <cell r="A21409">
            <v>1607</v>
          </cell>
          <cell r="B21409" t="str">
            <v>S. SALUD ARAUCANÍA-NORTE</v>
          </cell>
          <cell r="C21409" t="str">
            <v>006 Hospital Purén</v>
          </cell>
          <cell r="D21409">
            <v>0</v>
          </cell>
          <cell r="E21409">
            <v>0</v>
          </cell>
          <cell r="F21409">
            <v>0</v>
          </cell>
          <cell r="G21409">
            <v>0</v>
          </cell>
          <cell r="H21409">
            <v>0</v>
          </cell>
          <cell r="I21409">
            <v>0</v>
          </cell>
          <cell r="J21409">
            <v>0</v>
          </cell>
          <cell r="K21409">
            <v>0</v>
          </cell>
          <cell r="L21409">
            <v>0</v>
          </cell>
          <cell r="M21409">
            <v>0</v>
          </cell>
          <cell r="N21409">
            <v>0</v>
          </cell>
          <cell r="O21409">
            <v>25637.312999999995</v>
          </cell>
          <cell r="P21409">
            <v>-16845.46199999997</v>
          </cell>
          <cell r="Q21409">
            <v>8791.8510000000242</v>
          </cell>
          <cell r="R21409">
            <v>0</v>
          </cell>
        </row>
        <row r="21410">
          <cell r="A21410">
            <v>1608</v>
          </cell>
          <cell r="B21410" t="str">
            <v>S. SALUD ARAUCANÍA-NORTE</v>
          </cell>
          <cell r="C21410" t="str">
            <v>007 Hospital Curacautín</v>
          </cell>
          <cell r="D21410">
            <v>0</v>
          </cell>
          <cell r="E21410">
            <v>0</v>
          </cell>
          <cell r="F21410">
            <v>0</v>
          </cell>
          <cell r="G21410">
            <v>0</v>
          </cell>
          <cell r="H21410">
            <v>0</v>
          </cell>
          <cell r="I21410">
            <v>0</v>
          </cell>
          <cell r="J21410">
            <v>0</v>
          </cell>
          <cell r="K21410">
            <v>0</v>
          </cell>
          <cell r="L21410">
            <v>0</v>
          </cell>
          <cell r="M21410">
            <v>0</v>
          </cell>
          <cell r="N21410">
            <v>0</v>
          </cell>
          <cell r="O21410">
            <v>106700.89</v>
          </cell>
          <cell r="P21410">
            <v>-113050.98899999997</v>
          </cell>
          <cell r="Q21410">
            <v>0</v>
          </cell>
          <cell r="R21410">
            <v>6350.0989999999729</v>
          </cell>
        </row>
        <row r="21411">
          <cell r="A21411">
            <v>1609</v>
          </cell>
          <cell r="B21411" t="str">
            <v>S. SALUD ARAUCANÍA-NORTE</v>
          </cell>
          <cell r="C21411" t="str">
            <v>008 Hospital de Lonquimay</v>
          </cell>
          <cell r="D21411">
            <v>0</v>
          </cell>
          <cell r="E21411">
            <v>0</v>
          </cell>
          <cell r="F21411">
            <v>0</v>
          </cell>
          <cell r="G21411">
            <v>0</v>
          </cell>
          <cell r="H21411">
            <v>0</v>
          </cell>
          <cell r="I21411">
            <v>0</v>
          </cell>
          <cell r="J21411">
            <v>0</v>
          </cell>
          <cell r="K21411">
            <v>0</v>
          </cell>
          <cell r="L21411">
            <v>0</v>
          </cell>
          <cell r="M21411">
            <v>0</v>
          </cell>
          <cell r="N21411">
            <v>0</v>
          </cell>
          <cell r="O21411">
            <v>9868.1290000000045</v>
          </cell>
          <cell r="P21411">
            <v>-11598.279000000039</v>
          </cell>
          <cell r="Q21411">
            <v>0</v>
          </cell>
          <cell r="R21411">
            <v>1730.1500000000342</v>
          </cell>
        </row>
        <row r="21412">
          <cell r="A21412">
            <v>1701</v>
          </cell>
          <cell r="B21412" t="str">
            <v>S. SALUD ARAUCANÍA-SUR</v>
          </cell>
          <cell r="C21412">
            <v>0</v>
          </cell>
          <cell r="D21412">
            <v>0</v>
          </cell>
          <cell r="E21412">
            <v>0</v>
          </cell>
          <cell r="F21412">
            <v>0</v>
          </cell>
          <cell r="G21412">
            <v>0</v>
          </cell>
          <cell r="H21412">
            <v>0</v>
          </cell>
          <cell r="I21412">
            <v>0</v>
          </cell>
          <cell r="J21412">
            <v>0</v>
          </cell>
          <cell r="K21412">
            <v>0</v>
          </cell>
          <cell r="L21412">
            <v>0</v>
          </cell>
          <cell r="M21412">
            <v>0</v>
          </cell>
          <cell r="N21412">
            <v>0</v>
          </cell>
          <cell r="O21412">
            <v>7042789.8890000004</v>
          </cell>
          <cell r="P21412">
            <v>-5756652.9579999987</v>
          </cell>
          <cell r="Q21412">
            <v>1286136.9310000017</v>
          </cell>
          <cell r="R21412">
            <v>0</v>
          </cell>
        </row>
        <row r="21413">
          <cell r="A21413">
            <v>1702</v>
          </cell>
          <cell r="B21413" t="str">
            <v>S. SALUD ARAUCANÍA-SUR</v>
          </cell>
          <cell r="C21413" t="str">
            <v>001 Dirección del Servicio</v>
          </cell>
          <cell r="D21413">
            <v>0</v>
          </cell>
          <cell r="E21413">
            <v>0</v>
          </cell>
          <cell r="F21413">
            <v>0</v>
          </cell>
          <cell r="G21413">
            <v>0</v>
          </cell>
          <cell r="H21413">
            <v>0</v>
          </cell>
          <cell r="I21413">
            <v>0</v>
          </cell>
          <cell r="J21413">
            <v>0</v>
          </cell>
          <cell r="K21413">
            <v>0</v>
          </cell>
          <cell r="L21413">
            <v>0</v>
          </cell>
          <cell r="M21413">
            <v>0</v>
          </cell>
          <cell r="N21413">
            <v>0</v>
          </cell>
          <cell r="O21413">
            <v>114633.959</v>
          </cell>
          <cell r="P21413">
            <v>-29937.653999999864</v>
          </cell>
          <cell r="Q21413">
            <v>84696.305000000139</v>
          </cell>
          <cell r="R21413">
            <v>0</v>
          </cell>
        </row>
        <row r="21414">
          <cell r="A21414">
            <v>1703</v>
          </cell>
          <cell r="B21414" t="str">
            <v>S. SALUD ARAUCANÍA-SUR</v>
          </cell>
          <cell r="C21414" t="str">
            <v>002 Consultorio de Miraflores</v>
          </cell>
          <cell r="D21414">
            <v>0</v>
          </cell>
          <cell r="E21414">
            <v>0</v>
          </cell>
          <cell r="F21414">
            <v>0</v>
          </cell>
          <cell r="G21414">
            <v>0</v>
          </cell>
          <cell r="H21414">
            <v>0</v>
          </cell>
          <cell r="I21414">
            <v>0</v>
          </cell>
          <cell r="J21414">
            <v>0</v>
          </cell>
          <cell r="K21414">
            <v>0</v>
          </cell>
          <cell r="L21414">
            <v>0</v>
          </cell>
          <cell r="M21414">
            <v>0</v>
          </cell>
          <cell r="N21414">
            <v>0</v>
          </cell>
          <cell r="O21414">
            <v>73327.988000000012</v>
          </cell>
          <cell r="P21414">
            <v>49754.003999999899</v>
          </cell>
          <cell r="Q21414">
            <v>73327.988000000012</v>
          </cell>
          <cell r="R21414">
            <v>0</v>
          </cell>
        </row>
        <row r="21415">
          <cell r="A21415">
            <v>1704</v>
          </cell>
          <cell r="B21415" t="str">
            <v>S. SALUD ARAUCANÍA-SUR</v>
          </cell>
          <cell r="C21415" t="str">
            <v>003 Hospital de Cunco</v>
          </cell>
          <cell r="D21415">
            <v>0</v>
          </cell>
          <cell r="E21415">
            <v>0</v>
          </cell>
          <cell r="F21415">
            <v>0</v>
          </cell>
          <cell r="G21415">
            <v>0</v>
          </cell>
          <cell r="H21415">
            <v>0</v>
          </cell>
          <cell r="I21415">
            <v>0</v>
          </cell>
          <cell r="J21415">
            <v>0</v>
          </cell>
          <cell r="K21415">
            <v>0</v>
          </cell>
          <cell r="L21415">
            <v>0</v>
          </cell>
          <cell r="M21415">
            <v>0</v>
          </cell>
          <cell r="N21415">
            <v>0</v>
          </cell>
          <cell r="O21415">
            <v>0</v>
          </cell>
          <cell r="P21415">
            <v>-1198.1520000000019</v>
          </cell>
          <cell r="Q21415">
            <v>0</v>
          </cell>
          <cell r="R21415">
            <v>1198.1520000000019</v>
          </cell>
        </row>
        <row r="21416">
          <cell r="A21416">
            <v>1705</v>
          </cell>
          <cell r="B21416" t="str">
            <v>S. SALUD ARAUCANÍA-SUR</v>
          </cell>
          <cell r="C21416" t="str">
            <v>004 Hospital Nueva Imperial</v>
          </cell>
          <cell r="D21416">
            <v>0</v>
          </cell>
          <cell r="E21416">
            <v>0</v>
          </cell>
          <cell r="F21416">
            <v>0</v>
          </cell>
          <cell r="G21416">
            <v>0</v>
          </cell>
          <cell r="H21416">
            <v>0</v>
          </cell>
          <cell r="I21416">
            <v>0</v>
          </cell>
          <cell r="J21416">
            <v>0</v>
          </cell>
          <cell r="K21416">
            <v>0</v>
          </cell>
          <cell r="L21416">
            <v>0</v>
          </cell>
          <cell r="M21416">
            <v>0</v>
          </cell>
          <cell r="N21416">
            <v>0</v>
          </cell>
          <cell r="O21416">
            <v>83954.895000000019</v>
          </cell>
          <cell r="P21416">
            <v>-80790.895000000135</v>
          </cell>
          <cell r="Q21416">
            <v>3163.9999999998836</v>
          </cell>
          <cell r="R21416">
            <v>0</v>
          </cell>
        </row>
        <row r="21417">
          <cell r="A21417">
            <v>1706</v>
          </cell>
          <cell r="B21417" t="str">
            <v>S. SALUD ARAUCANÍA-SUR</v>
          </cell>
          <cell r="C21417" t="str">
            <v>005 Hospital Villarica</v>
          </cell>
          <cell r="D21417">
            <v>0</v>
          </cell>
          <cell r="E21417">
            <v>0</v>
          </cell>
          <cell r="F21417">
            <v>0</v>
          </cell>
          <cell r="G21417">
            <v>0</v>
          </cell>
          <cell r="H21417">
            <v>0</v>
          </cell>
          <cell r="I21417">
            <v>0</v>
          </cell>
          <cell r="J21417">
            <v>0</v>
          </cell>
          <cell r="K21417">
            <v>0</v>
          </cell>
          <cell r="L21417">
            <v>0</v>
          </cell>
          <cell r="M21417">
            <v>0</v>
          </cell>
          <cell r="N21417">
            <v>0</v>
          </cell>
          <cell r="O21417">
            <v>83110.613999999987</v>
          </cell>
          <cell r="P21417">
            <v>-71560.10699999996</v>
          </cell>
          <cell r="Q21417">
            <v>11550.507000000027</v>
          </cell>
          <cell r="R21417">
            <v>0</v>
          </cell>
        </row>
        <row r="21418">
          <cell r="A21418">
            <v>1707</v>
          </cell>
          <cell r="B21418" t="str">
            <v>S. SALUD ARAUCANÍA-SUR</v>
          </cell>
          <cell r="C21418" t="str">
            <v>006 Hospital Carahue</v>
          </cell>
          <cell r="D21418">
            <v>0</v>
          </cell>
          <cell r="E21418">
            <v>0</v>
          </cell>
          <cell r="F21418">
            <v>0</v>
          </cell>
          <cell r="G21418">
            <v>0</v>
          </cell>
          <cell r="H21418">
            <v>0</v>
          </cell>
          <cell r="I21418">
            <v>0</v>
          </cell>
          <cell r="J21418">
            <v>0</v>
          </cell>
          <cell r="K21418">
            <v>0</v>
          </cell>
          <cell r="L21418">
            <v>0</v>
          </cell>
          <cell r="M21418">
            <v>0</v>
          </cell>
          <cell r="N21418">
            <v>0</v>
          </cell>
          <cell r="O21418">
            <v>0</v>
          </cell>
          <cell r="P21418">
            <v>-633.58199999999488</v>
          </cell>
          <cell r="Q21418">
            <v>0</v>
          </cell>
          <cell r="R21418">
            <v>633.58199999999488</v>
          </cell>
        </row>
        <row r="21419">
          <cell r="A21419">
            <v>1708</v>
          </cell>
          <cell r="B21419" t="str">
            <v>S. SALUD ARAUCANÍA-SUR</v>
          </cell>
          <cell r="C21419" t="str">
            <v>007 Hospital Gorbea</v>
          </cell>
          <cell r="D21419">
            <v>0</v>
          </cell>
          <cell r="E21419">
            <v>0</v>
          </cell>
          <cell r="F21419">
            <v>0</v>
          </cell>
          <cell r="G21419">
            <v>0</v>
          </cell>
          <cell r="H21419">
            <v>0</v>
          </cell>
          <cell r="I21419">
            <v>0</v>
          </cell>
          <cell r="J21419">
            <v>0</v>
          </cell>
          <cell r="K21419">
            <v>0</v>
          </cell>
          <cell r="L21419">
            <v>0</v>
          </cell>
          <cell r="M21419">
            <v>0</v>
          </cell>
          <cell r="N21419">
            <v>0</v>
          </cell>
          <cell r="O21419">
            <v>0</v>
          </cell>
          <cell r="P21419">
            <v>310.14000000001397</v>
          </cell>
          <cell r="Q21419">
            <v>0</v>
          </cell>
          <cell r="R21419">
            <v>0</v>
          </cell>
        </row>
        <row r="21420">
          <cell r="A21420">
            <v>1709</v>
          </cell>
          <cell r="B21420" t="str">
            <v>S. SALUD ARAUCANÍA-SUR</v>
          </cell>
          <cell r="C21420" t="str">
            <v>008 Hospital Pitrufquén</v>
          </cell>
          <cell r="D21420">
            <v>0</v>
          </cell>
          <cell r="E21420">
            <v>0</v>
          </cell>
          <cell r="F21420">
            <v>0</v>
          </cell>
          <cell r="G21420">
            <v>0</v>
          </cell>
          <cell r="H21420">
            <v>0</v>
          </cell>
          <cell r="I21420">
            <v>0</v>
          </cell>
          <cell r="J21420">
            <v>0</v>
          </cell>
          <cell r="K21420">
            <v>0</v>
          </cell>
          <cell r="L21420">
            <v>0</v>
          </cell>
          <cell r="M21420">
            <v>0</v>
          </cell>
          <cell r="N21420">
            <v>0</v>
          </cell>
          <cell r="O21420">
            <v>65963.507000000012</v>
          </cell>
          <cell r="P21420">
            <v>-66625.469999999856</v>
          </cell>
          <cell r="Q21420">
            <v>0</v>
          </cell>
          <cell r="R21420">
            <v>661.9629999998433</v>
          </cell>
        </row>
        <row r="21421">
          <cell r="A21421">
            <v>17010</v>
          </cell>
          <cell r="B21421" t="str">
            <v>S. SALUD ARAUCANÍA-SUR</v>
          </cell>
          <cell r="C21421" t="str">
            <v>009 Hospital Puerto Saavedra</v>
          </cell>
          <cell r="D21421">
            <v>0</v>
          </cell>
          <cell r="E21421">
            <v>0</v>
          </cell>
          <cell r="F21421">
            <v>0</v>
          </cell>
          <cell r="G21421">
            <v>0</v>
          </cell>
          <cell r="H21421">
            <v>0</v>
          </cell>
          <cell r="I21421">
            <v>0</v>
          </cell>
          <cell r="J21421">
            <v>0</v>
          </cell>
          <cell r="K21421">
            <v>0</v>
          </cell>
          <cell r="L21421">
            <v>0</v>
          </cell>
          <cell r="M21421">
            <v>0</v>
          </cell>
          <cell r="N21421">
            <v>0</v>
          </cell>
          <cell r="O21421">
            <v>0</v>
          </cell>
          <cell r="P21421">
            <v>504.07799999997951</v>
          </cell>
          <cell r="Q21421">
            <v>0</v>
          </cell>
          <cell r="R21421">
            <v>0</v>
          </cell>
        </row>
        <row r="21422">
          <cell r="A21422">
            <v>17011</v>
          </cell>
          <cell r="B21422" t="str">
            <v>S. SALUD ARAUCANÍA-SUR</v>
          </cell>
          <cell r="C21422" t="str">
            <v>010 Hospital Toltén</v>
          </cell>
          <cell r="D21422">
            <v>0</v>
          </cell>
          <cell r="E21422">
            <v>0</v>
          </cell>
          <cell r="F21422">
            <v>0</v>
          </cell>
          <cell r="G21422">
            <v>0</v>
          </cell>
          <cell r="H21422">
            <v>0</v>
          </cell>
          <cell r="I21422">
            <v>0</v>
          </cell>
          <cell r="J21422">
            <v>0</v>
          </cell>
          <cell r="K21422">
            <v>0</v>
          </cell>
          <cell r="L21422">
            <v>0</v>
          </cell>
          <cell r="M21422">
            <v>0</v>
          </cell>
          <cell r="N21422">
            <v>0</v>
          </cell>
          <cell r="O21422">
            <v>0</v>
          </cell>
          <cell r="P21422">
            <v>231.79099999999744</v>
          </cell>
          <cell r="Q21422">
            <v>0</v>
          </cell>
          <cell r="R21422">
            <v>0</v>
          </cell>
        </row>
        <row r="21423">
          <cell r="A21423">
            <v>17012</v>
          </cell>
          <cell r="B21423" t="str">
            <v>S. SALUD ARAUCANÍA-SUR</v>
          </cell>
          <cell r="C21423" t="str">
            <v>011 Hospital Galvarino</v>
          </cell>
          <cell r="D21423">
            <v>0</v>
          </cell>
          <cell r="E21423">
            <v>0</v>
          </cell>
          <cell r="F21423">
            <v>0</v>
          </cell>
          <cell r="G21423">
            <v>0</v>
          </cell>
          <cell r="H21423">
            <v>0</v>
          </cell>
          <cell r="I21423">
            <v>0</v>
          </cell>
          <cell r="J21423">
            <v>0</v>
          </cell>
          <cell r="K21423">
            <v>0</v>
          </cell>
          <cell r="L21423">
            <v>0</v>
          </cell>
          <cell r="M21423">
            <v>0</v>
          </cell>
          <cell r="N21423">
            <v>0</v>
          </cell>
          <cell r="O21423">
            <v>0</v>
          </cell>
          <cell r="P21423">
            <v>1418.0089999999618</v>
          </cell>
          <cell r="Q21423">
            <v>0</v>
          </cell>
          <cell r="R21423">
            <v>0</v>
          </cell>
        </row>
        <row r="21424">
          <cell r="A21424">
            <v>17013</v>
          </cell>
          <cell r="B21424" t="str">
            <v>S. SALUD ARAUCANÍA-SUR</v>
          </cell>
          <cell r="C21424" t="str">
            <v>012 Hospital Lautaro</v>
          </cell>
          <cell r="D21424">
            <v>0</v>
          </cell>
          <cell r="E21424">
            <v>0</v>
          </cell>
          <cell r="F21424">
            <v>0</v>
          </cell>
          <cell r="G21424">
            <v>0</v>
          </cell>
          <cell r="H21424">
            <v>0</v>
          </cell>
          <cell r="I21424">
            <v>0</v>
          </cell>
          <cell r="J21424">
            <v>0</v>
          </cell>
          <cell r="K21424">
            <v>0</v>
          </cell>
          <cell r="L21424">
            <v>0</v>
          </cell>
          <cell r="M21424">
            <v>0</v>
          </cell>
          <cell r="N21424">
            <v>0</v>
          </cell>
          <cell r="O21424">
            <v>71374.192999999999</v>
          </cell>
          <cell r="P21424">
            <v>-70088.930000000051</v>
          </cell>
          <cell r="Q21424">
            <v>1285.2629999999481</v>
          </cell>
          <cell r="R21424">
            <v>0</v>
          </cell>
        </row>
        <row r="21425">
          <cell r="A21425">
            <v>17014</v>
          </cell>
          <cell r="B21425" t="str">
            <v>S. SALUD ARAUCANÍA-SUR</v>
          </cell>
          <cell r="C21425" t="str">
            <v>013 Hospital Loncoche</v>
          </cell>
          <cell r="D21425">
            <v>0</v>
          </cell>
          <cell r="E21425">
            <v>0</v>
          </cell>
          <cell r="F21425">
            <v>0</v>
          </cell>
          <cell r="G21425">
            <v>0</v>
          </cell>
          <cell r="H21425">
            <v>0</v>
          </cell>
          <cell r="I21425">
            <v>0</v>
          </cell>
          <cell r="J21425">
            <v>0</v>
          </cell>
          <cell r="K21425">
            <v>0</v>
          </cell>
          <cell r="L21425">
            <v>0</v>
          </cell>
          <cell r="M21425">
            <v>0</v>
          </cell>
          <cell r="N21425">
            <v>0</v>
          </cell>
          <cell r="O21425">
            <v>0</v>
          </cell>
          <cell r="P21425">
            <v>2954.3820000000123</v>
          </cell>
          <cell r="Q21425">
            <v>0</v>
          </cell>
          <cell r="R21425">
            <v>0</v>
          </cell>
        </row>
        <row r="21426">
          <cell r="A21426">
            <v>17015</v>
          </cell>
          <cell r="B21426" t="str">
            <v>S. SALUD ARAUCANÍA-SUR</v>
          </cell>
          <cell r="C21426" t="str">
            <v>014 Hospital Vilcún</v>
          </cell>
          <cell r="D21426">
            <v>0</v>
          </cell>
          <cell r="E21426">
            <v>0</v>
          </cell>
          <cell r="F21426">
            <v>0</v>
          </cell>
          <cell r="G21426">
            <v>0</v>
          </cell>
          <cell r="H21426">
            <v>0</v>
          </cell>
          <cell r="I21426">
            <v>0</v>
          </cell>
          <cell r="J21426">
            <v>0</v>
          </cell>
          <cell r="K21426">
            <v>0</v>
          </cell>
          <cell r="L21426">
            <v>0</v>
          </cell>
          <cell r="M21426">
            <v>0</v>
          </cell>
          <cell r="N21426">
            <v>0</v>
          </cell>
          <cell r="O21426">
            <v>0</v>
          </cell>
          <cell r="P21426">
            <v>7473.5349999999889</v>
          </cell>
          <cell r="Q21426">
            <v>0</v>
          </cell>
          <cell r="R21426">
            <v>0</v>
          </cell>
        </row>
        <row r="21427">
          <cell r="A21427">
            <v>17016</v>
          </cell>
          <cell r="B21427" t="str">
            <v>S. SALUD ARAUCANÍA-SUR</v>
          </cell>
          <cell r="C21427" t="str">
            <v>015 Hospital Temuco</v>
          </cell>
          <cell r="D21427">
            <v>0</v>
          </cell>
          <cell r="E21427">
            <v>0</v>
          </cell>
          <cell r="F21427">
            <v>0</v>
          </cell>
          <cell r="G21427">
            <v>0</v>
          </cell>
          <cell r="H21427">
            <v>0</v>
          </cell>
          <cell r="I21427">
            <v>0</v>
          </cell>
          <cell r="J21427">
            <v>0</v>
          </cell>
          <cell r="K21427">
            <v>0</v>
          </cell>
          <cell r="L21427">
            <v>0</v>
          </cell>
          <cell r="M21427">
            <v>0</v>
          </cell>
          <cell r="N21427">
            <v>0</v>
          </cell>
          <cell r="O21427">
            <v>6550424.733</v>
          </cell>
          <cell r="P21427">
            <v>-5498464.1069999998</v>
          </cell>
          <cell r="Q21427">
            <v>1051960.6260000002</v>
          </cell>
          <cell r="R21427">
            <v>0</v>
          </cell>
        </row>
        <row r="21428">
          <cell r="A21428">
            <v>1801</v>
          </cell>
          <cell r="B21428" t="str">
            <v>S. SALUD VALDIVIA</v>
          </cell>
          <cell r="C21428">
            <v>0</v>
          </cell>
          <cell r="D21428">
            <v>0</v>
          </cell>
          <cell r="E21428">
            <v>0</v>
          </cell>
          <cell r="F21428">
            <v>0</v>
          </cell>
          <cell r="G21428">
            <v>0</v>
          </cell>
          <cell r="H21428">
            <v>0</v>
          </cell>
          <cell r="I21428">
            <v>0</v>
          </cell>
          <cell r="J21428">
            <v>0</v>
          </cell>
          <cell r="K21428">
            <v>0</v>
          </cell>
          <cell r="L21428">
            <v>0</v>
          </cell>
          <cell r="M21428">
            <v>0</v>
          </cell>
          <cell r="N21428">
            <v>0</v>
          </cell>
          <cell r="O21428">
            <v>3151251.6210000003</v>
          </cell>
          <cell r="P21428">
            <v>-1500524.1349999998</v>
          </cell>
          <cell r="Q21428">
            <v>1650727.4860000005</v>
          </cell>
          <cell r="R21428">
            <v>0</v>
          </cell>
        </row>
        <row r="21429">
          <cell r="A21429">
            <v>1802</v>
          </cell>
          <cell r="B21429" t="str">
            <v>S. SALUD VALDIVIA</v>
          </cell>
          <cell r="C21429" t="str">
            <v>001 Dirección del Servicio</v>
          </cell>
          <cell r="D21429">
            <v>0</v>
          </cell>
          <cell r="E21429">
            <v>0</v>
          </cell>
          <cell r="F21429">
            <v>0</v>
          </cell>
          <cell r="G21429">
            <v>0</v>
          </cell>
          <cell r="H21429">
            <v>0</v>
          </cell>
          <cell r="I21429">
            <v>0</v>
          </cell>
          <cell r="J21429">
            <v>0</v>
          </cell>
          <cell r="K21429">
            <v>0</v>
          </cell>
          <cell r="L21429">
            <v>0</v>
          </cell>
          <cell r="M21429">
            <v>0</v>
          </cell>
          <cell r="N21429">
            <v>0</v>
          </cell>
          <cell r="O21429">
            <v>0</v>
          </cell>
          <cell r="P21429">
            <v>1653037.0950000002</v>
          </cell>
          <cell r="Q21429">
            <v>0</v>
          </cell>
          <cell r="R21429">
            <v>0</v>
          </cell>
        </row>
        <row r="21430">
          <cell r="A21430">
            <v>1803</v>
          </cell>
          <cell r="B21430" t="str">
            <v>S. SALUD VALDIVIA</v>
          </cell>
          <cell r="C21430" t="str">
            <v>002 Hospital de Valdivia</v>
          </cell>
          <cell r="D21430">
            <v>0</v>
          </cell>
          <cell r="E21430">
            <v>0</v>
          </cell>
          <cell r="F21430">
            <v>0</v>
          </cell>
          <cell r="G21430">
            <v>0</v>
          </cell>
          <cell r="H21430">
            <v>0</v>
          </cell>
          <cell r="I21430">
            <v>0</v>
          </cell>
          <cell r="J21430">
            <v>0</v>
          </cell>
          <cell r="K21430">
            <v>0</v>
          </cell>
          <cell r="L21430">
            <v>0</v>
          </cell>
          <cell r="M21430">
            <v>0</v>
          </cell>
          <cell r="N21430">
            <v>0</v>
          </cell>
          <cell r="O21430">
            <v>3025732.8109999998</v>
          </cell>
          <cell r="P21430">
            <v>-3023978.4510000004</v>
          </cell>
          <cell r="Q21430">
            <v>1754.359999999404</v>
          </cell>
          <cell r="R21430">
            <v>0</v>
          </cell>
        </row>
        <row r="21431">
          <cell r="A21431">
            <v>1804</v>
          </cell>
          <cell r="B21431" t="str">
            <v>S. SALUD VALDIVIA</v>
          </cell>
          <cell r="C21431" t="str">
            <v>003 Hospital de Corral</v>
          </cell>
          <cell r="D21431">
            <v>0</v>
          </cell>
          <cell r="E21431">
            <v>0</v>
          </cell>
          <cell r="F21431">
            <v>0</v>
          </cell>
          <cell r="G21431">
            <v>0</v>
          </cell>
          <cell r="H21431">
            <v>0</v>
          </cell>
          <cell r="I21431">
            <v>0</v>
          </cell>
          <cell r="J21431">
            <v>0</v>
          </cell>
          <cell r="K21431">
            <v>0</v>
          </cell>
          <cell r="L21431">
            <v>0</v>
          </cell>
          <cell r="M21431">
            <v>0</v>
          </cell>
          <cell r="N21431">
            <v>0</v>
          </cell>
          <cell r="O21431">
            <v>11190.630999999999</v>
          </cell>
          <cell r="P21431">
            <v>-12759.109999999971</v>
          </cell>
          <cell r="Q21431">
            <v>0</v>
          </cell>
          <cell r="R21431">
            <v>1568.4789999999721</v>
          </cell>
        </row>
        <row r="21432">
          <cell r="A21432">
            <v>1805</v>
          </cell>
          <cell r="B21432" t="str">
            <v>S. SALUD VALDIVIA</v>
          </cell>
          <cell r="C21432" t="str">
            <v>004 Hospital de Los Lagos</v>
          </cell>
          <cell r="D21432">
            <v>0</v>
          </cell>
          <cell r="E21432">
            <v>0</v>
          </cell>
          <cell r="F21432">
            <v>0</v>
          </cell>
          <cell r="G21432">
            <v>0</v>
          </cell>
          <cell r="H21432">
            <v>0</v>
          </cell>
          <cell r="I21432">
            <v>0</v>
          </cell>
          <cell r="J21432">
            <v>0</v>
          </cell>
          <cell r="K21432">
            <v>0</v>
          </cell>
          <cell r="L21432">
            <v>0</v>
          </cell>
          <cell r="M21432">
            <v>0</v>
          </cell>
          <cell r="N21432">
            <v>0</v>
          </cell>
          <cell r="O21432">
            <v>1590.5100000000002</v>
          </cell>
          <cell r="P21432">
            <v>-2143.8809999999939</v>
          </cell>
          <cell r="Q21432">
            <v>0</v>
          </cell>
          <cell r="R21432">
            <v>553.37099999999373</v>
          </cell>
        </row>
        <row r="21433">
          <cell r="A21433">
            <v>1806</v>
          </cell>
          <cell r="B21433" t="str">
            <v>S. SALUD VALDIVIA</v>
          </cell>
          <cell r="C21433" t="str">
            <v>005 Hospital de Lanco</v>
          </cell>
          <cell r="D21433">
            <v>0</v>
          </cell>
          <cell r="E21433">
            <v>0</v>
          </cell>
          <cell r="F21433">
            <v>0</v>
          </cell>
          <cell r="G21433">
            <v>0</v>
          </cell>
          <cell r="H21433">
            <v>0</v>
          </cell>
          <cell r="I21433">
            <v>0</v>
          </cell>
          <cell r="J21433">
            <v>0</v>
          </cell>
          <cell r="K21433">
            <v>0</v>
          </cell>
          <cell r="L21433">
            <v>0</v>
          </cell>
          <cell r="M21433">
            <v>0</v>
          </cell>
          <cell r="N21433">
            <v>0</v>
          </cell>
          <cell r="O21433">
            <v>13309.513000000001</v>
          </cell>
          <cell r="P21433">
            <v>-13074.463000000003</v>
          </cell>
          <cell r="Q21433">
            <v>235.04999999999745</v>
          </cell>
          <cell r="R21433">
            <v>0</v>
          </cell>
        </row>
        <row r="21434">
          <cell r="A21434">
            <v>1807</v>
          </cell>
          <cell r="B21434" t="str">
            <v>S. SALUD VALDIVIA</v>
          </cell>
          <cell r="C21434" t="str">
            <v>006 Hospital de La Unión</v>
          </cell>
          <cell r="D21434">
            <v>0</v>
          </cell>
          <cell r="E21434">
            <v>0</v>
          </cell>
          <cell r="F21434">
            <v>0</v>
          </cell>
          <cell r="G21434">
            <v>0</v>
          </cell>
          <cell r="H21434">
            <v>0</v>
          </cell>
          <cell r="I21434">
            <v>0</v>
          </cell>
          <cell r="J21434">
            <v>0</v>
          </cell>
          <cell r="K21434">
            <v>0</v>
          </cell>
          <cell r="L21434">
            <v>0</v>
          </cell>
          <cell r="M21434">
            <v>0</v>
          </cell>
          <cell r="N21434">
            <v>0</v>
          </cell>
          <cell r="O21434">
            <v>57404.004000000001</v>
          </cell>
          <cell r="P21434">
            <v>-60271.574000000081</v>
          </cell>
          <cell r="Q21434">
            <v>0</v>
          </cell>
          <cell r="R21434">
            <v>2867.5700000000797</v>
          </cell>
        </row>
        <row r="21435">
          <cell r="A21435">
            <v>1808</v>
          </cell>
          <cell r="B21435" t="str">
            <v>S. SALUD VALDIVIA</v>
          </cell>
          <cell r="C21435" t="str">
            <v>007 Hospital de Río Bueno</v>
          </cell>
          <cell r="D21435">
            <v>0</v>
          </cell>
          <cell r="E21435">
            <v>0</v>
          </cell>
          <cell r="F21435">
            <v>0</v>
          </cell>
          <cell r="G21435">
            <v>0</v>
          </cell>
          <cell r="H21435">
            <v>0</v>
          </cell>
          <cell r="I21435">
            <v>0</v>
          </cell>
          <cell r="J21435">
            <v>0</v>
          </cell>
          <cell r="K21435">
            <v>0</v>
          </cell>
          <cell r="L21435">
            <v>0</v>
          </cell>
          <cell r="M21435">
            <v>0</v>
          </cell>
          <cell r="N21435">
            <v>0</v>
          </cell>
          <cell r="O21435">
            <v>36997.731000000007</v>
          </cell>
          <cell r="P21435">
            <v>-36872.175999999978</v>
          </cell>
          <cell r="Q21435">
            <v>125.55500000002939</v>
          </cell>
          <cell r="R21435">
            <v>0</v>
          </cell>
        </row>
        <row r="21436">
          <cell r="A21436">
            <v>1809</v>
          </cell>
          <cell r="B21436" t="str">
            <v>S. SALUD VALDIVIA</v>
          </cell>
          <cell r="C21436" t="str">
            <v>008 Hospital de Paillaco</v>
          </cell>
          <cell r="D21436">
            <v>0</v>
          </cell>
          <cell r="E21436">
            <v>0</v>
          </cell>
          <cell r="F21436">
            <v>0</v>
          </cell>
          <cell r="G21436">
            <v>0</v>
          </cell>
          <cell r="H21436">
            <v>0</v>
          </cell>
          <cell r="I21436">
            <v>0</v>
          </cell>
          <cell r="J21436">
            <v>0</v>
          </cell>
          <cell r="K21436">
            <v>0</v>
          </cell>
          <cell r="L21436">
            <v>0</v>
          </cell>
          <cell r="M21436">
            <v>0</v>
          </cell>
          <cell r="N21436">
            <v>0</v>
          </cell>
          <cell r="O21436">
            <v>5026.4210000000003</v>
          </cell>
          <cell r="P21436">
            <v>-5033.1780000000144</v>
          </cell>
          <cell r="Q21436">
            <v>0</v>
          </cell>
          <cell r="R21436">
            <v>6.757000000014159</v>
          </cell>
        </row>
        <row r="21437">
          <cell r="A21437">
            <v>18010</v>
          </cell>
          <cell r="B21437" t="str">
            <v>S. SALUD VALDIVIA</v>
          </cell>
          <cell r="C21437" t="str">
            <v>009 Consultorio Externo</v>
          </cell>
          <cell r="D21437">
            <v>0</v>
          </cell>
          <cell r="E21437">
            <v>0</v>
          </cell>
          <cell r="F21437">
            <v>0</v>
          </cell>
          <cell r="G21437">
            <v>0</v>
          </cell>
          <cell r="H21437">
            <v>0</v>
          </cell>
          <cell r="I21437">
            <v>0</v>
          </cell>
          <cell r="J21437">
            <v>0</v>
          </cell>
          <cell r="K21437">
            <v>0</v>
          </cell>
          <cell r="L21437">
            <v>0</v>
          </cell>
          <cell r="M21437">
            <v>0</v>
          </cell>
          <cell r="N21437">
            <v>0</v>
          </cell>
          <cell r="O21437">
            <v>0</v>
          </cell>
          <cell r="P21437">
            <v>571.6030000000319</v>
          </cell>
          <cell r="Q21437">
            <v>0</v>
          </cell>
          <cell r="R21437">
            <v>0</v>
          </cell>
        </row>
        <row r="21438">
          <cell r="A21438">
            <v>1901</v>
          </cell>
          <cell r="B21438" t="str">
            <v>S. SALUD OSORNO</v>
          </cell>
          <cell r="C21438">
            <v>0</v>
          </cell>
          <cell r="D21438">
            <v>0</v>
          </cell>
          <cell r="E21438">
            <v>0</v>
          </cell>
          <cell r="F21438">
            <v>0</v>
          </cell>
          <cell r="G21438">
            <v>0</v>
          </cell>
          <cell r="H21438">
            <v>0</v>
          </cell>
          <cell r="I21438">
            <v>0</v>
          </cell>
          <cell r="J21438">
            <v>0</v>
          </cell>
          <cell r="K21438">
            <v>0</v>
          </cell>
          <cell r="L21438">
            <v>0</v>
          </cell>
          <cell r="M21438">
            <v>0</v>
          </cell>
          <cell r="N21438">
            <v>0</v>
          </cell>
          <cell r="O21438">
            <v>1445799.8450000002</v>
          </cell>
          <cell r="P21438">
            <v>-1918188.5940000024</v>
          </cell>
          <cell r="Q21438">
            <v>0</v>
          </cell>
          <cell r="R21438">
            <v>472388.74900000216</v>
          </cell>
        </row>
        <row r="21439">
          <cell r="A21439">
            <v>1902</v>
          </cell>
          <cell r="B21439" t="str">
            <v>S. SALUD OSORNO</v>
          </cell>
          <cell r="C21439" t="str">
            <v>001 Dirección del Servicio</v>
          </cell>
          <cell r="D21439">
            <v>0</v>
          </cell>
          <cell r="E21439">
            <v>0</v>
          </cell>
          <cell r="F21439">
            <v>0</v>
          </cell>
          <cell r="G21439">
            <v>0</v>
          </cell>
          <cell r="H21439">
            <v>0</v>
          </cell>
          <cell r="I21439">
            <v>0</v>
          </cell>
          <cell r="J21439">
            <v>0</v>
          </cell>
          <cell r="K21439">
            <v>0</v>
          </cell>
          <cell r="L21439">
            <v>0</v>
          </cell>
          <cell r="M21439">
            <v>0</v>
          </cell>
          <cell r="N21439">
            <v>0</v>
          </cell>
          <cell r="O21439">
            <v>138903.00899999999</v>
          </cell>
          <cell r="P21439">
            <v>-194583.47200000018</v>
          </cell>
          <cell r="Q21439">
            <v>0</v>
          </cell>
          <cell r="R21439">
            <v>55680.463000000193</v>
          </cell>
        </row>
        <row r="21440">
          <cell r="A21440">
            <v>1903</v>
          </cell>
          <cell r="B21440" t="str">
            <v>S. SALUD OSORNO</v>
          </cell>
          <cell r="C21440" t="str">
            <v>002 Hospital de Osorno</v>
          </cell>
          <cell r="D21440">
            <v>0</v>
          </cell>
          <cell r="E21440">
            <v>0</v>
          </cell>
          <cell r="F21440">
            <v>0</v>
          </cell>
          <cell r="G21440">
            <v>0</v>
          </cell>
          <cell r="H21440">
            <v>0</v>
          </cell>
          <cell r="I21440">
            <v>0</v>
          </cell>
          <cell r="J21440">
            <v>0</v>
          </cell>
          <cell r="K21440">
            <v>0</v>
          </cell>
          <cell r="L21440">
            <v>0</v>
          </cell>
          <cell r="M21440">
            <v>0</v>
          </cell>
          <cell r="N21440">
            <v>0</v>
          </cell>
          <cell r="O21440">
            <v>1255655.6640000001</v>
          </cell>
          <cell r="P21440">
            <v>-1683256.3439999996</v>
          </cell>
          <cell r="Q21440">
            <v>0</v>
          </cell>
          <cell r="R21440">
            <v>427600.67999999947</v>
          </cell>
        </row>
        <row r="21441">
          <cell r="A21441">
            <v>1904</v>
          </cell>
          <cell r="B21441" t="str">
            <v>S. SALUD OSORNO</v>
          </cell>
          <cell r="C21441" t="str">
            <v>003 Hospital Puerto Octay</v>
          </cell>
          <cell r="D21441">
            <v>0</v>
          </cell>
          <cell r="E21441">
            <v>0</v>
          </cell>
          <cell r="F21441">
            <v>0</v>
          </cell>
          <cell r="G21441">
            <v>0</v>
          </cell>
          <cell r="H21441">
            <v>0</v>
          </cell>
          <cell r="I21441">
            <v>0</v>
          </cell>
          <cell r="J21441">
            <v>0</v>
          </cell>
          <cell r="K21441">
            <v>0</v>
          </cell>
          <cell r="L21441">
            <v>0</v>
          </cell>
          <cell r="M21441">
            <v>0</v>
          </cell>
          <cell r="N21441">
            <v>0</v>
          </cell>
          <cell r="O21441">
            <v>0</v>
          </cell>
          <cell r="P21441">
            <v>3419.2630000000208</v>
          </cell>
          <cell r="Q21441">
            <v>0</v>
          </cell>
          <cell r="R21441">
            <v>0</v>
          </cell>
        </row>
        <row r="21442">
          <cell r="A21442">
            <v>1905</v>
          </cell>
          <cell r="B21442" t="str">
            <v>S. SALUD OSORNO</v>
          </cell>
          <cell r="C21442" t="str">
            <v>004 Hospital Purranque</v>
          </cell>
          <cell r="D21442">
            <v>0</v>
          </cell>
          <cell r="E21442">
            <v>0</v>
          </cell>
          <cell r="F21442">
            <v>0</v>
          </cell>
          <cell r="G21442">
            <v>0</v>
          </cell>
          <cell r="H21442">
            <v>0</v>
          </cell>
          <cell r="I21442">
            <v>0</v>
          </cell>
          <cell r="J21442">
            <v>0</v>
          </cell>
          <cell r="K21442">
            <v>0</v>
          </cell>
          <cell r="L21442">
            <v>0</v>
          </cell>
          <cell r="M21442">
            <v>0</v>
          </cell>
          <cell r="N21442">
            <v>0</v>
          </cell>
          <cell r="O21442">
            <v>50425.749000000003</v>
          </cell>
          <cell r="P21442">
            <v>-49761.915999999997</v>
          </cell>
          <cell r="Q21442">
            <v>663.833000000006</v>
          </cell>
          <cell r="R21442">
            <v>0</v>
          </cell>
        </row>
        <row r="21443">
          <cell r="A21443">
            <v>1906</v>
          </cell>
          <cell r="B21443" t="str">
            <v>S. SALUD OSORNO</v>
          </cell>
          <cell r="C21443" t="str">
            <v>005 Hospital de Río Negro</v>
          </cell>
          <cell r="D21443">
            <v>0</v>
          </cell>
          <cell r="E21443">
            <v>0</v>
          </cell>
          <cell r="F21443">
            <v>0</v>
          </cell>
          <cell r="G21443">
            <v>0</v>
          </cell>
          <cell r="H21443">
            <v>0</v>
          </cell>
          <cell r="I21443">
            <v>0</v>
          </cell>
          <cell r="J21443">
            <v>0</v>
          </cell>
          <cell r="K21443">
            <v>0</v>
          </cell>
          <cell r="L21443">
            <v>0</v>
          </cell>
          <cell r="M21443">
            <v>0</v>
          </cell>
          <cell r="N21443">
            <v>0</v>
          </cell>
          <cell r="O21443">
            <v>0</v>
          </cell>
          <cell r="P21443">
            <v>6280.5070000000414</v>
          </cell>
          <cell r="Q21443">
            <v>0</v>
          </cell>
          <cell r="R21443">
            <v>0</v>
          </cell>
        </row>
        <row r="21444">
          <cell r="A21444">
            <v>1907</v>
          </cell>
          <cell r="B21444" t="str">
            <v>S. SALUD OSORNO</v>
          </cell>
          <cell r="C21444" t="str">
            <v>006 Hospital Misión San Juan de la Costa</v>
          </cell>
          <cell r="D21444">
            <v>0</v>
          </cell>
          <cell r="E21444">
            <v>0</v>
          </cell>
          <cell r="F21444">
            <v>0</v>
          </cell>
          <cell r="G21444">
            <v>0</v>
          </cell>
          <cell r="H21444">
            <v>0</v>
          </cell>
          <cell r="I21444">
            <v>0</v>
          </cell>
          <cell r="J21444">
            <v>0</v>
          </cell>
          <cell r="K21444">
            <v>0</v>
          </cell>
          <cell r="L21444">
            <v>0</v>
          </cell>
          <cell r="M21444">
            <v>0</v>
          </cell>
          <cell r="N21444">
            <v>0</v>
          </cell>
          <cell r="O21444">
            <v>0</v>
          </cell>
          <cell r="P21444">
            <v>376.1869999999908</v>
          </cell>
          <cell r="Q21444">
            <v>0</v>
          </cell>
          <cell r="R21444">
            <v>0</v>
          </cell>
        </row>
        <row r="21445">
          <cell r="A21445">
            <v>1908</v>
          </cell>
          <cell r="B21445" t="str">
            <v>S. SALUD OSORNO</v>
          </cell>
          <cell r="C21445" t="str">
            <v>007 Hospital del Perpetuo Socorro de Quilacahuín</v>
          </cell>
          <cell r="D21445">
            <v>0</v>
          </cell>
          <cell r="E21445">
            <v>0</v>
          </cell>
          <cell r="F21445">
            <v>0</v>
          </cell>
          <cell r="G21445">
            <v>0</v>
          </cell>
          <cell r="H21445">
            <v>0</v>
          </cell>
          <cell r="I21445">
            <v>0</v>
          </cell>
          <cell r="J21445">
            <v>0</v>
          </cell>
          <cell r="K21445">
            <v>0</v>
          </cell>
          <cell r="L21445">
            <v>0</v>
          </cell>
          <cell r="M21445">
            <v>0</v>
          </cell>
          <cell r="N21445">
            <v>0</v>
          </cell>
          <cell r="O21445">
            <v>815.42299999999977</v>
          </cell>
          <cell r="P21445">
            <v>-662.8190000000177</v>
          </cell>
          <cell r="Q21445">
            <v>152.60399999998208</v>
          </cell>
          <cell r="R21445">
            <v>0</v>
          </cell>
        </row>
        <row r="21446">
          <cell r="A21446">
            <v>2001</v>
          </cell>
          <cell r="B21446" t="str">
            <v>S. SALUD RELONCAVÍ</v>
          </cell>
          <cell r="C21446">
            <v>0</v>
          </cell>
          <cell r="D21446">
            <v>0</v>
          </cell>
          <cell r="E21446">
            <v>0</v>
          </cell>
          <cell r="F21446">
            <v>0</v>
          </cell>
          <cell r="G21446">
            <v>0</v>
          </cell>
          <cell r="H21446">
            <v>0</v>
          </cell>
          <cell r="I21446">
            <v>0</v>
          </cell>
          <cell r="J21446">
            <v>0</v>
          </cell>
          <cell r="K21446">
            <v>0</v>
          </cell>
          <cell r="L21446">
            <v>0</v>
          </cell>
          <cell r="M21446">
            <v>0</v>
          </cell>
          <cell r="N21446">
            <v>0</v>
          </cell>
          <cell r="O21446">
            <v>1488839.916</v>
          </cell>
          <cell r="P21446">
            <v>-1310750.2800000012</v>
          </cell>
          <cell r="Q21446">
            <v>178089.63599999878</v>
          </cell>
          <cell r="R21446">
            <v>0</v>
          </cell>
        </row>
        <row r="21447">
          <cell r="A21447">
            <v>2002</v>
          </cell>
          <cell r="B21447" t="str">
            <v>S. SALUD RELONCAVÍ</v>
          </cell>
          <cell r="C21447" t="str">
            <v>001 Dirección del Servicio</v>
          </cell>
          <cell r="D21447">
            <v>0</v>
          </cell>
          <cell r="E21447">
            <v>0</v>
          </cell>
          <cell r="F21447">
            <v>0</v>
          </cell>
          <cell r="G21447">
            <v>0</v>
          </cell>
          <cell r="H21447">
            <v>0</v>
          </cell>
          <cell r="I21447">
            <v>0</v>
          </cell>
          <cell r="J21447">
            <v>0</v>
          </cell>
          <cell r="K21447">
            <v>0</v>
          </cell>
          <cell r="L21447">
            <v>0</v>
          </cell>
          <cell r="M21447">
            <v>0</v>
          </cell>
          <cell r="N21447">
            <v>0</v>
          </cell>
          <cell r="O21447">
            <v>117300.886</v>
          </cell>
          <cell r="P21447">
            <v>-148385.81199999992</v>
          </cell>
          <cell r="Q21447">
            <v>0</v>
          </cell>
          <cell r="R21447">
            <v>31084.925999999919</v>
          </cell>
        </row>
        <row r="21448">
          <cell r="A21448">
            <v>2003</v>
          </cell>
          <cell r="B21448" t="str">
            <v>S. SALUD RELONCAVÍ</v>
          </cell>
          <cell r="C21448" t="str">
            <v>002 Hospital Calbuco</v>
          </cell>
          <cell r="D21448">
            <v>0</v>
          </cell>
          <cell r="E21448">
            <v>0</v>
          </cell>
          <cell r="F21448">
            <v>0</v>
          </cell>
          <cell r="G21448">
            <v>0</v>
          </cell>
          <cell r="H21448">
            <v>0</v>
          </cell>
          <cell r="I21448">
            <v>0</v>
          </cell>
          <cell r="J21448">
            <v>0</v>
          </cell>
          <cell r="K21448">
            <v>0</v>
          </cell>
          <cell r="L21448">
            <v>0</v>
          </cell>
          <cell r="M21448">
            <v>0</v>
          </cell>
          <cell r="N21448">
            <v>0</v>
          </cell>
          <cell r="O21448">
            <v>44641.643000000004</v>
          </cell>
          <cell r="P21448">
            <v>-44617.542999999976</v>
          </cell>
          <cell r="Q21448">
            <v>24.100000000027649</v>
          </cell>
          <cell r="R21448">
            <v>0</v>
          </cell>
        </row>
        <row r="21449">
          <cell r="A21449">
            <v>2004</v>
          </cell>
          <cell r="B21449" t="str">
            <v>S. SALUD RELONCAVÍ</v>
          </cell>
          <cell r="C21449" t="str">
            <v>003 Hospital Chaitén</v>
          </cell>
          <cell r="D21449">
            <v>0</v>
          </cell>
          <cell r="E21449">
            <v>0</v>
          </cell>
          <cell r="F21449">
            <v>0</v>
          </cell>
          <cell r="G21449">
            <v>0</v>
          </cell>
          <cell r="H21449">
            <v>0</v>
          </cell>
          <cell r="I21449">
            <v>0</v>
          </cell>
          <cell r="J21449">
            <v>0</v>
          </cell>
          <cell r="K21449">
            <v>0</v>
          </cell>
          <cell r="L21449">
            <v>0</v>
          </cell>
          <cell r="M21449">
            <v>0</v>
          </cell>
          <cell r="N21449">
            <v>0</v>
          </cell>
          <cell r="O21449">
            <v>7172.8910000000005</v>
          </cell>
          <cell r="P21449">
            <v>-11940.240000000013</v>
          </cell>
          <cell r="Q21449">
            <v>0</v>
          </cell>
          <cell r="R21449">
            <v>4767.349000000012</v>
          </cell>
        </row>
        <row r="21450">
          <cell r="A21450">
            <v>2005</v>
          </cell>
          <cell r="B21450" t="str">
            <v>S. SALUD RELONCAVÍ</v>
          </cell>
          <cell r="C21450" t="str">
            <v>007 Hospital de Fresia</v>
          </cell>
          <cell r="D21450">
            <v>0</v>
          </cell>
          <cell r="E21450">
            <v>0</v>
          </cell>
          <cell r="F21450">
            <v>0</v>
          </cell>
          <cell r="G21450">
            <v>0</v>
          </cell>
          <cell r="H21450">
            <v>0</v>
          </cell>
          <cell r="I21450">
            <v>0</v>
          </cell>
          <cell r="J21450">
            <v>0</v>
          </cell>
          <cell r="K21450">
            <v>0</v>
          </cell>
          <cell r="L21450">
            <v>0</v>
          </cell>
          <cell r="M21450">
            <v>0</v>
          </cell>
          <cell r="N21450">
            <v>0</v>
          </cell>
          <cell r="O21450">
            <v>17541.178</v>
          </cell>
          <cell r="P21450">
            <v>-2355.1150000000198</v>
          </cell>
          <cell r="Q21450">
            <v>15186.06299999998</v>
          </cell>
          <cell r="R21450">
            <v>0</v>
          </cell>
        </row>
        <row r="21451">
          <cell r="A21451">
            <v>2006</v>
          </cell>
          <cell r="B21451" t="str">
            <v>S. SALUD RELONCAVÍ</v>
          </cell>
          <cell r="C21451" t="str">
            <v>008 Hospital de Frutillar</v>
          </cell>
          <cell r="D21451">
            <v>0</v>
          </cell>
          <cell r="E21451">
            <v>0</v>
          </cell>
          <cell r="F21451">
            <v>0</v>
          </cell>
          <cell r="G21451">
            <v>0</v>
          </cell>
          <cell r="H21451">
            <v>0</v>
          </cell>
          <cell r="I21451">
            <v>0</v>
          </cell>
          <cell r="J21451">
            <v>0</v>
          </cell>
          <cell r="K21451">
            <v>0</v>
          </cell>
          <cell r="L21451">
            <v>0</v>
          </cell>
          <cell r="M21451">
            <v>0</v>
          </cell>
          <cell r="N21451">
            <v>0</v>
          </cell>
          <cell r="O21451">
            <v>17902.155999999999</v>
          </cell>
          <cell r="P21451">
            <v>-10068.066000000021</v>
          </cell>
          <cell r="Q21451">
            <v>7834.0899999999783</v>
          </cell>
          <cell r="R21451">
            <v>0</v>
          </cell>
        </row>
        <row r="21452">
          <cell r="A21452">
            <v>2007</v>
          </cell>
          <cell r="B21452" t="str">
            <v>S. SALUD RELONCAVÍ</v>
          </cell>
          <cell r="C21452" t="str">
            <v>009 Hospital Futaleufú</v>
          </cell>
          <cell r="D21452">
            <v>0</v>
          </cell>
          <cell r="E21452">
            <v>0</v>
          </cell>
          <cell r="F21452">
            <v>0</v>
          </cell>
          <cell r="G21452">
            <v>0</v>
          </cell>
          <cell r="H21452">
            <v>0</v>
          </cell>
          <cell r="I21452">
            <v>0</v>
          </cell>
          <cell r="J21452">
            <v>0</v>
          </cell>
          <cell r="K21452">
            <v>0</v>
          </cell>
          <cell r="L21452">
            <v>0</v>
          </cell>
          <cell r="M21452">
            <v>0</v>
          </cell>
          <cell r="N21452">
            <v>0</v>
          </cell>
          <cell r="O21452">
            <v>8122.5630000000019</v>
          </cell>
          <cell r="P21452">
            <v>22871.97099999999</v>
          </cell>
          <cell r="Q21452">
            <v>8122.5630000000019</v>
          </cell>
          <cell r="R21452">
            <v>0</v>
          </cell>
        </row>
        <row r="21453">
          <cell r="A21453">
            <v>2008</v>
          </cell>
          <cell r="B21453" t="str">
            <v>S. SALUD RELONCAVÍ</v>
          </cell>
          <cell r="C21453" t="str">
            <v>010 Hospital de Llanquihue</v>
          </cell>
          <cell r="D21453">
            <v>0</v>
          </cell>
          <cell r="E21453">
            <v>0</v>
          </cell>
          <cell r="F21453">
            <v>0</v>
          </cell>
          <cell r="G21453">
            <v>0</v>
          </cell>
          <cell r="H21453">
            <v>0</v>
          </cell>
          <cell r="I21453">
            <v>0</v>
          </cell>
          <cell r="J21453">
            <v>0</v>
          </cell>
          <cell r="K21453">
            <v>0</v>
          </cell>
          <cell r="L21453">
            <v>0</v>
          </cell>
          <cell r="M21453">
            <v>0</v>
          </cell>
          <cell r="N21453">
            <v>0</v>
          </cell>
          <cell r="O21453">
            <v>14379.308999999999</v>
          </cell>
          <cell r="P21453">
            <v>-6719.0120000000024</v>
          </cell>
          <cell r="Q21453">
            <v>7660.2969999999968</v>
          </cell>
          <cell r="R21453">
            <v>0</v>
          </cell>
        </row>
        <row r="21454">
          <cell r="A21454">
            <v>2009</v>
          </cell>
          <cell r="B21454" t="str">
            <v>S. SALUD RELONCAVÍ</v>
          </cell>
          <cell r="C21454" t="str">
            <v>011 Hospital de Maullín</v>
          </cell>
          <cell r="D21454">
            <v>0</v>
          </cell>
          <cell r="E21454">
            <v>0</v>
          </cell>
          <cell r="F21454">
            <v>0</v>
          </cell>
          <cell r="G21454">
            <v>0</v>
          </cell>
          <cell r="H21454">
            <v>0</v>
          </cell>
          <cell r="I21454">
            <v>0</v>
          </cell>
          <cell r="J21454">
            <v>0</v>
          </cell>
          <cell r="K21454">
            <v>0</v>
          </cell>
          <cell r="L21454">
            <v>0</v>
          </cell>
          <cell r="M21454">
            <v>0</v>
          </cell>
          <cell r="N21454">
            <v>0</v>
          </cell>
          <cell r="O21454">
            <v>14287.999</v>
          </cell>
          <cell r="P21454">
            <v>-13027.816999999966</v>
          </cell>
          <cell r="Q21454">
            <v>1260.1820000000334</v>
          </cell>
          <cell r="R21454">
            <v>0</v>
          </cell>
        </row>
        <row r="21455">
          <cell r="A21455">
            <v>20010</v>
          </cell>
          <cell r="B21455" t="str">
            <v>S. SALUD RELONCAVÍ</v>
          </cell>
          <cell r="C21455" t="str">
            <v>012 Hospital de Palena</v>
          </cell>
          <cell r="D21455">
            <v>0</v>
          </cell>
          <cell r="E21455">
            <v>0</v>
          </cell>
          <cell r="F21455">
            <v>0</v>
          </cell>
          <cell r="G21455">
            <v>0</v>
          </cell>
          <cell r="H21455">
            <v>0</v>
          </cell>
          <cell r="I21455">
            <v>0</v>
          </cell>
          <cell r="J21455">
            <v>0</v>
          </cell>
          <cell r="K21455">
            <v>0</v>
          </cell>
          <cell r="L21455">
            <v>0</v>
          </cell>
          <cell r="M21455">
            <v>0</v>
          </cell>
          <cell r="N21455">
            <v>0</v>
          </cell>
          <cell r="O21455">
            <v>7885.915</v>
          </cell>
          <cell r="P21455">
            <v>-8409.5359999999928</v>
          </cell>
          <cell r="Q21455">
            <v>0</v>
          </cell>
          <cell r="R21455">
            <v>523.62099999999282</v>
          </cell>
        </row>
        <row r="21456">
          <cell r="A21456">
            <v>20011</v>
          </cell>
          <cell r="B21456" t="str">
            <v>S. SALUD RELONCAVÍ</v>
          </cell>
          <cell r="C21456" t="str">
            <v>013 Hospital de Puerto Montt</v>
          </cell>
          <cell r="D21456">
            <v>0</v>
          </cell>
          <cell r="E21456">
            <v>0</v>
          </cell>
          <cell r="F21456">
            <v>0</v>
          </cell>
          <cell r="G21456">
            <v>0</v>
          </cell>
          <cell r="H21456">
            <v>0</v>
          </cell>
          <cell r="I21456">
            <v>0</v>
          </cell>
          <cell r="J21456">
            <v>0</v>
          </cell>
          <cell r="K21456">
            <v>0</v>
          </cell>
          <cell r="L21456">
            <v>0</v>
          </cell>
          <cell r="M21456">
            <v>0</v>
          </cell>
          <cell r="N21456">
            <v>0</v>
          </cell>
          <cell r="O21456">
            <v>1229182.0630000001</v>
          </cell>
          <cell r="P21456">
            <v>-1071583.3569999998</v>
          </cell>
          <cell r="Q21456">
            <v>157598.70600000024</v>
          </cell>
          <cell r="R21456">
            <v>0</v>
          </cell>
        </row>
        <row r="21457">
          <cell r="A21457">
            <v>20012</v>
          </cell>
          <cell r="B21457" t="str">
            <v>S. SALUD RELONCAVÍ</v>
          </cell>
          <cell r="C21457" t="str">
            <v>016 Consultorio de Hualaihue</v>
          </cell>
          <cell r="D21457">
            <v>0</v>
          </cell>
          <cell r="E21457">
            <v>0</v>
          </cell>
          <cell r="F21457">
            <v>0</v>
          </cell>
          <cell r="G21457">
            <v>0</v>
          </cell>
          <cell r="H21457">
            <v>0</v>
          </cell>
          <cell r="I21457">
            <v>0</v>
          </cell>
          <cell r="J21457">
            <v>0</v>
          </cell>
          <cell r="K21457">
            <v>0</v>
          </cell>
          <cell r="L21457">
            <v>0</v>
          </cell>
          <cell r="M21457">
            <v>0</v>
          </cell>
          <cell r="N21457">
            <v>0</v>
          </cell>
          <cell r="O21457">
            <v>10423.313000000004</v>
          </cell>
          <cell r="P21457">
            <v>-16522.096999999987</v>
          </cell>
          <cell r="Q21457">
            <v>0</v>
          </cell>
          <cell r="R21457">
            <v>6098.7839999999833</v>
          </cell>
        </row>
        <row r="21458">
          <cell r="A21458">
            <v>2101</v>
          </cell>
          <cell r="B21458" t="str">
            <v>S. SALUD AYSÉN</v>
          </cell>
          <cell r="C21458">
            <v>0</v>
          </cell>
          <cell r="D21458">
            <v>0</v>
          </cell>
          <cell r="E21458">
            <v>0</v>
          </cell>
          <cell r="F21458">
            <v>0</v>
          </cell>
          <cell r="G21458">
            <v>0</v>
          </cell>
          <cell r="H21458">
            <v>0</v>
          </cell>
          <cell r="I21458">
            <v>0</v>
          </cell>
          <cell r="J21458">
            <v>0</v>
          </cell>
          <cell r="K21458">
            <v>0</v>
          </cell>
          <cell r="L21458">
            <v>0</v>
          </cell>
          <cell r="M21458">
            <v>0</v>
          </cell>
          <cell r="N21458">
            <v>0</v>
          </cell>
          <cell r="O21458">
            <v>42464.274000000005</v>
          </cell>
          <cell r="P21458">
            <v>772713.16099999892</v>
          </cell>
          <cell r="Q21458">
            <v>42464.274000000005</v>
          </cell>
          <cell r="R21458">
            <v>0</v>
          </cell>
        </row>
        <row r="21459">
          <cell r="A21459">
            <v>2102</v>
          </cell>
          <cell r="B21459" t="str">
            <v>S. SALUD AYSÉN</v>
          </cell>
          <cell r="C21459" t="str">
            <v>001 Dirección del Servicio</v>
          </cell>
          <cell r="D21459">
            <v>0</v>
          </cell>
          <cell r="E21459">
            <v>0</v>
          </cell>
          <cell r="F21459">
            <v>0</v>
          </cell>
          <cell r="G21459">
            <v>0</v>
          </cell>
          <cell r="H21459">
            <v>0</v>
          </cell>
          <cell r="I21459">
            <v>0</v>
          </cell>
          <cell r="J21459">
            <v>0</v>
          </cell>
          <cell r="K21459">
            <v>0</v>
          </cell>
          <cell r="L21459">
            <v>0</v>
          </cell>
          <cell r="M21459">
            <v>0</v>
          </cell>
          <cell r="N21459">
            <v>0</v>
          </cell>
          <cell r="O21459">
            <v>20122.234</v>
          </cell>
          <cell r="P21459">
            <v>1054742.7449999996</v>
          </cell>
          <cell r="Q21459">
            <v>20122.234</v>
          </cell>
          <cell r="R21459">
            <v>0</v>
          </cell>
        </row>
        <row r="21460">
          <cell r="A21460">
            <v>2103</v>
          </cell>
          <cell r="B21460" t="str">
            <v>S. SALUD AYSÉN</v>
          </cell>
          <cell r="C21460" t="str">
            <v>002 Dirección de Salud Rural</v>
          </cell>
          <cell r="D21460">
            <v>0</v>
          </cell>
          <cell r="E21460">
            <v>0</v>
          </cell>
          <cell r="F21460">
            <v>0</v>
          </cell>
          <cell r="G21460">
            <v>0</v>
          </cell>
          <cell r="H21460">
            <v>0</v>
          </cell>
          <cell r="I21460">
            <v>0</v>
          </cell>
          <cell r="J21460">
            <v>0</v>
          </cell>
          <cell r="K21460">
            <v>0</v>
          </cell>
          <cell r="L21460">
            <v>0</v>
          </cell>
          <cell r="M21460">
            <v>0</v>
          </cell>
          <cell r="N21460">
            <v>0</v>
          </cell>
          <cell r="O21460">
            <v>5372.8750000000009</v>
          </cell>
          <cell r="P21460">
            <v>-22638.742000000057</v>
          </cell>
          <cell r="Q21460">
            <v>0</v>
          </cell>
          <cell r="R21460">
            <v>17265.867000000057</v>
          </cell>
        </row>
        <row r="21461">
          <cell r="A21461">
            <v>2104</v>
          </cell>
          <cell r="B21461" t="str">
            <v>S. SALUD AYSÉN</v>
          </cell>
          <cell r="C21461" t="str">
            <v>003 Hospital de Cisnes</v>
          </cell>
          <cell r="D21461">
            <v>0</v>
          </cell>
          <cell r="E21461">
            <v>0</v>
          </cell>
          <cell r="F21461">
            <v>0</v>
          </cell>
          <cell r="G21461">
            <v>0</v>
          </cell>
          <cell r="H21461">
            <v>0</v>
          </cell>
          <cell r="I21461">
            <v>0</v>
          </cell>
          <cell r="J21461">
            <v>0</v>
          </cell>
          <cell r="K21461">
            <v>0</v>
          </cell>
          <cell r="L21461">
            <v>0</v>
          </cell>
          <cell r="M21461">
            <v>0</v>
          </cell>
          <cell r="N21461">
            <v>0</v>
          </cell>
          <cell r="O21461">
            <v>0</v>
          </cell>
          <cell r="P21461">
            <v>-1024.4240000000282</v>
          </cell>
          <cell r="Q21461">
            <v>0</v>
          </cell>
          <cell r="R21461">
            <v>1024.4240000000282</v>
          </cell>
        </row>
        <row r="21462">
          <cell r="A21462">
            <v>2105</v>
          </cell>
          <cell r="B21462" t="str">
            <v>S. SALUD AYSÉN</v>
          </cell>
          <cell r="C21462" t="str">
            <v>004 Hospital de Chile Chico</v>
          </cell>
          <cell r="D21462">
            <v>0</v>
          </cell>
          <cell r="E21462">
            <v>0</v>
          </cell>
          <cell r="F21462">
            <v>0</v>
          </cell>
          <cell r="G21462">
            <v>0</v>
          </cell>
          <cell r="H21462">
            <v>0</v>
          </cell>
          <cell r="I21462">
            <v>0</v>
          </cell>
          <cell r="J21462">
            <v>0</v>
          </cell>
          <cell r="K21462">
            <v>0</v>
          </cell>
          <cell r="L21462">
            <v>0</v>
          </cell>
          <cell r="M21462">
            <v>0</v>
          </cell>
          <cell r="N21462">
            <v>0</v>
          </cell>
          <cell r="O21462">
            <v>0</v>
          </cell>
          <cell r="P21462">
            <v>10933.986999999979</v>
          </cell>
          <cell r="Q21462">
            <v>0</v>
          </cell>
          <cell r="R21462">
            <v>0</v>
          </cell>
        </row>
        <row r="21463">
          <cell r="A21463">
            <v>2106</v>
          </cell>
          <cell r="B21463" t="str">
            <v>S. SALUD AYSÉN</v>
          </cell>
          <cell r="C21463" t="str">
            <v>005 Hospital de Cochrane</v>
          </cell>
          <cell r="D21463">
            <v>0</v>
          </cell>
          <cell r="E21463">
            <v>0</v>
          </cell>
          <cell r="F21463">
            <v>0</v>
          </cell>
          <cell r="G21463">
            <v>0</v>
          </cell>
          <cell r="H21463">
            <v>0</v>
          </cell>
          <cell r="I21463">
            <v>0</v>
          </cell>
          <cell r="J21463">
            <v>0</v>
          </cell>
          <cell r="K21463">
            <v>0</v>
          </cell>
          <cell r="L21463">
            <v>0</v>
          </cell>
          <cell r="M21463">
            <v>0</v>
          </cell>
          <cell r="N21463">
            <v>0</v>
          </cell>
          <cell r="O21463">
            <v>0</v>
          </cell>
          <cell r="P21463">
            <v>3273.2209999999905</v>
          </cell>
          <cell r="Q21463">
            <v>0</v>
          </cell>
          <cell r="R21463">
            <v>0</v>
          </cell>
        </row>
        <row r="21464">
          <cell r="A21464">
            <v>2107</v>
          </cell>
          <cell r="B21464" t="str">
            <v>S. SALUD AYSÉN</v>
          </cell>
          <cell r="C21464" t="str">
            <v>006 Hospital de Coyhaique</v>
          </cell>
          <cell r="D21464">
            <v>0</v>
          </cell>
          <cell r="E21464">
            <v>0</v>
          </cell>
          <cell r="F21464">
            <v>0</v>
          </cell>
          <cell r="G21464">
            <v>0</v>
          </cell>
          <cell r="H21464">
            <v>0</v>
          </cell>
          <cell r="I21464">
            <v>0</v>
          </cell>
          <cell r="J21464">
            <v>0</v>
          </cell>
          <cell r="K21464">
            <v>0</v>
          </cell>
          <cell r="L21464">
            <v>0</v>
          </cell>
          <cell r="M21464">
            <v>0</v>
          </cell>
          <cell r="N21464">
            <v>0</v>
          </cell>
          <cell r="O21464">
            <v>16969.165000000001</v>
          </cell>
          <cell r="P21464">
            <v>-255466.15700000059</v>
          </cell>
          <cell r="Q21464">
            <v>0</v>
          </cell>
          <cell r="R21464">
            <v>238496.99200000058</v>
          </cell>
        </row>
        <row r="21465">
          <cell r="A21465">
            <v>2108</v>
          </cell>
          <cell r="B21465" t="str">
            <v>S. SALUD AYSÉN</v>
          </cell>
          <cell r="C21465" t="str">
            <v>007 Hospital de Puerto Aysén</v>
          </cell>
          <cell r="D21465">
            <v>0</v>
          </cell>
          <cell r="E21465">
            <v>0</v>
          </cell>
          <cell r="F21465">
            <v>0</v>
          </cell>
          <cell r="G21465">
            <v>0</v>
          </cell>
          <cell r="H21465">
            <v>0</v>
          </cell>
          <cell r="I21465">
            <v>0</v>
          </cell>
          <cell r="J21465">
            <v>0</v>
          </cell>
          <cell r="K21465">
            <v>0</v>
          </cell>
          <cell r="L21465">
            <v>0</v>
          </cell>
          <cell r="M21465">
            <v>0</v>
          </cell>
          <cell r="N21465">
            <v>0</v>
          </cell>
          <cell r="O21465">
            <v>0</v>
          </cell>
          <cell r="P21465">
            <v>-36648.657000000123</v>
          </cell>
          <cell r="Q21465">
            <v>0</v>
          </cell>
          <cell r="R21465">
            <v>36648.657000000123</v>
          </cell>
        </row>
        <row r="21466">
          <cell r="A21466">
            <v>2109</v>
          </cell>
          <cell r="B21466" t="str">
            <v>S. SALUD AYSÉN</v>
          </cell>
          <cell r="C21466" t="str">
            <v>008 Consultorio A. Gutiérrez</v>
          </cell>
          <cell r="D21466">
            <v>0</v>
          </cell>
          <cell r="E21466">
            <v>0</v>
          </cell>
          <cell r="F21466">
            <v>0</v>
          </cell>
          <cell r="G21466">
            <v>0</v>
          </cell>
          <cell r="H21466">
            <v>0</v>
          </cell>
          <cell r="I21466">
            <v>0</v>
          </cell>
          <cell r="J21466">
            <v>0</v>
          </cell>
          <cell r="K21466">
            <v>0</v>
          </cell>
          <cell r="L21466">
            <v>0</v>
          </cell>
          <cell r="M21466">
            <v>0</v>
          </cell>
          <cell r="N21466">
            <v>0</v>
          </cell>
          <cell r="O21466">
            <v>0</v>
          </cell>
          <cell r="P21466">
            <v>9618.2259999999951</v>
          </cell>
          <cell r="Q21466">
            <v>0</v>
          </cell>
          <cell r="R21466">
            <v>0</v>
          </cell>
        </row>
        <row r="21467">
          <cell r="A21467">
            <v>21010</v>
          </cell>
          <cell r="B21467" t="str">
            <v>S. SALUD AYSÉN</v>
          </cell>
          <cell r="C21467" t="str">
            <v>009 Consultorio Víctor Domingo Silva</v>
          </cell>
          <cell r="D21467">
            <v>0</v>
          </cell>
          <cell r="E21467">
            <v>0</v>
          </cell>
          <cell r="F21467">
            <v>0</v>
          </cell>
          <cell r="G21467">
            <v>0</v>
          </cell>
          <cell r="H21467">
            <v>0</v>
          </cell>
          <cell r="I21467">
            <v>0</v>
          </cell>
          <cell r="J21467">
            <v>0</v>
          </cell>
          <cell r="K21467">
            <v>0</v>
          </cell>
          <cell r="L21467">
            <v>0</v>
          </cell>
          <cell r="M21467">
            <v>0</v>
          </cell>
          <cell r="N21467">
            <v>0</v>
          </cell>
          <cell r="O21467">
            <v>0</v>
          </cell>
          <cell r="P21467">
            <v>9921.6259999999602</v>
          </cell>
          <cell r="Q21467">
            <v>0</v>
          </cell>
          <cell r="R21467">
            <v>0</v>
          </cell>
        </row>
        <row r="21468">
          <cell r="A21468">
            <v>2201</v>
          </cell>
          <cell r="B21468" t="str">
            <v>S. SALUD MAGALLANES</v>
          </cell>
          <cell r="C21468">
            <v>0</v>
          </cell>
          <cell r="D21468">
            <v>0</v>
          </cell>
          <cell r="E21468">
            <v>0</v>
          </cell>
          <cell r="F21468">
            <v>0</v>
          </cell>
          <cell r="G21468">
            <v>0</v>
          </cell>
          <cell r="H21468">
            <v>0</v>
          </cell>
          <cell r="I21468">
            <v>0</v>
          </cell>
          <cell r="J21468">
            <v>0</v>
          </cell>
          <cell r="K21468">
            <v>0</v>
          </cell>
          <cell r="L21468">
            <v>0</v>
          </cell>
          <cell r="M21468">
            <v>0</v>
          </cell>
          <cell r="N21468">
            <v>0</v>
          </cell>
          <cell r="O21468">
            <v>2200174.9709999999</v>
          </cell>
          <cell r="P21468">
            <v>-2074080.0680000004</v>
          </cell>
          <cell r="Q21468">
            <v>126094.90299999947</v>
          </cell>
          <cell r="R21468">
            <v>0</v>
          </cell>
        </row>
        <row r="21469">
          <cell r="A21469">
            <v>2202</v>
          </cell>
          <cell r="B21469" t="str">
            <v>S. SALUD MAGALLANES</v>
          </cell>
          <cell r="C21469" t="str">
            <v>001 Dirección del Servicio</v>
          </cell>
          <cell r="D21469">
            <v>0</v>
          </cell>
          <cell r="E21469">
            <v>0</v>
          </cell>
          <cell r="F21469">
            <v>0</v>
          </cell>
          <cell r="G21469">
            <v>0</v>
          </cell>
          <cell r="H21469">
            <v>0</v>
          </cell>
          <cell r="I21469">
            <v>0</v>
          </cell>
          <cell r="J21469">
            <v>0</v>
          </cell>
          <cell r="K21469">
            <v>0</v>
          </cell>
          <cell r="L21469">
            <v>0</v>
          </cell>
          <cell r="M21469">
            <v>0</v>
          </cell>
          <cell r="N21469">
            <v>0</v>
          </cell>
          <cell r="O21469">
            <v>56531.896999999997</v>
          </cell>
          <cell r="P21469">
            <v>-55542.414000000048</v>
          </cell>
          <cell r="Q21469">
            <v>989.48299999994924</v>
          </cell>
          <cell r="R21469">
            <v>0</v>
          </cell>
        </row>
        <row r="21470">
          <cell r="A21470">
            <v>2203</v>
          </cell>
          <cell r="B21470" t="str">
            <v>S. SALUD MAGALLANES</v>
          </cell>
          <cell r="C21470" t="str">
            <v>002 Hospital Porvenir</v>
          </cell>
          <cell r="D21470">
            <v>0</v>
          </cell>
          <cell r="E21470">
            <v>0</v>
          </cell>
          <cell r="F21470">
            <v>0</v>
          </cell>
          <cell r="G21470">
            <v>0</v>
          </cell>
          <cell r="H21470">
            <v>0</v>
          </cell>
          <cell r="I21470">
            <v>0</v>
          </cell>
          <cell r="J21470">
            <v>0</v>
          </cell>
          <cell r="K21470">
            <v>0</v>
          </cell>
          <cell r="L21470">
            <v>0</v>
          </cell>
          <cell r="M21470">
            <v>0</v>
          </cell>
          <cell r="N21470">
            <v>0</v>
          </cell>
          <cell r="O21470">
            <v>67472.406000000003</v>
          </cell>
          <cell r="P21470">
            <v>-47961.198000000019</v>
          </cell>
          <cell r="Q21470">
            <v>19511.207999999984</v>
          </cell>
          <cell r="R21470">
            <v>0</v>
          </cell>
        </row>
        <row r="21471">
          <cell r="A21471">
            <v>2204</v>
          </cell>
          <cell r="B21471" t="str">
            <v>S. SALUD MAGALLANES</v>
          </cell>
          <cell r="C21471" t="str">
            <v>003 Hospital de Puerto Natales</v>
          </cell>
          <cell r="D21471">
            <v>0</v>
          </cell>
          <cell r="E21471">
            <v>0</v>
          </cell>
          <cell r="F21471">
            <v>0</v>
          </cell>
          <cell r="G21471">
            <v>0</v>
          </cell>
          <cell r="H21471">
            <v>0</v>
          </cell>
          <cell r="I21471">
            <v>0</v>
          </cell>
          <cell r="J21471">
            <v>0</v>
          </cell>
          <cell r="K21471">
            <v>0</v>
          </cell>
          <cell r="L21471">
            <v>0</v>
          </cell>
          <cell r="M21471">
            <v>0</v>
          </cell>
          <cell r="N21471">
            <v>0</v>
          </cell>
          <cell r="O21471">
            <v>590089.73900000006</v>
          </cell>
          <cell r="P21471">
            <v>-625518.527</v>
          </cell>
          <cell r="Q21471">
            <v>0</v>
          </cell>
          <cell r="R21471">
            <v>35428.787999999942</v>
          </cell>
        </row>
        <row r="21472">
          <cell r="A21472">
            <v>2205</v>
          </cell>
          <cell r="B21472" t="str">
            <v>S. SALUD MAGALLANES</v>
          </cell>
          <cell r="C21472" t="str">
            <v>004 Hospital Regional de Punta Arenas</v>
          </cell>
          <cell r="D21472">
            <v>0</v>
          </cell>
          <cell r="E21472">
            <v>0</v>
          </cell>
          <cell r="F21472">
            <v>0</v>
          </cell>
          <cell r="G21472">
            <v>0</v>
          </cell>
          <cell r="H21472">
            <v>0</v>
          </cell>
          <cell r="I21472">
            <v>0</v>
          </cell>
          <cell r="J21472">
            <v>0</v>
          </cell>
          <cell r="K21472">
            <v>0</v>
          </cell>
          <cell r="L21472">
            <v>0</v>
          </cell>
          <cell r="M21472">
            <v>0</v>
          </cell>
          <cell r="N21472">
            <v>0</v>
          </cell>
          <cell r="O21472">
            <v>1359144.0859999999</v>
          </cell>
          <cell r="P21472">
            <v>-1500000.719</v>
          </cell>
          <cell r="Q21472">
            <v>0</v>
          </cell>
          <cell r="R21472">
            <v>140856.63300000015</v>
          </cell>
        </row>
        <row r="21473">
          <cell r="A21473">
            <v>2206</v>
          </cell>
          <cell r="B21473" t="str">
            <v>S. SALUD MAGALLANES</v>
          </cell>
          <cell r="C21473" t="str">
            <v>005 Cecosf Puerto Williams</v>
          </cell>
          <cell r="D21473">
            <v>0</v>
          </cell>
          <cell r="E21473">
            <v>0</v>
          </cell>
          <cell r="F21473">
            <v>0</v>
          </cell>
          <cell r="G21473">
            <v>0</v>
          </cell>
          <cell r="H21473">
            <v>0</v>
          </cell>
          <cell r="I21473">
            <v>0</v>
          </cell>
          <cell r="J21473">
            <v>0</v>
          </cell>
          <cell r="K21473">
            <v>0</v>
          </cell>
          <cell r="L21473">
            <v>0</v>
          </cell>
          <cell r="M21473">
            <v>0</v>
          </cell>
          <cell r="N21473">
            <v>0</v>
          </cell>
          <cell r="O21473">
            <v>2913.011</v>
          </cell>
          <cell r="P21473">
            <v>5018.9709999999905</v>
          </cell>
          <cell r="Q21473">
            <v>2913.011</v>
          </cell>
          <cell r="R21473">
            <v>0</v>
          </cell>
        </row>
        <row r="21474">
          <cell r="A21474">
            <v>2207</v>
          </cell>
          <cell r="B21474" t="str">
            <v>S. SALUD MAGALLANES</v>
          </cell>
          <cell r="C21474" t="str">
            <v>006 SAMU Magallanes</v>
          </cell>
          <cell r="D21474">
            <v>0</v>
          </cell>
          <cell r="E21474">
            <v>0</v>
          </cell>
          <cell r="F21474">
            <v>0</v>
          </cell>
          <cell r="G21474">
            <v>0</v>
          </cell>
          <cell r="H21474">
            <v>0</v>
          </cell>
          <cell r="I21474">
            <v>0</v>
          </cell>
          <cell r="J21474">
            <v>0</v>
          </cell>
          <cell r="K21474">
            <v>0</v>
          </cell>
          <cell r="L21474">
            <v>0</v>
          </cell>
          <cell r="M21474">
            <v>0</v>
          </cell>
          <cell r="N21474">
            <v>0</v>
          </cell>
          <cell r="O21474">
            <v>102499.87500000001</v>
          </cell>
          <cell r="P21474">
            <v>-103855.72499999999</v>
          </cell>
          <cell r="Q21474">
            <v>0</v>
          </cell>
          <cell r="R21474">
            <v>1355.8499999999767</v>
          </cell>
        </row>
        <row r="21475">
          <cell r="A21475">
            <v>2208</v>
          </cell>
          <cell r="B21475" t="str">
            <v>S. SALUD MAGALLANES</v>
          </cell>
          <cell r="C21475" t="str">
            <v>007 Hospital Psiquiátrico</v>
          </cell>
          <cell r="D21475">
            <v>0</v>
          </cell>
          <cell r="E21475">
            <v>0</v>
          </cell>
          <cell r="F21475">
            <v>0</v>
          </cell>
          <cell r="G21475">
            <v>0</v>
          </cell>
          <cell r="H21475">
            <v>0</v>
          </cell>
          <cell r="I21475">
            <v>0</v>
          </cell>
          <cell r="J21475">
            <v>0</v>
          </cell>
          <cell r="K21475">
            <v>0</v>
          </cell>
          <cell r="L21475">
            <v>0</v>
          </cell>
          <cell r="M21475">
            <v>0</v>
          </cell>
          <cell r="N21475">
            <v>0</v>
          </cell>
          <cell r="O21475">
            <v>20277.898000000001</v>
          </cell>
          <cell r="P21475">
            <v>-18488.669000000038</v>
          </cell>
          <cell r="Q21475">
            <v>1789.228999999963</v>
          </cell>
          <cell r="R21475">
            <v>0</v>
          </cell>
        </row>
        <row r="21476">
          <cell r="A21476">
            <v>2209</v>
          </cell>
          <cell r="B21476" t="str">
            <v>S. SALUD MAGALLANES</v>
          </cell>
          <cell r="C21476" t="str">
            <v>008 Atención Primaria de Salud</v>
          </cell>
          <cell r="D21476">
            <v>0</v>
          </cell>
          <cell r="E21476">
            <v>0</v>
          </cell>
          <cell r="F21476">
            <v>0</v>
          </cell>
          <cell r="G21476">
            <v>0</v>
          </cell>
          <cell r="H21476">
            <v>0</v>
          </cell>
          <cell r="I21476">
            <v>0</v>
          </cell>
          <cell r="J21476">
            <v>0</v>
          </cell>
          <cell r="K21476">
            <v>0</v>
          </cell>
          <cell r="L21476">
            <v>0</v>
          </cell>
          <cell r="M21476">
            <v>0</v>
          </cell>
          <cell r="N21476">
            <v>0</v>
          </cell>
          <cell r="O21476">
            <v>1246.0590000000047</v>
          </cell>
          <cell r="P21476">
            <v>272268.21299999999</v>
          </cell>
          <cell r="Q21476">
            <v>1246.0590000000047</v>
          </cell>
          <cell r="R21476">
            <v>0</v>
          </cell>
        </row>
        <row r="21477">
          <cell r="A21477">
            <v>22010</v>
          </cell>
          <cell r="B21477" t="str">
            <v>S. SALUD MAGALLANES</v>
          </cell>
          <cell r="C21477" t="str">
            <v>009 UNIDAD SALUD MENTAL - CTAS COMPLEMENTARIAS</v>
          </cell>
          <cell r="D21477">
            <v>0</v>
          </cell>
          <cell r="E21477">
            <v>0</v>
          </cell>
          <cell r="F21477">
            <v>0</v>
          </cell>
          <cell r="G21477">
            <v>0</v>
          </cell>
          <cell r="H21477">
            <v>0</v>
          </cell>
          <cell r="I21477">
            <v>0</v>
          </cell>
          <cell r="J21477">
            <v>0</v>
          </cell>
          <cell r="K21477">
            <v>0</v>
          </cell>
          <cell r="L21477">
            <v>0</v>
          </cell>
          <cell r="M21477">
            <v>0</v>
          </cell>
          <cell r="N21477">
            <v>0</v>
          </cell>
          <cell r="O21477">
            <v>0</v>
          </cell>
          <cell r="P21477">
            <v>0</v>
          </cell>
          <cell r="Q21477">
            <v>0</v>
          </cell>
          <cell r="R21477">
            <v>0</v>
          </cell>
        </row>
        <row r="21478">
          <cell r="A21478">
            <v>22011</v>
          </cell>
          <cell r="B21478" t="str">
            <v>S. SALUD MAGALLANES</v>
          </cell>
          <cell r="C21478" t="str">
            <v>010 ESTABLECIMIENTO LARGA ESTADIA ADULTO MAYOR</v>
          </cell>
          <cell r="D21478">
            <v>0</v>
          </cell>
          <cell r="E21478">
            <v>0</v>
          </cell>
          <cell r="F21478">
            <v>0</v>
          </cell>
          <cell r="G21478">
            <v>0</v>
          </cell>
          <cell r="H21478">
            <v>0</v>
          </cell>
          <cell r="I21478">
            <v>0</v>
          </cell>
          <cell r="J21478">
            <v>0</v>
          </cell>
          <cell r="K21478">
            <v>0</v>
          </cell>
          <cell r="L21478">
            <v>0</v>
          </cell>
          <cell r="M21478">
            <v>0</v>
          </cell>
          <cell r="N21478">
            <v>0</v>
          </cell>
          <cell r="O21478">
            <v>0</v>
          </cell>
          <cell r="P21478">
            <v>0</v>
          </cell>
          <cell r="Q21478">
            <v>0</v>
          </cell>
          <cell r="R21478">
            <v>0</v>
          </cell>
        </row>
        <row r="21479">
          <cell r="A21479">
            <v>2301</v>
          </cell>
          <cell r="B21479" t="str">
            <v>S. SALUD METR. ORIENTE</v>
          </cell>
          <cell r="C21479">
            <v>0</v>
          </cell>
          <cell r="D21479">
            <v>0</v>
          </cell>
          <cell r="E21479">
            <v>0</v>
          </cell>
          <cell r="F21479">
            <v>0</v>
          </cell>
          <cell r="G21479">
            <v>0</v>
          </cell>
          <cell r="H21479">
            <v>0</v>
          </cell>
          <cell r="I21479">
            <v>0</v>
          </cell>
          <cell r="J21479">
            <v>0</v>
          </cell>
          <cell r="K21479">
            <v>0</v>
          </cell>
          <cell r="L21479">
            <v>0</v>
          </cell>
          <cell r="M21479">
            <v>0</v>
          </cell>
          <cell r="N21479">
            <v>0</v>
          </cell>
          <cell r="O21479">
            <v>11115372.421999998</v>
          </cell>
          <cell r="P21479">
            <v>-11802516.561000001</v>
          </cell>
          <cell r="Q21479">
            <v>0</v>
          </cell>
          <cell r="R21479">
            <v>687144.13900000229</v>
          </cell>
        </row>
        <row r="21480">
          <cell r="A21480">
            <v>2302</v>
          </cell>
          <cell r="B21480" t="str">
            <v>S. SALUD METROPOLITANO ORIENTE</v>
          </cell>
          <cell r="C21480" t="str">
            <v>001 Dirección del Servicio</v>
          </cell>
          <cell r="D21480">
            <v>0</v>
          </cell>
          <cell r="E21480">
            <v>0</v>
          </cell>
          <cell r="F21480">
            <v>0</v>
          </cell>
          <cell r="G21480">
            <v>0</v>
          </cell>
          <cell r="H21480">
            <v>0</v>
          </cell>
          <cell r="I21480">
            <v>0</v>
          </cell>
          <cell r="J21480">
            <v>0</v>
          </cell>
          <cell r="K21480">
            <v>0</v>
          </cell>
          <cell r="L21480">
            <v>0</v>
          </cell>
          <cell r="M21480">
            <v>0</v>
          </cell>
          <cell r="N21480">
            <v>0</v>
          </cell>
          <cell r="O21480">
            <v>0</v>
          </cell>
          <cell r="P21480">
            <v>-456126.49700000032</v>
          </cell>
          <cell r="Q21480">
            <v>0</v>
          </cell>
          <cell r="R21480">
            <v>456126.49700000032</v>
          </cell>
        </row>
        <row r="21481">
          <cell r="A21481">
            <v>2303</v>
          </cell>
          <cell r="B21481" t="str">
            <v>S. SALUD METROPOLITANO ORIENTE</v>
          </cell>
          <cell r="C21481" t="str">
            <v>002 Hospital del Tórax</v>
          </cell>
          <cell r="D21481">
            <v>0</v>
          </cell>
          <cell r="E21481">
            <v>0</v>
          </cell>
          <cell r="F21481">
            <v>0</v>
          </cell>
          <cell r="G21481">
            <v>0</v>
          </cell>
          <cell r="H21481">
            <v>0</v>
          </cell>
          <cell r="I21481">
            <v>0</v>
          </cell>
          <cell r="J21481">
            <v>0</v>
          </cell>
          <cell r="K21481">
            <v>0</v>
          </cell>
          <cell r="L21481">
            <v>0</v>
          </cell>
          <cell r="M21481">
            <v>0</v>
          </cell>
          <cell r="N21481">
            <v>0</v>
          </cell>
          <cell r="O21481">
            <v>183222.41899999999</v>
          </cell>
          <cell r="P21481">
            <v>-155592.21199999959</v>
          </cell>
          <cell r="Q21481">
            <v>27630.207000000402</v>
          </cell>
          <cell r="R21481">
            <v>0</v>
          </cell>
        </row>
        <row r="21482">
          <cell r="A21482">
            <v>2304</v>
          </cell>
          <cell r="B21482" t="str">
            <v>S. SALUD METROPOLITANO ORIENTE</v>
          </cell>
          <cell r="C21482" t="str">
            <v>003 Hospital Luis Calvo Mackenna</v>
          </cell>
          <cell r="D21482">
            <v>0</v>
          </cell>
          <cell r="E21482">
            <v>0</v>
          </cell>
          <cell r="F21482">
            <v>0</v>
          </cell>
          <cell r="G21482">
            <v>0</v>
          </cell>
          <cell r="H21482">
            <v>0</v>
          </cell>
          <cell r="I21482">
            <v>0</v>
          </cell>
          <cell r="J21482">
            <v>0</v>
          </cell>
          <cell r="K21482">
            <v>0</v>
          </cell>
          <cell r="L21482">
            <v>0</v>
          </cell>
          <cell r="M21482">
            <v>0</v>
          </cell>
          <cell r="N21482">
            <v>0</v>
          </cell>
          <cell r="O21482">
            <v>14549.980999999985</v>
          </cell>
          <cell r="P21482">
            <v>-85629.73799999943</v>
          </cell>
          <cell r="Q21482">
            <v>0</v>
          </cell>
          <cell r="R21482">
            <v>71079.756999999445</v>
          </cell>
        </row>
        <row r="21483">
          <cell r="A21483">
            <v>2305</v>
          </cell>
          <cell r="B21483" t="str">
            <v>S. SALUD METROPOLITANO ORIENTE</v>
          </cell>
          <cell r="C21483" t="str">
            <v>004 Hospital Santiago Oriente Luis Tisne</v>
          </cell>
          <cell r="D21483">
            <v>0</v>
          </cell>
          <cell r="E21483">
            <v>0</v>
          </cell>
          <cell r="F21483">
            <v>0</v>
          </cell>
          <cell r="G21483">
            <v>0</v>
          </cell>
          <cell r="H21483">
            <v>0</v>
          </cell>
          <cell r="I21483">
            <v>0</v>
          </cell>
          <cell r="J21483">
            <v>0</v>
          </cell>
          <cell r="K21483">
            <v>0</v>
          </cell>
          <cell r="L21483">
            <v>0</v>
          </cell>
          <cell r="M21483">
            <v>0</v>
          </cell>
          <cell r="N21483">
            <v>0</v>
          </cell>
          <cell r="O21483">
            <v>153948.36900000001</v>
          </cell>
          <cell r="P21483">
            <v>-188944.90700000036</v>
          </cell>
          <cell r="Q21483">
            <v>0</v>
          </cell>
          <cell r="R21483">
            <v>34996.53800000035</v>
          </cell>
        </row>
        <row r="21484">
          <cell r="A21484">
            <v>2306</v>
          </cell>
          <cell r="B21484" t="str">
            <v>S. SALUD METROPOLITANO ORIENTE</v>
          </cell>
          <cell r="C21484" t="str">
            <v>005 Hospital Salvador</v>
          </cell>
          <cell r="D21484">
            <v>0</v>
          </cell>
          <cell r="E21484">
            <v>0</v>
          </cell>
          <cell r="F21484">
            <v>0</v>
          </cell>
          <cell r="G21484">
            <v>0</v>
          </cell>
          <cell r="H21484">
            <v>0</v>
          </cell>
          <cell r="I21484">
            <v>0</v>
          </cell>
          <cell r="J21484">
            <v>0</v>
          </cell>
          <cell r="K21484">
            <v>0</v>
          </cell>
          <cell r="L21484">
            <v>0</v>
          </cell>
          <cell r="M21484">
            <v>0</v>
          </cell>
          <cell r="N21484">
            <v>0</v>
          </cell>
          <cell r="O21484">
            <v>10763651.653000001</v>
          </cell>
          <cell r="P21484">
            <v>-10695106.933999995</v>
          </cell>
          <cell r="Q21484">
            <v>68544.719000006095</v>
          </cell>
          <cell r="R21484">
            <v>0</v>
          </cell>
        </row>
        <row r="21485">
          <cell r="A21485">
            <v>2307</v>
          </cell>
          <cell r="B21485" t="str">
            <v>S. SALUD METROPOLITANO ORIENTE</v>
          </cell>
          <cell r="C21485" t="str">
            <v>006 Instituto de Geriatría</v>
          </cell>
          <cell r="D21485">
            <v>0</v>
          </cell>
          <cell r="E21485">
            <v>0</v>
          </cell>
          <cell r="F21485">
            <v>0</v>
          </cell>
          <cell r="G21485">
            <v>0</v>
          </cell>
          <cell r="H21485">
            <v>0</v>
          </cell>
          <cell r="I21485">
            <v>0</v>
          </cell>
          <cell r="J21485">
            <v>0</v>
          </cell>
          <cell r="K21485">
            <v>0</v>
          </cell>
          <cell r="L21485">
            <v>0</v>
          </cell>
          <cell r="M21485">
            <v>0</v>
          </cell>
          <cell r="N21485">
            <v>0</v>
          </cell>
          <cell r="O21485">
            <v>0</v>
          </cell>
          <cell r="P21485">
            <v>-17744.510000000009</v>
          </cell>
          <cell r="Q21485">
            <v>0</v>
          </cell>
          <cell r="R21485">
            <v>17744.510000000009</v>
          </cell>
        </row>
        <row r="21486">
          <cell r="A21486">
            <v>2308</v>
          </cell>
          <cell r="B21486" t="str">
            <v>S. SALUD METROPOLITANO ORIENTE</v>
          </cell>
          <cell r="C21486" t="str">
            <v>007 Instituto de Neurocirugía</v>
          </cell>
          <cell r="D21486">
            <v>0</v>
          </cell>
          <cell r="E21486">
            <v>0</v>
          </cell>
          <cell r="F21486">
            <v>0</v>
          </cell>
          <cell r="G21486">
            <v>0</v>
          </cell>
          <cell r="H21486">
            <v>0</v>
          </cell>
          <cell r="I21486">
            <v>0</v>
          </cell>
          <cell r="J21486">
            <v>0</v>
          </cell>
          <cell r="K21486">
            <v>0</v>
          </cell>
          <cell r="L21486">
            <v>0</v>
          </cell>
          <cell r="M21486">
            <v>0</v>
          </cell>
          <cell r="N21486">
            <v>0</v>
          </cell>
          <cell r="O21486">
            <v>0</v>
          </cell>
          <cell r="P21486">
            <v>81031.121999999275</v>
          </cell>
          <cell r="Q21486">
            <v>0</v>
          </cell>
          <cell r="R21486">
            <v>0</v>
          </cell>
        </row>
        <row r="21487">
          <cell r="A21487">
            <v>2309</v>
          </cell>
          <cell r="B21487" t="str">
            <v>S. SALUD METROPOLITANO ORIENTE</v>
          </cell>
          <cell r="C21487" t="str">
            <v>008 Instituto Pedro Aguirre Cerda</v>
          </cell>
          <cell r="D21487">
            <v>0</v>
          </cell>
          <cell r="E21487">
            <v>0</v>
          </cell>
          <cell r="F21487">
            <v>0</v>
          </cell>
          <cell r="G21487">
            <v>0</v>
          </cell>
          <cell r="H21487">
            <v>0</v>
          </cell>
          <cell r="I21487">
            <v>0</v>
          </cell>
          <cell r="J21487">
            <v>0</v>
          </cell>
          <cell r="K21487">
            <v>0</v>
          </cell>
          <cell r="L21487">
            <v>0</v>
          </cell>
          <cell r="M21487">
            <v>0</v>
          </cell>
          <cell r="N21487">
            <v>0</v>
          </cell>
          <cell r="O21487">
            <v>0</v>
          </cell>
          <cell r="P21487">
            <v>-244199.36300000004</v>
          </cell>
          <cell r="Q21487">
            <v>0</v>
          </cell>
          <cell r="R21487">
            <v>244199.36300000004</v>
          </cell>
        </row>
        <row r="21488">
          <cell r="A21488">
            <v>23010</v>
          </cell>
          <cell r="B21488" t="str">
            <v>S. SALUD METROPOLITANO ORIENTE</v>
          </cell>
          <cell r="C21488" t="str">
            <v>009 Hospital de Hanga Roa</v>
          </cell>
          <cell r="D21488">
            <v>0</v>
          </cell>
          <cell r="E21488">
            <v>0</v>
          </cell>
          <cell r="F21488">
            <v>0</v>
          </cell>
          <cell r="G21488">
            <v>0</v>
          </cell>
          <cell r="H21488">
            <v>0</v>
          </cell>
          <cell r="I21488">
            <v>0</v>
          </cell>
          <cell r="J21488">
            <v>0</v>
          </cell>
          <cell r="K21488">
            <v>0</v>
          </cell>
          <cell r="L21488">
            <v>0</v>
          </cell>
          <cell r="M21488">
            <v>0</v>
          </cell>
          <cell r="N21488">
            <v>0</v>
          </cell>
          <cell r="O21488">
            <v>0</v>
          </cell>
          <cell r="P21488">
            <v>-40203.521999999968</v>
          </cell>
          <cell r="Q21488">
            <v>0</v>
          </cell>
          <cell r="R21488">
            <v>40203.521999999968</v>
          </cell>
        </row>
        <row r="21489">
          <cell r="A21489">
            <v>2401</v>
          </cell>
          <cell r="B21489" t="str">
            <v>S. SALUD METR. CENTRAL</v>
          </cell>
          <cell r="C21489">
            <v>0</v>
          </cell>
          <cell r="D21489">
            <v>0</v>
          </cell>
          <cell r="E21489">
            <v>0</v>
          </cell>
          <cell r="F21489">
            <v>0</v>
          </cell>
          <cell r="G21489">
            <v>0</v>
          </cell>
          <cell r="H21489">
            <v>0</v>
          </cell>
          <cell r="I21489">
            <v>0</v>
          </cell>
          <cell r="J21489">
            <v>0</v>
          </cell>
          <cell r="K21489">
            <v>0</v>
          </cell>
          <cell r="L21489">
            <v>0</v>
          </cell>
          <cell r="M21489">
            <v>0</v>
          </cell>
          <cell r="N21489">
            <v>0</v>
          </cell>
          <cell r="O21489">
            <v>3198534.7110000001</v>
          </cell>
          <cell r="P21489">
            <v>-207018.43300000392</v>
          </cell>
          <cell r="Q21489">
            <v>2991516.2779999962</v>
          </cell>
          <cell r="R21489">
            <v>0</v>
          </cell>
        </row>
        <row r="21490">
          <cell r="A21490">
            <v>2402</v>
          </cell>
          <cell r="B21490" t="str">
            <v>S. SALUD METROPOLITANO CENTRAL</v>
          </cell>
          <cell r="C21490" t="str">
            <v>001 Dirección del Servicio</v>
          </cell>
          <cell r="D21490">
            <v>0</v>
          </cell>
          <cell r="E21490">
            <v>0</v>
          </cell>
          <cell r="F21490">
            <v>0</v>
          </cell>
          <cell r="G21490">
            <v>0</v>
          </cell>
          <cell r="H21490">
            <v>0</v>
          </cell>
          <cell r="I21490">
            <v>0</v>
          </cell>
          <cell r="J21490">
            <v>0</v>
          </cell>
          <cell r="K21490">
            <v>0</v>
          </cell>
          <cell r="L21490">
            <v>0</v>
          </cell>
          <cell r="M21490">
            <v>0</v>
          </cell>
          <cell r="N21490">
            <v>0</v>
          </cell>
          <cell r="O21490">
            <v>0</v>
          </cell>
          <cell r="P21490">
            <v>9556159.9359999988</v>
          </cell>
          <cell r="Q21490">
            <v>0</v>
          </cell>
          <cell r="R21490">
            <v>0</v>
          </cell>
        </row>
        <row r="21491">
          <cell r="A21491">
            <v>2403</v>
          </cell>
          <cell r="B21491" t="str">
            <v>S. SALUD METROPOLITANO CENTRAL</v>
          </cell>
          <cell r="C21491" t="str">
            <v>002 Dirección Atención Primaria</v>
          </cell>
          <cell r="D21491">
            <v>0</v>
          </cell>
          <cell r="E21491">
            <v>0</v>
          </cell>
          <cell r="F21491">
            <v>0</v>
          </cell>
          <cell r="G21491">
            <v>0</v>
          </cell>
          <cell r="H21491">
            <v>0</v>
          </cell>
          <cell r="I21491">
            <v>0</v>
          </cell>
          <cell r="J21491">
            <v>0</v>
          </cell>
          <cell r="K21491">
            <v>0</v>
          </cell>
          <cell r="L21491">
            <v>0</v>
          </cell>
          <cell r="M21491">
            <v>0</v>
          </cell>
          <cell r="N21491">
            <v>0</v>
          </cell>
          <cell r="O21491">
            <v>0</v>
          </cell>
          <cell r="P21491">
            <v>999898.57499999972</v>
          </cell>
          <cell r="Q21491">
            <v>0</v>
          </cell>
          <cell r="R21491">
            <v>0</v>
          </cell>
        </row>
        <row r="21492">
          <cell r="A21492">
            <v>2404</v>
          </cell>
          <cell r="B21492" t="str">
            <v>S. SALUD METROPOLITANO CENTRAL</v>
          </cell>
          <cell r="C21492" t="str">
            <v>003 Hospital Clínico San Borja Arriaran</v>
          </cell>
          <cell r="D21492">
            <v>0</v>
          </cell>
          <cell r="E21492">
            <v>0</v>
          </cell>
          <cell r="F21492">
            <v>0</v>
          </cell>
          <cell r="G21492">
            <v>0</v>
          </cell>
          <cell r="H21492">
            <v>0</v>
          </cell>
          <cell r="I21492">
            <v>0</v>
          </cell>
          <cell r="J21492">
            <v>0</v>
          </cell>
          <cell r="K21492">
            <v>0</v>
          </cell>
          <cell r="L21492">
            <v>0</v>
          </cell>
          <cell r="M21492">
            <v>0</v>
          </cell>
          <cell r="N21492">
            <v>0</v>
          </cell>
          <cell r="O21492">
            <v>1046275.4569999999</v>
          </cell>
          <cell r="P21492">
            <v>-4771745.2829999961</v>
          </cell>
          <cell r="Q21492">
            <v>0</v>
          </cell>
          <cell r="R21492">
            <v>3725469.8259999962</v>
          </cell>
        </row>
        <row r="21493">
          <cell r="A21493">
            <v>2405</v>
          </cell>
          <cell r="B21493" t="str">
            <v>S. SALUD METROPOLITANO CENTRAL</v>
          </cell>
          <cell r="C21493" t="str">
            <v>004 Hospital De Urgencia Asistencia Pública</v>
          </cell>
          <cell r="D21493">
            <v>0</v>
          </cell>
          <cell r="E21493">
            <v>0</v>
          </cell>
          <cell r="F21493">
            <v>0</v>
          </cell>
          <cell r="G21493">
            <v>0</v>
          </cell>
          <cell r="H21493">
            <v>0</v>
          </cell>
          <cell r="I21493">
            <v>0</v>
          </cell>
          <cell r="J21493">
            <v>0</v>
          </cell>
          <cell r="K21493">
            <v>0</v>
          </cell>
          <cell r="L21493">
            <v>0</v>
          </cell>
          <cell r="M21493">
            <v>0</v>
          </cell>
          <cell r="N21493">
            <v>0</v>
          </cell>
          <cell r="O21493">
            <v>1135836.936</v>
          </cell>
          <cell r="P21493">
            <v>-3238166.6419999991</v>
          </cell>
          <cell r="Q21493">
            <v>0</v>
          </cell>
          <cell r="R21493">
            <v>2102329.7059999993</v>
          </cell>
        </row>
        <row r="21494">
          <cell r="A21494">
            <v>2406</v>
          </cell>
          <cell r="B21494" t="str">
            <v>S. SALUD METROPOLITANO CENTRAL</v>
          </cell>
          <cell r="C21494" t="str">
            <v>005 Hospital El Carmen</v>
          </cell>
          <cell r="D21494">
            <v>0</v>
          </cell>
          <cell r="E21494">
            <v>0</v>
          </cell>
          <cell r="F21494">
            <v>0</v>
          </cell>
          <cell r="G21494">
            <v>0</v>
          </cell>
          <cell r="H21494">
            <v>0</v>
          </cell>
          <cell r="I21494">
            <v>0</v>
          </cell>
          <cell r="J21494">
            <v>0</v>
          </cell>
          <cell r="K21494">
            <v>0</v>
          </cell>
          <cell r="L21494">
            <v>0</v>
          </cell>
          <cell r="M21494">
            <v>0</v>
          </cell>
          <cell r="N21494">
            <v>0</v>
          </cell>
          <cell r="O21494">
            <v>1016422.318</v>
          </cell>
          <cell r="P21494">
            <v>-2753165.0189999999</v>
          </cell>
          <cell r="Q21494">
            <v>0</v>
          </cell>
          <cell r="R21494">
            <v>1736742.7009999999</v>
          </cell>
        </row>
        <row r="21495">
          <cell r="A21495">
            <v>2501</v>
          </cell>
          <cell r="B21495" t="str">
            <v>S. SALUD METR. SUR</v>
          </cell>
          <cell r="C21495">
            <v>0</v>
          </cell>
          <cell r="D21495">
            <v>0</v>
          </cell>
          <cell r="E21495">
            <v>0</v>
          </cell>
          <cell r="F21495">
            <v>0</v>
          </cell>
          <cell r="G21495">
            <v>0</v>
          </cell>
          <cell r="H21495">
            <v>0</v>
          </cell>
          <cell r="I21495">
            <v>0</v>
          </cell>
          <cell r="J21495">
            <v>0</v>
          </cell>
          <cell r="K21495">
            <v>0</v>
          </cell>
          <cell r="L21495">
            <v>0</v>
          </cell>
          <cell r="M21495">
            <v>0</v>
          </cell>
          <cell r="N21495">
            <v>0</v>
          </cell>
          <cell r="O21495">
            <v>6254136.9450000003</v>
          </cell>
          <cell r="P21495">
            <v>-6313719.4279999975</v>
          </cell>
          <cell r="Q21495">
            <v>0</v>
          </cell>
          <cell r="R21495">
            <v>59582.482999997213</v>
          </cell>
        </row>
        <row r="21496">
          <cell r="A21496">
            <v>2502</v>
          </cell>
          <cell r="B21496" t="str">
            <v>S. SALUD METROPOLITANO SUR</v>
          </cell>
          <cell r="C21496" t="str">
            <v>001 Dirección del Servicio</v>
          </cell>
          <cell r="D21496">
            <v>0</v>
          </cell>
          <cell r="E21496">
            <v>0</v>
          </cell>
          <cell r="F21496">
            <v>0</v>
          </cell>
          <cell r="G21496">
            <v>0</v>
          </cell>
          <cell r="H21496">
            <v>0</v>
          </cell>
          <cell r="I21496">
            <v>0</v>
          </cell>
          <cell r="J21496">
            <v>0</v>
          </cell>
          <cell r="K21496">
            <v>0</v>
          </cell>
          <cell r="L21496">
            <v>0</v>
          </cell>
          <cell r="M21496">
            <v>0</v>
          </cell>
          <cell r="N21496">
            <v>0</v>
          </cell>
          <cell r="O21496">
            <v>0</v>
          </cell>
          <cell r="P21496">
            <v>-29609.729999999981</v>
          </cell>
          <cell r="Q21496">
            <v>0</v>
          </cell>
          <cell r="R21496">
            <v>29609.729999999981</v>
          </cell>
        </row>
        <row r="21497">
          <cell r="A21497">
            <v>2503</v>
          </cell>
          <cell r="B21497" t="str">
            <v>S. SALUD METROPOLITANO SUR</v>
          </cell>
          <cell r="C21497" t="str">
            <v>002 Hospital Barros Luco Trudeau</v>
          </cell>
          <cell r="D21497">
            <v>0</v>
          </cell>
          <cell r="E21497">
            <v>0</v>
          </cell>
          <cell r="F21497">
            <v>0</v>
          </cell>
          <cell r="G21497">
            <v>0</v>
          </cell>
          <cell r="H21497">
            <v>0</v>
          </cell>
          <cell r="I21497">
            <v>0</v>
          </cell>
          <cell r="J21497">
            <v>0</v>
          </cell>
          <cell r="K21497">
            <v>0</v>
          </cell>
          <cell r="L21497">
            <v>0</v>
          </cell>
          <cell r="M21497">
            <v>0</v>
          </cell>
          <cell r="N21497">
            <v>0</v>
          </cell>
          <cell r="O21497">
            <v>5061112.8499999996</v>
          </cell>
          <cell r="P21497">
            <v>-5123739.6690000007</v>
          </cell>
          <cell r="Q21497">
            <v>0</v>
          </cell>
          <cell r="R21497">
            <v>62626.819000001065</v>
          </cell>
        </row>
        <row r="21498">
          <cell r="A21498">
            <v>2504</v>
          </cell>
          <cell r="B21498" t="str">
            <v>S. SALUD METROPOLITANO SUR</v>
          </cell>
          <cell r="C21498" t="str">
            <v>003 Hospital Enfermedades Infecciosas</v>
          </cell>
          <cell r="D21498">
            <v>0</v>
          </cell>
          <cell r="E21498">
            <v>0</v>
          </cell>
          <cell r="F21498">
            <v>0</v>
          </cell>
          <cell r="G21498">
            <v>0</v>
          </cell>
          <cell r="H21498">
            <v>0</v>
          </cell>
          <cell r="I21498">
            <v>0</v>
          </cell>
          <cell r="J21498">
            <v>0</v>
          </cell>
          <cell r="K21498">
            <v>0</v>
          </cell>
          <cell r="L21498">
            <v>0</v>
          </cell>
          <cell r="M21498">
            <v>0</v>
          </cell>
          <cell r="N21498">
            <v>0</v>
          </cell>
          <cell r="O21498">
            <v>0</v>
          </cell>
          <cell r="P21498">
            <v>-1584.3400000002002</v>
          </cell>
          <cell r="Q21498">
            <v>0</v>
          </cell>
          <cell r="R21498">
            <v>1584.3400000002002</v>
          </cell>
        </row>
        <row r="21499">
          <cell r="A21499">
            <v>2505</v>
          </cell>
          <cell r="B21499" t="str">
            <v>S. SALUD METROPOLITANO SUR</v>
          </cell>
          <cell r="C21499" t="str">
            <v>004 Hospital Exequiel González Cortés</v>
          </cell>
          <cell r="D21499">
            <v>0</v>
          </cell>
          <cell r="E21499">
            <v>0</v>
          </cell>
          <cell r="F21499">
            <v>0</v>
          </cell>
          <cell r="G21499">
            <v>0</v>
          </cell>
          <cell r="H21499">
            <v>0</v>
          </cell>
          <cell r="I21499">
            <v>0</v>
          </cell>
          <cell r="J21499">
            <v>0</v>
          </cell>
          <cell r="K21499">
            <v>0</v>
          </cell>
          <cell r="L21499">
            <v>0</v>
          </cell>
          <cell r="M21499">
            <v>0</v>
          </cell>
          <cell r="N21499">
            <v>0</v>
          </cell>
          <cell r="O21499">
            <v>96363.126999999964</v>
          </cell>
          <cell r="P21499">
            <v>-75871.490000000456</v>
          </cell>
          <cell r="Q21499">
            <v>20491.636999999508</v>
          </cell>
          <cell r="R21499">
            <v>0</v>
          </cell>
        </row>
        <row r="21500">
          <cell r="A21500">
            <v>2506</v>
          </cell>
          <cell r="B21500" t="str">
            <v>S. SALUD METROPOLITANO SUR</v>
          </cell>
          <cell r="C21500" t="str">
            <v>005 Hospital San Luis de Buin</v>
          </cell>
          <cell r="D21500">
            <v>0</v>
          </cell>
          <cell r="E21500">
            <v>0</v>
          </cell>
          <cell r="F21500">
            <v>0</v>
          </cell>
          <cell r="G21500">
            <v>0</v>
          </cell>
          <cell r="H21500">
            <v>0</v>
          </cell>
          <cell r="I21500">
            <v>0</v>
          </cell>
          <cell r="J21500">
            <v>0</v>
          </cell>
          <cell r="K21500">
            <v>0</v>
          </cell>
          <cell r="L21500">
            <v>0</v>
          </cell>
          <cell r="M21500">
            <v>0</v>
          </cell>
          <cell r="N21500">
            <v>0</v>
          </cell>
          <cell r="O21500">
            <v>0</v>
          </cell>
          <cell r="P21500">
            <v>-3222.3369999998249</v>
          </cell>
          <cell r="Q21500">
            <v>0</v>
          </cell>
          <cell r="R21500">
            <v>3222.3369999998249</v>
          </cell>
        </row>
        <row r="21501">
          <cell r="A21501">
            <v>2507</v>
          </cell>
          <cell r="B21501" t="str">
            <v>S. SALUD METROPOLITANO SUR</v>
          </cell>
          <cell r="C21501" t="str">
            <v>006 Hospital Sanatorio El Peral</v>
          </cell>
          <cell r="D21501">
            <v>0</v>
          </cell>
          <cell r="E21501">
            <v>0</v>
          </cell>
          <cell r="F21501">
            <v>0</v>
          </cell>
          <cell r="G21501">
            <v>0</v>
          </cell>
          <cell r="H21501">
            <v>0</v>
          </cell>
          <cell r="I21501">
            <v>0</v>
          </cell>
          <cell r="J21501">
            <v>0</v>
          </cell>
          <cell r="K21501">
            <v>0</v>
          </cell>
          <cell r="L21501">
            <v>0</v>
          </cell>
          <cell r="M21501">
            <v>0</v>
          </cell>
          <cell r="N21501">
            <v>0</v>
          </cell>
          <cell r="O21501">
            <v>0</v>
          </cell>
          <cell r="P21501">
            <v>25025.353000000003</v>
          </cell>
          <cell r="Q21501">
            <v>0</v>
          </cell>
          <cell r="R21501">
            <v>0</v>
          </cell>
        </row>
        <row r="21502">
          <cell r="A21502">
            <v>2508</v>
          </cell>
          <cell r="B21502" t="str">
            <v>S. SALUD METROPOLITANO SUR</v>
          </cell>
          <cell r="C21502" t="str">
            <v>007 Hospital Sanatorio El Pino</v>
          </cell>
          <cell r="D21502">
            <v>0</v>
          </cell>
          <cell r="E21502">
            <v>0</v>
          </cell>
          <cell r="F21502">
            <v>0</v>
          </cell>
          <cell r="G21502">
            <v>0</v>
          </cell>
          <cell r="H21502">
            <v>0</v>
          </cell>
          <cell r="I21502">
            <v>0</v>
          </cell>
          <cell r="J21502">
            <v>0</v>
          </cell>
          <cell r="K21502">
            <v>0</v>
          </cell>
          <cell r="L21502">
            <v>0</v>
          </cell>
          <cell r="M21502">
            <v>0</v>
          </cell>
          <cell r="N21502">
            <v>0</v>
          </cell>
          <cell r="O21502">
            <v>1096660.9679999999</v>
          </cell>
          <cell r="P21502">
            <v>-1104717.2150000012</v>
          </cell>
          <cell r="Q21502">
            <v>0</v>
          </cell>
          <cell r="R21502">
            <v>8056.2470000013709</v>
          </cell>
        </row>
        <row r="21503">
          <cell r="A21503">
            <v>2601</v>
          </cell>
          <cell r="B21503" t="str">
            <v>S. SALUD METR. NORTE</v>
          </cell>
          <cell r="C21503">
            <v>0</v>
          </cell>
          <cell r="D21503">
            <v>0</v>
          </cell>
          <cell r="E21503">
            <v>0</v>
          </cell>
          <cell r="F21503">
            <v>0</v>
          </cell>
          <cell r="G21503">
            <v>0</v>
          </cell>
          <cell r="H21503">
            <v>0</v>
          </cell>
          <cell r="I21503">
            <v>0</v>
          </cell>
          <cell r="J21503">
            <v>0</v>
          </cell>
          <cell r="K21503">
            <v>0</v>
          </cell>
          <cell r="L21503">
            <v>0</v>
          </cell>
          <cell r="M21503">
            <v>0</v>
          </cell>
          <cell r="N21503">
            <v>0</v>
          </cell>
          <cell r="O21503">
            <v>12338515.262000002</v>
          </cell>
          <cell r="P21503">
            <v>-11867207.169999996</v>
          </cell>
          <cell r="Q21503">
            <v>471308.09200000577</v>
          </cell>
          <cell r="R21503">
            <v>0</v>
          </cell>
        </row>
        <row r="21504">
          <cell r="A21504">
            <v>2602</v>
          </cell>
          <cell r="B21504" t="str">
            <v>S. SALUD METROPOLITANO NORTE</v>
          </cell>
          <cell r="C21504" t="str">
            <v>001 Dirección del Servicio</v>
          </cell>
          <cell r="D21504">
            <v>0</v>
          </cell>
          <cell r="E21504">
            <v>0</v>
          </cell>
          <cell r="F21504">
            <v>0</v>
          </cell>
          <cell r="G21504">
            <v>0</v>
          </cell>
          <cell r="H21504">
            <v>0</v>
          </cell>
          <cell r="I21504">
            <v>0</v>
          </cell>
          <cell r="J21504">
            <v>0</v>
          </cell>
          <cell r="K21504">
            <v>0</v>
          </cell>
          <cell r="L21504">
            <v>0</v>
          </cell>
          <cell r="M21504">
            <v>0</v>
          </cell>
          <cell r="N21504">
            <v>0</v>
          </cell>
          <cell r="O21504">
            <v>1035083.948</v>
          </cell>
          <cell r="P21504">
            <v>-806243.66999999993</v>
          </cell>
          <cell r="Q21504">
            <v>228840.27800000005</v>
          </cell>
          <cell r="R21504">
            <v>0</v>
          </cell>
        </row>
        <row r="21505">
          <cell r="A21505">
            <v>2603</v>
          </cell>
          <cell r="B21505" t="str">
            <v>S. SALUD METROPOLITANO NORTE</v>
          </cell>
          <cell r="C21505" t="str">
            <v>002 Centro De Diagnóstico Terapéutico</v>
          </cell>
          <cell r="D21505">
            <v>0</v>
          </cell>
          <cell r="E21505">
            <v>0</v>
          </cell>
          <cell r="F21505">
            <v>0</v>
          </cell>
          <cell r="G21505">
            <v>0</v>
          </cell>
          <cell r="H21505">
            <v>0</v>
          </cell>
          <cell r="I21505">
            <v>0</v>
          </cell>
          <cell r="J21505">
            <v>0</v>
          </cell>
          <cell r="K21505">
            <v>0</v>
          </cell>
          <cell r="L21505">
            <v>0</v>
          </cell>
          <cell r="M21505">
            <v>0</v>
          </cell>
          <cell r="N21505">
            <v>0</v>
          </cell>
          <cell r="O21505">
            <v>0</v>
          </cell>
          <cell r="P21505">
            <v>-4304.0549999998766</v>
          </cell>
          <cell r="Q21505">
            <v>0</v>
          </cell>
          <cell r="R21505">
            <v>4304.0549999998766</v>
          </cell>
        </row>
        <row r="21506">
          <cell r="A21506">
            <v>2604</v>
          </cell>
          <cell r="B21506" t="str">
            <v>S. SALUD METROPOLITANO NORTE</v>
          </cell>
          <cell r="C21506" t="str">
            <v>003 Hospital de Til Til</v>
          </cell>
          <cell r="D21506">
            <v>0</v>
          </cell>
          <cell r="E21506">
            <v>0</v>
          </cell>
          <cell r="F21506">
            <v>0</v>
          </cell>
          <cell r="G21506">
            <v>0</v>
          </cell>
          <cell r="H21506">
            <v>0</v>
          </cell>
          <cell r="I21506">
            <v>0</v>
          </cell>
          <cell r="J21506">
            <v>0</v>
          </cell>
          <cell r="K21506">
            <v>0</v>
          </cell>
          <cell r="L21506">
            <v>0</v>
          </cell>
          <cell r="M21506">
            <v>0</v>
          </cell>
          <cell r="N21506">
            <v>0</v>
          </cell>
          <cell r="O21506">
            <v>0</v>
          </cell>
          <cell r="P21506">
            <v>37971.001000000018</v>
          </cell>
          <cell r="Q21506">
            <v>0</v>
          </cell>
          <cell r="R21506">
            <v>0</v>
          </cell>
        </row>
        <row r="21507">
          <cell r="A21507">
            <v>2605</v>
          </cell>
          <cell r="B21507" t="str">
            <v>S. SALUD METROPOLITANO NORTE</v>
          </cell>
          <cell r="C21507" t="str">
            <v>004 Hospital Roberto del Río</v>
          </cell>
          <cell r="D21507">
            <v>0</v>
          </cell>
          <cell r="E21507">
            <v>0</v>
          </cell>
          <cell r="F21507">
            <v>0</v>
          </cell>
          <cell r="G21507">
            <v>0</v>
          </cell>
          <cell r="H21507">
            <v>0</v>
          </cell>
          <cell r="I21507">
            <v>0</v>
          </cell>
          <cell r="J21507">
            <v>0</v>
          </cell>
          <cell r="K21507">
            <v>0</v>
          </cell>
          <cell r="L21507">
            <v>0</v>
          </cell>
          <cell r="M21507">
            <v>0</v>
          </cell>
          <cell r="N21507">
            <v>0</v>
          </cell>
          <cell r="O21507">
            <v>1012885.7770000001</v>
          </cell>
          <cell r="P21507">
            <v>-956458.69599999976</v>
          </cell>
          <cell r="Q21507">
            <v>56427.081000000355</v>
          </cell>
          <cell r="R21507">
            <v>0</v>
          </cell>
        </row>
        <row r="21508">
          <cell r="A21508">
            <v>2606</v>
          </cell>
          <cell r="B21508" t="str">
            <v>S. SALUD METROPOLITANO NORTE</v>
          </cell>
          <cell r="C21508" t="str">
            <v>005 Hospital San José</v>
          </cell>
          <cell r="D21508">
            <v>0</v>
          </cell>
          <cell r="E21508">
            <v>0</v>
          </cell>
          <cell r="F21508">
            <v>0</v>
          </cell>
          <cell r="G21508">
            <v>0</v>
          </cell>
          <cell r="H21508">
            <v>0</v>
          </cell>
          <cell r="I21508">
            <v>0</v>
          </cell>
          <cell r="J21508">
            <v>0</v>
          </cell>
          <cell r="K21508">
            <v>0</v>
          </cell>
          <cell r="L21508">
            <v>0</v>
          </cell>
          <cell r="M21508">
            <v>0</v>
          </cell>
          <cell r="N21508">
            <v>0</v>
          </cell>
          <cell r="O21508">
            <v>10006297.809</v>
          </cell>
          <cell r="P21508">
            <v>-10006409.474999998</v>
          </cell>
          <cell r="Q21508">
            <v>0</v>
          </cell>
          <cell r="R21508">
            <v>111.6659999974072</v>
          </cell>
        </row>
        <row r="21509">
          <cell r="A21509">
            <v>2607</v>
          </cell>
          <cell r="B21509" t="str">
            <v>S. SALUD METROPOLITANO NORTE</v>
          </cell>
          <cell r="C21509" t="str">
            <v>006 Instituto Nacional del Cáncer</v>
          </cell>
          <cell r="D21509">
            <v>0</v>
          </cell>
          <cell r="E21509">
            <v>0</v>
          </cell>
          <cell r="F21509">
            <v>0</v>
          </cell>
          <cell r="G21509">
            <v>0</v>
          </cell>
          <cell r="H21509">
            <v>0</v>
          </cell>
          <cell r="I21509">
            <v>0</v>
          </cell>
          <cell r="J21509">
            <v>0</v>
          </cell>
          <cell r="K21509">
            <v>0</v>
          </cell>
          <cell r="L21509">
            <v>0</v>
          </cell>
          <cell r="M21509">
            <v>0</v>
          </cell>
          <cell r="N21509">
            <v>0</v>
          </cell>
          <cell r="O21509">
            <v>284247.728</v>
          </cell>
          <cell r="P21509">
            <v>-348322.95399999991</v>
          </cell>
          <cell r="Q21509">
            <v>0</v>
          </cell>
          <cell r="R21509">
            <v>64075.225999999908</v>
          </cell>
        </row>
        <row r="21510">
          <cell r="A21510">
            <v>2608</v>
          </cell>
          <cell r="B21510" t="str">
            <v>S. SALUD METROPOLITANO NORTE</v>
          </cell>
          <cell r="C21510" t="str">
            <v>007 Instituto Psiquiátrico</v>
          </cell>
          <cell r="D21510">
            <v>0</v>
          </cell>
          <cell r="E21510">
            <v>0</v>
          </cell>
          <cell r="F21510">
            <v>0</v>
          </cell>
          <cell r="G21510">
            <v>0</v>
          </cell>
          <cell r="H21510">
            <v>0</v>
          </cell>
          <cell r="I21510">
            <v>0</v>
          </cell>
          <cell r="J21510">
            <v>0</v>
          </cell>
          <cell r="K21510">
            <v>0</v>
          </cell>
          <cell r="L21510">
            <v>0</v>
          </cell>
          <cell r="M21510">
            <v>0</v>
          </cell>
          <cell r="N21510">
            <v>0</v>
          </cell>
          <cell r="O21510">
            <v>0</v>
          </cell>
          <cell r="P21510">
            <v>216560.67900000012</v>
          </cell>
          <cell r="Q21510">
            <v>0</v>
          </cell>
          <cell r="R21510">
            <v>0</v>
          </cell>
        </row>
        <row r="21511">
          <cell r="A21511">
            <v>2701</v>
          </cell>
          <cell r="B21511" t="str">
            <v>S. SALUD METR. OCCIDENTE</v>
          </cell>
          <cell r="C21511">
            <v>0</v>
          </cell>
          <cell r="D21511">
            <v>0</v>
          </cell>
          <cell r="E21511">
            <v>0</v>
          </cell>
          <cell r="F21511">
            <v>0</v>
          </cell>
          <cell r="G21511">
            <v>0</v>
          </cell>
          <cell r="H21511">
            <v>0</v>
          </cell>
          <cell r="I21511">
            <v>0</v>
          </cell>
          <cell r="J21511">
            <v>0</v>
          </cell>
          <cell r="K21511">
            <v>0</v>
          </cell>
          <cell r="L21511">
            <v>0</v>
          </cell>
          <cell r="M21511">
            <v>0</v>
          </cell>
          <cell r="N21511">
            <v>0</v>
          </cell>
          <cell r="O21511">
            <v>8251269.9739999995</v>
          </cell>
          <cell r="P21511">
            <v>-7804789.4859999977</v>
          </cell>
          <cell r="Q21511">
            <v>446480.48800000176</v>
          </cell>
          <cell r="R21511">
            <v>0</v>
          </cell>
        </row>
        <row r="21512">
          <cell r="A21512">
            <v>2702</v>
          </cell>
          <cell r="B21512" t="str">
            <v>S. SALUD METROPOLITANO OCCIDENTE</v>
          </cell>
          <cell r="C21512" t="str">
            <v>001 Dirección del Servicio</v>
          </cell>
          <cell r="D21512">
            <v>0</v>
          </cell>
          <cell r="E21512">
            <v>0</v>
          </cell>
          <cell r="F21512">
            <v>0</v>
          </cell>
          <cell r="G21512">
            <v>0</v>
          </cell>
          <cell r="H21512">
            <v>0</v>
          </cell>
          <cell r="I21512">
            <v>0</v>
          </cell>
          <cell r="J21512">
            <v>0</v>
          </cell>
          <cell r="K21512">
            <v>0</v>
          </cell>
          <cell r="L21512">
            <v>0</v>
          </cell>
          <cell r="M21512">
            <v>0</v>
          </cell>
          <cell r="N21512">
            <v>0</v>
          </cell>
          <cell r="O21512">
            <v>3233824.2940000002</v>
          </cell>
          <cell r="P21512">
            <v>-2865947.1970000006</v>
          </cell>
          <cell r="Q21512">
            <v>367877.0969999996</v>
          </cell>
          <cell r="R21512">
            <v>0</v>
          </cell>
        </row>
        <row r="21513">
          <cell r="A21513">
            <v>2703</v>
          </cell>
          <cell r="B21513" t="str">
            <v>S. SALUD METROPOLITANO OCCIDENTE</v>
          </cell>
          <cell r="C21513" t="str">
            <v>002 Centro de Referencia Salud Occidente Salvador Allende</v>
          </cell>
          <cell r="D21513">
            <v>0</v>
          </cell>
          <cell r="E21513">
            <v>0</v>
          </cell>
          <cell r="F21513">
            <v>0</v>
          </cell>
          <cell r="G21513">
            <v>0</v>
          </cell>
          <cell r="H21513">
            <v>0</v>
          </cell>
          <cell r="I21513">
            <v>0</v>
          </cell>
          <cell r="J21513">
            <v>0</v>
          </cell>
          <cell r="K21513">
            <v>0</v>
          </cell>
          <cell r="L21513">
            <v>0</v>
          </cell>
          <cell r="M21513">
            <v>0</v>
          </cell>
          <cell r="N21513">
            <v>0</v>
          </cell>
          <cell r="O21513">
            <v>0</v>
          </cell>
          <cell r="P21513">
            <v>62159.621999999974</v>
          </cell>
          <cell r="Q21513">
            <v>0</v>
          </cell>
          <cell r="R21513">
            <v>0</v>
          </cell>
        </row>
        <row r="21514">
          <cell r="A21514">
            <v>2704</v>
          </cell>
          <cell r="B21514" t="str">
            <v>S. SALUD METROPOLITANO OCCIDENTE</v>
          </cell>
          <cell r="C21514" t="str">
            <v>003 Hospital de Curacaví</v>
          </cell>
          <cell r="D21514">
            <v>0</v>
          </cell>
          <cell r="E21514">
            <v>0</v>
          </cell>
          <cell r="F21514">
            <v>0</v>
          </cell>
          <cell r="G21514">
            <v>0</v>
          </cell>
          <cell r="H21514">
            <v>0</v>
          </cell>
          <cell r="I21514">
            <v>0</v>
          </cell>
          <cell r="J21514">
            <v>0</v>
          </cell>
          <cell r="K21514">
            <v>0</v>
          </cell>
          <cell r="L21514">
            <v>0</v>
          </cell>
          <cell r="M21514">
            <v>0</v>
          </cell>
          <cell r="N21514">
            <v>0</v>
          </cell>
          <cell r="O21514">
            <v>0</v>
          </cell>
          <cell r="P21514">
            <v>62214.9739999999</v>
          </cell>
          <cell r="Q21514">
            <v>0</v>
          </cell>
          <cell r="R21514">
            <v>0</v>
          </cell>
        </row>
        <row r="21515">
          <cell r="A21515">
            <v>2705</v>
          </cell>
          <cell r="B21515" t="str">
            <v>S. SALUD METROPOLITANO OCCIDENTE</v>
          </cell>
          <cell r="C21515" t="str">
            <v>004 Hospital de Melipilla</v>
          </cell>
          <cell r="D21515">
            <v>0</v>
          </cell>
          <cell r="E21515">
            <v>0</v>
          </cell>
          <cell r="F21515">
            <v>0</v>
          </cell>
          <cell r="G21515">
            <v>0</v>
          </cell>
          <cell r="H21515">
            <v>0</v>
          </cell>
          <cell r="I21515">
            <v>0</v>
          </cell>
          <cell r="J21515">
            <v>0</v>
          </cell>
          <cell r="K21515">
            <v>0</v>
          </cell>
          <cell r="L21515">
            <v>0</v>
          </cell>
          <cell r="M21515">
            <v>0</v>
          </cell>
          <cell r="N21515">
            <v>0</v>
          </cell>
          <cell r="O21515">
            <v>0</v>
          </cell>
          <cell r="P21515">
            <v>6291.4920000000857</v>
          </cell>
          <cell r="Q21515">
            <v>0</v>
          </cell>
          <cell r="R21515">
            <v>0</v>
          </cell>
        </row>
        <row r="21516">
          <cell r="A21516">
            <v>2706</v>
          </cell>
          <cell r="B21516" t="str">
            <v>S. SALUD METROPOLITANO OCCIDENTE</v>
          </cell>
          <cell r="C21516" t="str">
            <v>005 Hospital de Peñaflor</v>
          </cell>
          <cell r="D21516">
            <v>0</v>
          </cell>
          <cell r="E21516">
            <v>0</v>
          </cell>
          <cell r="F21516">
            <v>0</v>
          </cell>
          <cell r="G21516">
            <v>0</v>
          </cell>
          <cell r="H21516">
            <v>0</v>
          </cell>
          <cell r="I21516">
            <v>0</v>
          </cell>
          <cell r="J21516">
            <v>0</v>
          </cell>
          <cell r="K21516">
            <v>0</v>
          </cell>
          <cell r="L21516">
            <v>0</v>
          </cell>
          <cell r="M21516">
            <v>0</v>
          </cell>
          <cell r="N21516">
            <v>0</v>
          </cell>
          <cell r="O21516">
            <v>0</v>
          </cell>
          <cell r="P21516">
            <v>74961.794999999984</v>
          </cell>
          <cell r="Q21516">
            <v>0</v>
          </cell>
          <cell r="R21516">
            <v>0</v>
          </cell>
        </row>
        <row r="21517">
          <cell r="A21517">
            <v>2707</v>
          </cell>
          <cell r="B21517" t="str">
            <v>S. SALUD METROPOLITANO OCCIDENTE</v>
          </cell>
          <cell r="C21517" t="str">
            <v>006 Hospital de Talagante</v>
          </cell>
          <cell r="D21517">
            <v>0</v>
          </cell>
          <cell r="E21517">
            <v>0</v>
          </cell>
          <cell r="F21517">
            <v>0</v>
          </cell>
          <cell r="G21517">
            <v>0</v>
          </cell>
          <cell r="H21517">
            <v>0</v>
          </cell>
          <cell r="I21517">
            <v>0</v>
          </cell>
          <cell r="J21517">
            <v>0</v>
          </cell>
          <cell r="K21517">
            <v>0</v>
          </cell>
          <cell r="L21517">
            <v>0</v>
          </cell>
          <cell r="M21517">
            <v>0</v>
          </cell>
          <cell r="N21517">
            <v>0</v>
          </cell>
          <cell r="O21517">
            <v>242840.86800000002</v>
          </cell>
          <cell r="P21517">
            <v>-256744.16599999997</v>
          </cell>
          <cell r="Q21517">
            <v>0</v>
          </cell>
          <cell r="R21517">
            <v>13903.297999999952</v>
          </cell>
        </row>
        <row r="21518">
          <cell r="A21518">
            <v>2708</v>
          </cell>
          <cell r="B21518" t="str">
            <v>S. SALUD METROPOLITANO OCCIDENTE</v>
          </cell>
          <cell r="C21518" t="str">
            <v>007 Hospital Félix Bulnes</v>
          </cell>
          <cell r="D21518">
            <v>0</v>
          </cell>
          <cell r="E21518">
            <v>0</v>
          </cell>
          <cell r="F21518">
            <v>0</v>
          </cell>
          <cell r="G21518">
            <v>0</v>
          </cell>
          <cell r="H21518">
            <v>0</v>
          </cell>
          <cell r="I21518">
            <v>0</v>
          </cell>
          <cell r="J21518">
            <v>0</v>
          </cell>
          <cell r="K21518">
            <v>0</v>
          </cell>
          <cell r="L21518">
            <v>0</v>
          </cell>
          <cell r="M21518">
            <v>0</v>
          </cell>
          <cell r="N21518">
            <v>0</v>
          </cell>
          <cell r="O21518">
            <v>2254331.0460000001</v>
          </cell>
          <cell r="P21518">
            <v>-2416785.9579999996</v>
          </cell>
          <cell r="Q21518">
            <v>0</v>
          </cell>
          <cell r="R21518">
            <v>162454.91199999955</v>
          </cell>
        </row>
        <row r="21519">
          <cell r="A21519">
            <v>2709</v>
          </cell>
          <cell r="B21519" t="str">
            <v>S. SALUD METROPOLITANO OCCIDENTE</v>
          </cell>
          <cell r="C21519" t="str">
            <v>008 Hospital San Juan de Dios</v>
          </cell>
          <cell r="D21519">
            <v>0</v>
          </cell>
          <cell r="E21519">
            <v>0</v>
          </cell>
          <cell r="F21519">
            <v>0</v>
          </cell>
          <cell r="G21519">
            <v>0</v>
          </cell>
          <cell r="H21519">
            <v>0</v>
          </cell>
          <cell r="I21519">
            <v>0</v>
          </cell>
          <cell r="J21519">
            <v>0</v>
          </cell>
          <cell r="K21519">
            <v>0</v>
          </cell>
          <cell r="L21519">
            <v>0</v>
          </cell>
          <cell r="M21519">
            <v>0</v>
          </cell>
          <cell r="N21519">
            <v>0</v>
          </cell>
          <cell r="O21519">
            <v>2520273.7659999998</v>
          </cell>
          <cell r="P21519">
            <v>-2496731.1410000036</v>
          </cell>
          <cell r="Q21519">
            <v>23542.624999996275</v>
          </cell>
          <cell r="R21519">
            <v>0</v>
          </cell>
        </row>
        <row r="21520">
          <cell r="A21520">
            <v>27010</v>
          </cell>
          <cell r="B21520" t="str">
            <v>S. SALUD METROPOLITANO OCCIDENTE</v>
          </cell>
          <cell r="C21520" t="str">
            <v>009 Instituto Traumatológico</v>
          </cell>
          <cell r="D21520">
            <v>0</v>
          </cell>
          <cell r="E21520">
            <v>0</v>
          </cell>
          <cell r="F21520">
            <v>0</v>
          </cell>
          <cell r="G21520">
            <v>0</v>
          </cell>
          <cell r="H21520">
            <v>0</v>
          </cell>
          <cell r="I21520">
            <v>0</v>
          </cell>
          <cell r="J21520">
            <v>0</v>
          </cell>
          <cell r="K21520">
            <v>0</v>
          </cell>
          <cell r="L21520">
            <v>0</v>
          </cell>
          <cell r="M21520">
            <v>0</v>
          </cell>
          <cell r="N21520">
            <v>0</v>
          </cell>
          <cell r="O21520">
            <v>0</v>
          </cell>
          <cell r="P21520">
            <v>25791.092999999993</v>
          </cell>
          <cell r="Q21520">
            <v>0</v>
          </cell>
          <cell r="R21520">
            <v>0</v>
          </cell>
        </row>
        <row r="21521">
          <cell r="A21521">
            <v>2801</v>
          </cell>
          <cell r="B21521" t="str">
            <v>S. SALUD METR. SUR-ORIENTE</v>
          </cell>
          <cell r="C21521">
            <v>0</v>
          </cell>
          <cell r="D21521">
            <v>0</v>
          </cell>
          <cell r="E21521">
            <v>0</v>
          </cell>
          <cell r="F21521">
            <v>0</v>
          </cell>
          <cell r="G21521">
            <v>0</v>
          </cell>
          <cell r="H21521">
            <v>0</v>
          </cell>
          <cell r="I21521">
            <v>0</v>
          </cell>
          <cell r="J21521">
            <v>0</v>
          </cell>
          <cell r="K21521">
            <v>0</v>
          </cell>
          <cell r="L21521">
            <v>0</v>
          </cell>
          <cell r="M21521">
            <v>0</v>
          </cell>
          <cell r="N21521">
            <v>0</v>
          </cell>
          <cell r="O21521">
            <v>2023852.807</v>
          </cell>
          <cell r="P21521">
            <v>-2067256.3430000022</v>
          </cell>
          <cell r="Q21521">
            <v>0</v>
          </cell>
          <cell r="R21521">
            <v>43403.536000002176</v>
          </cell>
        </row>
        <row r="21522">
          <cell r="A21522">
            <v>2802</v>
          </cell>
          <cell r="B21522" t="str">
            <v>S. SALUD METROPOLITANO SUR-ORIENTE</v>
          </cell>
          <cell r="C21522" t="str">
            <v>001 Dirección del Servicio</v>
          </cell>
          <cell r="D21522">
            <v>0</v>
          </cell>
          <cell r="E21522">
            <v>0</v>
          </cell>
          <cell r="F21522">
            <v>0</v>
          </cell>
          <cell r="G21522">
            <v>0</v>
          </cell>
          <cell r="H21522">
            <v>0</v>
          </cell>
          <cell r="I21522">
            <v>0</v>
          </cell>
          <cell r="J21522">
            <v>0</v>
          </cell>
          <cell r="K21522">
            <v>0</v>
          </cell>
          <cell r="L21522">
            <v>0</v>
          </cell>
          <cell r="M21522">
            <v>0</v>
          </cell>
          <cell r="N21522">
            <v>0</v>
          </cell>
          <cell r="O21522">
            <v>1151683.166</v>
          </cell>
          <cell r="P21522">
            <v>-1536526.003</v>
          </cell>
          <cell r="Q21522">
            <v>0</v>
          </cell>
          <cell r="R21522">
            <v>384842.83700000006</v>
          </cell>
        </row>
        <row r="21523">
          <cell r="A21523">
            <v>2803</v>
          </cell>
          <cell r="B21523" t="str">
            <v>S. SALUD METROPOLITANO SUR-ORIENTE</v>
          </cell>
          <cell r="C21523" t="str">
            <v>002 Hospital Metropolitano</v>
          </cell>
          <cell r="D21523">
            <v>0</v>
          </cell>
          <cell r="E21523">
            <v>0</v>
          </cell>
          <cell r="F21523">
            <v>0</v>
          </cell>
          <cell r="G21523">
            <v>0</v>
          </cell>
          <cell r="H21523">
            <v>0</v>
          </cell>
          <cell r="I21523">
            <v>0</v>
          </cell>
          <cell r="J21523">
            <v>0</v>
          </cell>
          <cell r="K21523">
            <v>0</v>
          </cell>
          <cell r="L21523">
            <v>0</v>
          </cell>
          <cell r="M21523">
            <v>0</v>
          </cell>
          <cell r="N21523">
            <v>0</v>
          </cell>
          <cell r="O21523">
            <v>0</v>
          </cell>
          <cell r="P21523">
            <v>0</v>
          </cell>
          <cell r="Q21523">
            <v>0</v>
          </cell>
          <cell r="R21523">
            <v>0</v>
          </cell>
        </row>
        <row r="21524">
          <cell r="A21524">
            <v>2804</v>
          </cell>
          <cell r="B21524" t="str">
            <v>S. SALUD METROPOLITANO SUR-ORIENTE</v>
          </cell>
          <cell r="C21524" t="str">
            <v>003 Centro de Referencia de Salud</v>
          </cell>
          <cell r="D21524">
            <v>0</v>
          </cell>
          <cell r="E21524">
            <v>0</v>
          </cell>
          <cell r="F21524">
            <v>0</v>
          </cell>
          <cell r="G21524">
            <v>0</v>
          </cell>
          <cell r="H21524">
            <v>0</v>
          </cell>
          <cell r="I21524">
            <v>0</v>
          </cell>
          <cell r="J21524">
            <v>0</v>
          </cell>
          <cell r="K21524">
            <v>0</v>
          </cell>
          <cell r="L21524">
            <v>0</v>
          </cell>
          <cell r="M21524">
            <v>0</v>
          </cell>
          <cell r="N21524">
            <v>0</v>
          </cell>
          <cell r="O21524">
            <v>0</v>
          </cell>
          <cell r="P21524">
            <v>0</v>
          </cell>
          <cell r="Q21524">
            <v>0</v>
          </cell>
          <cell r="R21524">
            <v>0</v>
          </cell>
        </row>
        <row r="21525">
          <cell r="A21525">
            <v>2805</v>
          </cell>
          <cell r="B21525" t="str">
            <v>S. SALUD METROPOLITANO SUR-ORIENTE</v>
          </cell>
          <cell r="C21525" t="str">
            <v>004 Hospital Sotero del Río</v>
          </cell>
          <cell r="D21525">
            <v>0</v>
          </cell>
          <cell r="E21525">
            <v>0</v>
          </cell>
          <cell r="F21525">
            <v>0</v>
          </cell>
          <cell r="G21525">
            <v>0</v>
          </cell>
          <cell r="H21525">
            <v>0</v>
          </cell>
          <cell r="I21525">
            <v>0</v>
          </cell>
          <cell r="J21525">
            <v>0</v>
          </cell>
          <cell r="K21525">
            <v>0</v>
          </cell>
          <cell r="L21525">
            <v>0</v>
          </cell>
          <cell r="M21525">
            <v>0</v>
          </cell>
          <cell r="N21525">
            <v>0</v>
          </cell>
          <cell r="O21525">
            <v>872169.64100000006</v>
          </cell>
          <cell r="P21525">
            <v>-780679.95700000133</v>
          </cell>
          <cell r="Q21525">
            <v>91489.683999998728</v>
          </cell>
          <cell r="R21525">
            <v>0</v>
          </cell>
        </row>
        <row r="21526">
          <cell r="A21526">
            <v>2806</v>
          </cell>
          <cell r="B21526" t="str">
            <v>S. SALUD METROPOLITANO SUR-ORIENTE</v>
          </cell>
          <cell r="C21526" t="str">
            <v>005 Hospital San José de Maipo</v>
          </cell>
          <cell r="D21526">
            <v>0</v>
          </cell>
          <cell r="E21526">
            <v>0</v>
          </cell>
          <cell r="F21526">
            <v>0</v>
          </cell>
          <cell r="G21526">
            <v>0</v>
          </cell>
          <cell r="H21526">
            <v>0</v>
          </cell>
          <cell r="I21526">
            <v>0</v>
          </cell>
          <cell r="J21526">
            <v>0</v>
          </cell>
          <cell r="K21526">
            <v>0</v>
          </cell>
          <cell r="L21526">
            <v>0</v>
          </cell>
          <cell r="M21526">
            <v>0</v>
          </cell>
          <cell r="N21526">
            <v>0</v>
          </cell>
          <cell r="O21526">
            <v>0</v>
          </cell>
          <cell r="P21526">
            <v>147989.08900000004</v>
          </cell>
          <cell r="Q21526">
            <v>0</v>
          </cell>
          <cell r="R21526">
            <v>0</v>
          </cell>
        </row>
        <row r="21527">
          <cell r="A21527">
            <v>2807</v>
          </cell>
          <cell r="B21527" t="str">
            <v>S. SALUD METROPOLITANO SUR-ORIENTE</v>
          </cell>
          <cell r="C21527" t="str">
            <v>006 Hospital La Florida</v>
          </cell>
          <cell r="D21527">
            <v>0</v>
          </cell>
          <cell r="E21527">
            <v>0</v>
          </cell>
          <cell r="F21527">
            <v>0</v>
          </cell>
          <cell r="G21527">
            <v>0</v>
          </cell>
          <cell r="H21527">
            <v>0</v>
          </cell>
          <cell r="I21527">
            <v>0</v>
          </cell>
          <cell r="J21527">
            <v>0</v>
          </cell>
          <cell r="K21527">
            <v>0</v>
          </cell>
          <cell r="L21527">
            <v>0</v>
          </cell>
          <cell r="M21527">
            <v>0</v>
          </cell>
          <cell r="N21527">
            <v>0</v>
          </cell>
          <cell r="O21527">
            <v>0</v>
          </cell>
          <cell r="P21527">
            <v>101960.52800000086</v>
          </cell>
          <cell r="Q21527">
            <v>0</v>
          </cell>
          <cell r="R21527">
            <v>0</v>
          </cell>
        </row>
        <row r="21528">
          <cell r="A21528">
            <v>29</v>
          </cell>
          <cell r="B21528">
            <v>0</v>
          </cell>
          <cell r="C21528">
            <v>0</v>
          </cell>
          <cell r="D21528">
            <v>0</v>
          </cell>
          <cell r="E21528">
            <v>0</v>
          </cell>
          <cell r="F21528">
            <v>0</v>
          </cell>
          <cell r="G21528">
            <v>0</v>
          </cell>
          <cell r="H21528">
            <v>0</v>
          </cell>
          <cell r="I21528">
            <v>0</v>
          </cell>
          <cell r="J21528">
            <v>0</v>
          </cell>
          <cell r="K21528">
            <v>0</v>
          </cell>
          <cell r="L21528">
            <v>0</v>
          </cell>
          <cell r="M21528">
            <v>0</v>
          </cell>
          <cell r="N21528">
            <v>0</v>
          </cell>
          <cell r="O21528">
            <v>0</v>
          </cell>
          <cell r="P21528">
            <v>0</v>
          </cell>
          <cell r="Q21528">
            <v>0</v>
          </cell>
          <cell r="R21528">
            <v>0</v>
          </cell>
        </row>
        <row r="21529">
          <cell r="A21529">
            <v>3001</v>
          </cell>
          <cell r="B21529" t="str">
            <v>HOSP.P.HURTADO SSMSO</v>
          </cell>
          <cell r="C21529" t="str">
            <v>001 Hospital Padre Alberto Hurtado</v>
          </cell>
          <cell r="D21529">
            <v>0</v>
          </cell>
          <cell r="E21529">
            <v>0</v>
          </cell>
          <cell r="F21529">
            <v>0</v>
          </cell>
          <cell r="G21529">
            <v>0</v>
          </cell>
          <cell r="H21529">
            <v>0</v>
          </cell>
          <cell r="I21529">
            <v>0</v>
          </cell>
          <cell r="J21529">
            <v>0</v>
          </cell>
          <cell r="K21529">
            <v>0</v>
          </cell>
          <cell r="L21529">
            <v>0</v>
          </cell>
          <cell r="M21529">
            <v>0</v>
          </cell>
          <cell r="N21529">
            <v>0</v>
          </cell>
          <cell r="O21529">
            <v>1516810.75</v>
          </cell>
          <cell r="P21529">
            <v>-1481831.8819999993</v>
          </cell>
          <cell r="Q21529">
            <v>34978.868000000715</v>
          </cell>
          <cell r="R21529">
            <v>0</v>
          </cell>
        </row>
        <row r="21530">
          <cell r="A21530">
            <v>3101</v>
          </cell>
          <cell r="B21530" t="str">
            <v>CRS MAIPÚ SSMC</v>
          </cell>
          <cell r="C21530" t="str">
            <v>001 Centro de Referencia de Salud Maipú</v>
          </cell>
          <cell r="D21530">
            <v>0</v>
          </cell>
          <cell r="E21530">
            <v>0</v>
          </cell>
          <cell r="F21530">
            <v>0</v>
          </cell>
          <cell r="G21530">
            <v>0</v>
          </cell>
          <cell r="H21530">
            <v>0</v>
          </cell>
          <cell r="I21530">
            <v>0</v>
          </cell>
          <cell r="J21530">
            <v>0</v>
          </cell>
          <cell r="K21530">
            <v>0</v>
          </cell>
          <cell r="L21530">
            <v>0</v>
          </cell>
          <cell r="M21530">
            <v>0</v>
          </cell>
          <cell r="N21530">
            <v>0</v>
          </cell>
          <cell r="O21530">
            <v>112949.826</v>
          </cell>
          <cell r="P21530">
            <v>-162769.70400000003</v>
          </cell>
          <cell r="Q21530">
            <v>0</v>
          </cell>
          <cell r="R21530">
            <v>49819.878000000026</v>
          </cell>
        </row>
        <row r="21531">
          <cell r="A21531">
            <v>3201</v>
          </cell>
          <cell r="B21531" t="str">
            <v>CRS CORDILLERA SSMO</v>
          </cell>
          <cell r="C21531" t="str">
            <v>001 Centro de Referencia de Salud Cordillera Peñalolén Cordillera Oriente</v>
          </cell>
          <cell r="D21531">
            <v>0</v>
          </cell>
          <cell r="E21531">
            <v>0</v>
          </cell>
          <cell r="F21531">
            <v>0</v>
          </cell>
          <cell r="G21531">
            <v>0</v>
          </cell>
          <cell r="H21531">
            <v>0</v>
          </cell>
          <cell r="I21531">
            <v>0</v>
          </cell>
          <cell r="J21531">
            <v>0</v>
          </cell>
          <cell r="K21531">
            <v>0</v>
          </cell>
          <cell r="L21531">
            <v>0</v>
          </cell>
          <cell r="M21531">
            <v>0</v>
          </cell>
          <cell r="N21531">
            <v>0</v>
          </cell>
          <cell r="O21531">
            <v>0</v>
          </cell>
          <cell r="P21531">
            <v>-91984.539000000223</v>
          </cell>
          <cell r="Q21531">
            <v>0</v>
          </cell>
          <cell r="R21531">
            <v>91984.539000000223</v>
          </cell>
        </row>
        <row r="21532">
          <cell r="A21532">
            <v>3301</v>
          </cell>
          <cell r="B21532" t="str">
            <v>S. SALUD CHILOÉ</v>
          </cell>
          <cell r="C21532">
            <v>0</v>
          </cell>
          <cell r="D21532">
            <v>0</v>
          </cell>
          <cell r="E21532">
            <v>0</v>
          </cell>
          <cell r="F21532">
            <v>0</v>
          </cell>
          <cell r="G21532">
            <v>0</v>
          </cell>
          <cell r="H21532">
            <v>0</v>
          </cell>
          <cell r="I21532">
            <v>0</v>
          </cell>
          <cell r="J21532">
            <v>0</v>
          </cell>
          <cell r="K21532">
            <v>0</v>
          </cell>
          <cell r="L21532">
            <v>0</v>
          </cell>
          <cell r="M21532">
            <v>0</v>
          </cell>
          <cell r="N21532">
            <v>0</v>
          </cell>
          <cell r="O21532">
            <v>1748012.9890000001</v>
          </cell>
          <cell r="P21532">
            <v>-1614056.8319999999</v>
          </cell>
          <cell r="Q21532">
            <v>133956.15700000012</v>
          </cell>
          <cell r="R21532">
            <v>0</v>
          </cell>
        </row>
        <row r="21533">
          <cell r="A21533">
            <v>3302</v>
          </cell>
          <cell r="B21533" t="str">
            <v>S. SALUD CHILOÉ</v>
          </cell>
          <cell r="C21533" t="str">
            <v>001 Hospital Castro</v>
          </cell>
          <cell r="D21533">
            <v>0</v>
          </cell>
          <cell r="E21533">
            <v>0</v>
          </cell>
          <cell r="F21533">
            <v>0</v>
          </cell>
          <cell r="G21533">
            <v>0</v>
          </cell>
          <cell r="H21533">
            <v>0</v>
          </cell>
          <cell r="I21533">
            <v>0</v>
          </cell>
          <cell r="J21533">
            <v>0</v>
          </cell>
          <cell r="K21533">
            <v>0</v>
          </cell>
          <cell r="L21533">
            <v>0</v>
          </cell>
          <cell r="M21533">
            <v>0</v>
          </cell>
          <cell r="N21533">
            <v>0</v>
          </cell>
          <cell r="O21533">
            <v>653799.55499999993</v>
          </cell>
          <cell r="P21533">
            <v>-652927.00300000026</v>
          </cell>
          <cell r="Q21533">
            <v>872.5519999996759</v>
          </cell>
          <cell r="R21533">
            <v>0</v>
          </cell>
        </row>
        <row r="21534">
          <cell r="A21534">
            <v>3303</v>
          </cell>
          <cell r="B21534" t="str">
            <v>S. SALUD CHILOÉ</v>
          </cell>
          <cell r="C21534" t="str">
            <v>002 Hospital Quellón</v>
          </cell>
          <cell r="D21534">
            <v>0</v>
          </cell>
          <cell r="E21534">
            <v>0</v>
          </cell>
          <cell r="F21534">
            <v>0</v>
          </cell>
          <cell r="G21534">
            <v>0</v>
          </cell>
          <cell r="H21534">
            <v>0</v>
          </cell>
          <cell r="I21534">
            <v>0</v>
          </cell>
          <cell r="J21534">
            <v>0</v>
          </cell>
          <cell r="K21534">
            <v>0</v>
          </cell>
          <cell r="L21534">
            <v>0</v>
          </cell>
          <cell r="M21534">
            <v>0</v>
          </cell>
          <cell r="N21534">
            <v>0</v>
          </cell>
          <cell r="O21534">
            <v>128465.90600000002</v>
          </cell>
          <cell r="P21534">
            <v>-119945.98299999995</v>
          </cell>
          <cell r="Q21534">
            <v>8519.923000000068</v>
          </cell>
          <cell r="R21534">
            <v>0</v>
          </cell>
        </row>
        <row r="21535">
          <cell r="A21535">
            <v>3304</v>
          </cell>
          <cell r="B21535" t="str">
            <v>S. SALUD CHILOÉ</v>
          </cell>
          <cell r="C21535" t="str">
            <v>003 Hospital Achao</v>
          </cell>
          <cell r="D21535">
            <v>0</v>
          </cell>
          <cell r="E21535">
            <v>0</v>
          </cell>
          <cell r="F21535">
            <v>0</v>
          </cell>
          <cell r="G21535">
            <v>0</v>
          </cell>
          <cell r="H21535">
            <v>0</v>
          </cell>
          <cell r="I21535">
            <v>0</v>
          </cell>
          <cell r="J21535">
            <v>0</v>
          </cell>
          <cell r="K21535">
            <v>0</v>
          </cell>
          <cell r="L21535">
            <v>0</v>
          </cell>
          <cell r="M21535">
            <v>0</v>
          </cell>
          <cell r="N21535">
            <v>0</v>
          </cell>
          <cell r="O21535">
            <v>34195.995999999999</v>
          </cell>
          <cell r="P21535">
            <v>-33627.597000000009</v>
          </cell>
          <cell r="Q21535">
            <v>568.39899999999034</v>
          </cell>
          <cell r="R21535">
            <v>0</v>
          </cell>
        </row>
        <row r="21536">
          <cell r="A21536">
            <v>3305</v>
          </cell>
          <cell r="B21536" t="str">
            <v>S. SALUD CHILOÉ</v>
          </cell>
          <cell r="C21536" t="str">
            <v>004 Hospital Queilen</v>
          </cell>
          <cell r="D21536">
            <v>0</v>
          </cell>
          <cell r="E21536">
            <v>0</v>
          </cell>
          <cell r="F21536">
            <v>0</v>
          </cell>
          <cell r="G21536">
            <v>0</v>
          </cell>
          <cell r="H21536">
            <v>0</v>
          </cell>
          <cell r="I21536">
            <v>0</v>
          </cell>
          <cell r="J21536">
            <v>0</v>
          </cell>
          <cell r="K21536">
            <v>0</v>
          </cell>
          <cell r="L21536">
            <v>0</v>
          </cell>
          <cell r="M21536">
            <v>0</v>
          </cell>
          <cell r="N21536">
            <v>0</v>
          </cell>
          <cell r="O21536">
            <v>18372.189000000002</v>
          </cell>
          <cell r="P21536">
            <v>-15183.800000000017</v>
          </cell>
          <cell r="Q21536">
            <v>3188.3889999999847</v>
          </cell>
          <cell r="R21536">
            <v>0</v>
          </cell>
        </row>
        <row r="21537">
          <cell r="A21537">
            <v>3306</v>
          </cell>
          <cell r="B21537" t="str">
            <v>S. SALUD CHILOÉ</v>
          </cell>
          <cell r="C21537" t="str">
            <v>005 Hospital Ancud</v>
          </cell>
          <cell r="D21537">
            <v>0</v>
          </cell>
          <cell r="E21537">
            <v>0</v>
          </cell>
          <cell r="F21537">
            <v>0</v>
          </cell>
          <cell r="G21537">
            <v>0</v>
          </cell>
          <cell r="H21537">
            <v>0</v>
          </cell>
          <cell r="I21537">
            <v>0</v>
          </cell>
          <cell r="J21537">
            <v>0</v>
          </cell>
          <cell r="K21537">
            <v>0</v>
          </cell>
          <cell r="L21537">
            <v>0</v>
          </cell>
          <cell r="M21537">
            <v>0</v>
          </cell>
          <cell r="N21537">
            <v>0</v>
          </cell>
          <cell r="O21537">
            <v>467453.76999999996</v>
          </cell>
          <cell r="P21537">
            <v>-413327.77500000026</v>
          </cell>
          <cell r="Q21537">
            <v>54125.994999999704</v>
          </cell>
          <cell r="R21537">
            <v>0</v>
          </cell>
        </row>
        <row r="21538">
          <cell r="A21538">
            <v>3307</v>
          </cell>
          <cell r="B21538" t="str">
            <v>S. SALUD CHILOÉ</v>
          </cell>
          <cell r="C21538" t="str">
            <v>006 Dirección del Servicio</v>
          </cell>
          <cell r="D21538">
            <v>0</v>
          </cell>
          <cell r="E21538">
            <v>0</v>
          </cell>
          <cell r="F21538">
            <v>0</v>
          </cell>
          <cell r="G21538">
            <v>0</v>
          </cell>
          <cell r="H21538">
            <v>0</v>
          </cell>
          <cell r="I21538">
            <v>0</v>
          </cell>
          <cell r="J21538">
            <v>0</v>
          </cell>
          <cell r="K21538">
            <v>0</v>
          </cell>
          <cell r="L21538">
            <v>0</v>
          </cell>
          <cell r="M21538">
            <v>0</v>
          </cell>
          <cell r="N21538">
            <v>0</v>
          </cell>
          <cell r="O21538">
            <v>445725.57299999997</v>
          </cell>
          <cell r="P21538">
            <v>-379044.67400000012</v>
          </cell>
          <cell r="Q21538">
            <v>66680.898999999859</v>
          </cell>
          <cell r="R21538">
            <v>0</v>
          </cell>
          <cell r="S21538">
            <v>0</v>
          </cell>
        </row>
        <row r="21539">
          <cell r="A21539">
            <v>3401</v>
          </cell>
          <cell r="B21539" t="str">
            <v>CONSOLIDADO</v>
          </cell>
          <cell r="C21539">
            <v>0</v>
          </cell>
          <cell r="D21539">
            <v>0</v>
          </cell>
          <cell r="E21539">
            <v>0</v>
          </cell>
          <cell r="F21539">
            <v>0</v>
          </cell>
          <cell r="G21539">
            <v>0</v>
          </cell>
          <cell r="H21539">
            <v>0</v>
          </cell>
          <cell r="I21539">
            <v>0</v>
          </cell>
          <cell r="J21539">
            <v>0</v>
          </cell>
          <cell r="K21539">
            <v>0</v>
          </cell>
          <cell r="L21539">
            <v>0</v>
          </cell>
          <cell r="M21539">
            <v>0</v>
          </cell>
          <cell r="N21539">
            <v>0</v>
          </cell>
          <cell r="O21539">
            <v>124252975.05499999</v>
          </cell>
          <cell r="P21539">
            <v>-111785252.686</v>
          </cell>
          <cell r="Q21539">
            <v>14235832.743000008</v>
          </cell>
          <cell r="R21539">
            <v>2540823.5350000011</v>
          </cell>
          <cell r="S21539">
            <v>0</v>
          </cell>
        </row>
        <row r="21540">
          <cell r="A21540">
            <v>3501</v>
          </cell>
          <cell r="B21540" t="str">
            <v>CONSOLIDADO</v>
          </cell>
          <cell r="C21540" t="str">
            <v>ESTABLECIMIENTOS AUTOGESTIONADOS EN RED</v>
          </cell>
          <cell r="D21540">
            <v>0</v>
          </cell>
          <cell r="E21540">
            <v>0</v>
          </cell>
          <cell r="F21540">
            <v>0</v>
          </cell>
          <cell r="G21540">
            <v>0</v>
          </cell>
          <cell r="H21540">
            <v>0</v>
          </cell>
          <cell r="I21540">
            <v>0</v>
          </cell>
          <cell r="J21540">
            <v>0</v>
          </cell>
          <cell r="K21540">
            <v>0</v>
          </cell>
          <cell r="L21540">
            <v>0</v>
          </cell>
          <cell r="M21540">
            <v>0</v>
          </cell>
          <cell r="N21540">
            <v>0</v>
          </cell>
          <cell r="O21540">
            <v>103833286.01200002</v>
          </cell>
          <cell r="P21540">
            <v>-119443520.42300004</v>
          </cell>
          <cell r="Q21540">
            <v>2082327.9160000023</v>
          </cell>
          <cell r="R21540">
            <v>18036324.967999998</v>
          </cell>
          <cell r="S21540">
            <v>0</v>
          </cell>
        </row>
        <row r="21548">
          <cell r="A21548">
            <v>101</v>
          </cell>
          <cell r="B21548" t="str">
            <v>S. SALUDARICA</v>
          </cell>
          <cell r="C21548">
            <v>0</v>
          </cell>
          <cell r="D21548">
            <v>0</v>
          </cell>
          <cell r="E21548">
            <v>0</v>
          </cell>
          <cell r="F21548">
            <v>0</v>
          </cell>
          <cell r="G21548">
            <v>0</v>
          </cell>
          <cell r="H21548">
            <v>0</v>
          </cell>
          <cell r="I21548">
            <v>0</v>
          </cell>
          <cell r="J21548">
            <v>0</v>
          </cell>
          <cell r="K21548">
            <v>0</v>
          </cell>
          <cell r="L21548">
            <v>0</v>
          </cell>
          <cell r="M21548">
            <v>0</v>
          </cell>
          <cell r="N21548">
            <v>0</v>
          </cell>
          <cell r="O21548">
            <v>1115195.392</v>
          </cell>
          <cell r="P21548">
            <v>-1815661.6459999993</v>
          </cell>
          <cell r="Q21548">
            <v>0</v>
          </cell>
          <cell r="R21548">
            <v>700466.25399999926</v>
          </cell>
        </row>
        <row r="21549">
          <cell r="A21549">
            <v>102</v>
          </cell>
          <cell r="B21549" t="str">
            <v>S. SALUDARICA</v>
          </cell>
          <cell r="C21549" t="str">
            <v>001 Dirección del Servicio</v>
          </cell>
          <cell r="D21549">
            <v>0</v>
          </cell>
          <cell r="E21549">
            <v>0</v>
          </cell>
          <cell r="F21549">
            <v>0</v>
          </cell>
          <cell r="G21549">
            <v>0</v>
          </cell>
          <cell r="H21549">
            <v>0</v>
          </cell>
          <cell r="I21549">
            <v>0</v>
          </cell>
          <cell r="J21549">
            <v>0</v>
          </cell>
          <cell r="K21549">
            <v>0</v>
          </cell>
          <cell r="L21549">
            <v>0</v>
          </cell>
          <cell r="M21549">
            <v>0</v>
          </cell>
          <cell r="N21549">
            <v>0</v>
          </cell>
          <cell r="O21549">
            <v>0</v>
          </cell>
          <cell r="P21549">
            <v>-166646.12200000021</v>
          </cell>
          <cell r="Q21549">
            <v>0</v>
          </cell>
          <cell r="R21549">
            <v>166646.12200000021</v>
          </cell>
        </row>
        <row r="21550">
          <cell r="A21550">
            <v>103</v>
          </cell>
          <cell r="B21550" t="str">
            <v>S. SALUDARICA</v>
          </cell>
          <cell r="C21550" t="str">
            <v>002 Hospital Doctor Juan Noé</v>
          </cell>
          <cell r="D21550">
            <v>0</v>
          </cell>
          <cell r="E21550">
            <v>0</v>
          </cell>
          <cell r="F21550">
            <v>0</v>
          </cell>
          <cell r="G21550">
            <v>0</v>
          </cell>
          <cell r="H21550">
            <v>0</v>
          </cell>
          <cell r="I21550">
            <v>0</v>
          </cell>
          <cell r="J21550">
            <v>0</v>
          </cell>
          <cell r="K21550">
            <v>0</v>
          </cell>
          <cell r="L21550">
            <v>0</v>
          </cell>
          <cell r="M21550">
            <v>0</v>
          </cell>
          <cell r="N21550">
            <v>0</v>
          </cell>
          <cell r="O21550">
            <v>1115195.392</v>
          </cell>
          <cell r="P21550">
            <v>-1649015.5240000007</v>
          </cell>
          <cell r="Q21550">
            <v>0</v>
          </cell>
          <cell r="R21550">
            <v>533820.13200000068</v>
          </cell>
        </row>
        <row r="21551">
          <cell r="A21551">
            <v>201</v>
          </cell>
          <cell r="B21551" t="str">
            <v>S. SALUD IQUIQUE</v>
          </cell>
          <cell r="C21551">
            <v>0</v>
          </cell>
          <cell r="D21551">
            <v>0</v>
          </cell>
          <cell r="E21551">
            <v>0</v>
          </cell>
          <cell r="F21551">
            <v>0</v>
          </cell>
          <cell r="G21551">
            <v>0</v>
          </cell>
          <cell r="H21551">
            <v>0</v>
          </cell>
          <cell r="I21551">
            <v>0</v>
          </cell>
          <cell r="J21551">
            <v>0</v>
          </cell>
          <cell r="K21551">
            <v>0</v>
          </cell>
          <cell r="L21551">
            <v>0</v>
          </cell>
          <cell r="M21551">
            <v>0</v>
          </cell>
          <cell r="N21551">
            <v>0</v>
          </cell>
          <cell r="O21551">
            <v>2878205.932</v>
          </cell>
          <cell r="P21551">
            <v>-2510225.5950000007</v>
          </cell>
          <cell r="Q21551">
            <v>367980.33699999936</v>
          </cell>
          <cell r="R21551">
            <v>0</v>
          </cell>
        </row>
        <row r="21552">
          <cell r="A21552">
            <v>202</v>
          </cell>
          <cell r="B21552" t="str">
            <v>S. SALUD IQUIQUE</v>
          </cell>
          <cell r="C21552" t="str">
            <v>001 Dirección del Servicio</v>
          </cell>
          <cell r="D21552">
            <v>0</v>
          </cell>
          <cell r="E21552">
            <v>0</v>
          </cell>
          <cell r="F21552">
            <v>0</v>
          </cell>
          <cell r="G21552">
            <v>0</v>
          </cell>
          <cell r="H21552">
            <v>0</v>
          </cell>
          <cell r="I21552">
            <v>0</v>
          </cell>
          <cell r="J21552">
            <v>0</v>
          </cell>
          <cell r="K21552">
            <v>0</v>
          </cell>
          <cell r="L21552">
            <v>0</v>
          </cell>
          <cell r="M21552">
            <v>0</v>
          </cell>
          <cell r="N21552">
            <v>0</v>
          </cell>
          <cell r="O21552">
            <v>36192.470999999998</v>
          </cell>
          <cell r="P21552">
            <v>6998802.5980000012</v>
          </cell>
          <cell r="Q21552">
            <v>36192.470999999998</v>
          </cell>
          <cell r="R21552">
            <v>0</v>
          </cell>
        </row>
        <row r="21553">
          <cell r="A21553">
            <v>203</v>
          </cell>
          <cell r="B21553" t="str">
            <v>S. SALUD IQUIQUE</v>
          </cell>
          <cell r="C21553" t="str">
            <v>002 Hospital Iquique</v>
          </cell>
          <cell r="D21553">
            <v>0</v>
          </cell>
          <cell r="E21553">
            <v>0</v>
          </cell>
          <cell r="F21553">
            <v>0</v>
          </cell>
          <cell r="G21553">
            <v>0</v>
          </cell>
          <cell r="H21553">
            <v>0</v>
          </cell>
          <cell r="I21553">
            <v>0</v>
          </cell>
          <cell r="J21553">
            <v>0</v>
          </cell>
          <cell r="K21553">
            <v>0</v>
          </cell>
          <cell r="L21553">
            <v>0</v>
          </cell>
          <cell r="M21553">
            <v>0</v>
          </cell>
          <cell r="N21553">
            <v>0</v>
          </cell>
          <cell r="O21553">
            <v>2842013.4610000001</v>
          </cell>
          <cell r="P21553">
            <v>-9114127.2740000002</v>
          </cell>
          <cell r="Q21553">
            <v>0</v>
          </cell>
          <cell r="R21553">
            <v>6272113.8130000001</v>
          </cell>
        </row>
        <row r="21554">
          <cell r="A21554">
            <v>204</v>
          </cell>
          <cell r="B21554" t="str">
            <v>S. SALUD IQUIQUE</v>
          </cell>
          <cell r="C21554" t="str">
            <v>003 Hospital Alto Hospicio</v>
          </cell>
          <cell r="D21554">
            <v>0</v>
          </cell>
          <cell r="E21554">
            <v>0</v>
          </cell>
          <cell r="F21554">
            <v>0</v>
          </cell>
          <cell r="G21554">
            <v>0</v>
          </cell>
          <cell r="H21554">
            <v>0</v>
          </cell>
          <cell r="I21554">
            <v>0</v>
          </cell>
          <cell r="J21554">
            <v>0</v>
          </cell>
          <cell r="K21554">
            <v>0</v>
          </cell>
          <cell r="L21554">
            <v>0</v>
          </cell>
          <cell r="M21554">
            <v>0</v>
          </cell>
          <cell r="N21554">
            <v>0</v>
          </cell>
          <cell r="O21554">
            <v>0</v>
          </cell>
          <cell r="P21554">
            <v>-394900.91900000005</v>
          </cell>
          <cell r="Q21554">
            <v>0</v>
          </cell>
          <cell r="R21554">
            <v>394900.91900000005</v>
          </cell>
        </row>
        <row r="21555">
          <cell r="A21555">
            <v>301</v>
          </cell>
          <cell r="B21555" t="str">
            <v>S. SALUD ANTOFAGASTA</v>
          </cell>
          <cell r="C21555">
            <v>0</v>
          </cell>
          <cell r="D21555">
            <v>0</v>
          </cell>
          <cell r="E21555">
            <v>0</v>
          </cell>
          <cell r="F21555">
            <v>0</v>
          </cell>
          <cell r="G21555">
            <v>0</v>
          </cell>
          <cell r="H21555">
            <v>0</v>
          </cell>
          <cell r="I21555">
            <v>0</v>
          </cell>
          <cell r="J21555">
            <v>0</v>
          </cell>
          <cell r="K21555">
            <v>0</v>
          </cell>
          <cell r="L21555">
            <v>0</v>
          </cell>
          <cell r="M21555">
            <v>0</v>
          </cell>
          <cell r="N21555">
            <v>0</v>
          </cell>
          <cell r="O21555">
            <v>2923732.0629999996</v>
          </cell>
          <cell r="P21555">
            <v>-2118336.5560000027</v>
          </cell>
          <cell r="Q21555">
            <v>805395.50699999696</v>
          </cell>
          <cell r="R21555">
            <v>0</v>
          </cell>
        </row>
        <row r="21556">
          <cell r="A21556">
            <v>302</v>
          </cell>
          <cell r="B21556" t="str">
            <v>S. SALUD ANTOFAGASTA</v>
          </cell>
          <cell r="C21556" t="str">
            <v>001 Dirección del Servicio</v>
          </cell>
          <cell r="D21556">
            <v>0</v>
          </cell>
          <cell r="E21556">
            <v>0</v>
          </cell>
          <cell r="F21556">
            <v>0</v>
          </cell>
          <cell r="G21556">
            <v>0</v>
          </cell>
          <cell r="H21556">
            <v>0</v>
          </cell>
          <cell r="I21556">
            <v>0</v>
          </cell>
          <cell r="J21556">
            <v>0</v>
          </cell>
          <cell r="K21556">
            <v>0</v>
          </cell>
          <cell r="L21556">
            <v>0</v>
          </cell>
          <cell r="M21556">
            <v>0</v>
          </cell>
          <cell r="N21556">
            <v>0</v>
          </cell>
          <cell r="O21556">
            <v>0</v>
          </cell>
          <cell r="P21556">
            <v>702474.78599999985</v>
          </cell>
          <cell r="Q21556">
            <v>0</v>
          </cell>
          <cell r="R21556">
            <v>0</v>
          </cell>
        </row>
        <row r="21557">
          <cell r="A21557">
            <v>303</v>
          </cell>
          <cell r="B21557" t="str">
            <v>S. SALUD ANTOFAGASTA</v>
          </cell>
          <cell r="C21557" t="str">
            <v>002 Hospital de Antofagasta</v>
          </cell>
          <cell r="D21557">
            <v>0</v>
          </cell>
          <cell r="E21557">
            <v>0</v>
          </cell>
          <cell r="F21557">
            <v>0</v>
          </cell>
          <cell r="G21557">
            <v>0</v>
          </cell>
          <cell r="H21557">
            <v>0</v>
          </cell>
          <cell r="I21557">
            <v>0</v>
          </cell>
          <cell r="J21557">
            <v>0</v>
          </cell>
          <cell r="K21557">
            <v>0</v>
          </cell>
          <cell r="L21557">
            <v>0</v>
          </cell>
          <cell r="M21557">
            <v>0</v>
          </cell>
          <cell r="N21557">
            <v>0</v>
          </cell>
          <cell r="O21557">
            <v>2871869.2049999996</v>
          </cell>
          <cell r="P21557">
            <v>-2826129.1699999981</v>
          </cell>
          <cell r="Q21557">
            <v>45740.035000001546</v>
          </cell>
          <cell r="R21557">
            <v>0</v>
          </cell>
        </row>
        <row r="21558">
          <cell r="A21558">
            <v>304</v>
          </cell>
          <cell r="B21558" t="str">
            <v>S. SALUD ANTOFAGASTA</v>
          </cell>
          <cell r="C21558" t="str">
            <v>003 Hospital de Calama</v>
          </cell>
          <cell r="D21558">
            <v>0</v>
          </cell>
          <cell r="E21558">
            <v>0</v>
          </cell>
          <cell r="F21558">
            <v>0</v>
          </cell>
          <cell r="G21558">
            <v>0</v>
          </cell>
          <cell r="H21558">
            <v>0</v>
          </cell>
          <cell r="I21558">
            <v>0</v>
          </cell>
          <cell r="J21558">
            <v>0</v>
          </cell>
          <cell r="K21558">
            <v>0</v>
          </cell>
          <cell r="L21558">
            <v>0</v>
          </cell>
          <cell r="M21558">
            <v>0</v>
          </cell>
          <cell r="N21558">
            <v>0</v>
          </cell>
          <cell r="O21558">
            <v>18291.702000000001</v>
          </cell>
          <cell r="P21558">
            <v>20198.026000000187</v>
          </cell>
          <cell r="Q21558">
            <v>18291.702000000001</v>
          </cell>
          <cell r="R21558">
            <v>0</v>
          </cell>
        </row>
        <row r="21559">
          <cell r="A21559">
            <v>305</v>
          </cell>
          <cell r="B21559" t="str">
            <v>S. SALUD ANTOFAGASTA</v>
          </cell>
          <cell r="C21559" t="str">
            <v>004 Hospital de Tocopilla</v>
          </cell>
          <cell r="D21559">
            <v>0</v>
          </cell>
          <cell r="E21559">
            <v>0</v>
          </cell>
          <cell r="F21559">
            <v>0</v>
          </cell>
          <cell r="G21559">
            <v>0</v>
          </cell>
          <cell r="H21559">
            <v>0</v>
          </cell>
          <cell r="I21559">
            <v>0</v>
          </cell>
          <cell r="J21559">
            <v>0</v>
          </cell>
          <cell r="K21559">
            <v>0</v>
          </cell>
          <cell r="L21559">
            <v>0</v>
          </cell>
          <cell r="M21559">
            <v>0</v>
          </cell>
          <cell r="N21559">
            <v>0</v>
          </cell>
          <cell r="O21559">
            <v>33571.156000000003</v>
          </cell>
          <cell r="P21559">
            <v>-24715.800000000047</v>
          </cell>
          <cell r="Q21559">
            <v>8855.3559999999561</v>
          </cell>
          <cell r="R21559">
            <v>0</v>
          </cell>
        </row>
        <row r="21560">
          <cell r="A21560">
            <v>306</v>
          </cell>
          <cell r="B21560" t="str">
            <v>S. SALUD ANTOFAGASTA</v>
          </cell>
          <cell r="C21560" t="str">
            <v>005 Hospital de Taltal</v>
          </cell>
          <cell r="D21560">
            <v>0</v>
          </cell>
          <cell r="E21560">
            <v>0</v>
          </cell>
          <cell r="F21560">
            <v>0</v>
          </cell>
          <cell r="G21560">
            <v>0</v>
          </cell>
          <cell r="H21560">
            <v>0</v>
          </cell>
          <cell r="I21560">
            <v>0</v>
          </cell>
          <cell r="J21560">
            <v>0</v>
          </cell>
          <cell r="K21560">
            <v>0</v>
          </cell>
          <cell r="L21560">
            <v>0</v>
          </cell>
          <cell r="M21560">
            <v>0</v>
          </cell>
          <cell r="N21560">
            <v>0</v>
          </cell>
          <cell r="O21560">
            <v>0</v>
          </cell>
          <cell r="P21560">
            <v>1038.0009999999311</v>
          </cell>
          <cell r="Q21560">
            <v>0</v>
          </cell>
          <cell r="R21560">
            <v>0</v>
          </cell>
        </row>
        <row r="21561">
          <cell r="A21561">
            <v>307</v>
          </cell>
          <cell r="B21561" t="str">
            <v>S. SALUD ANTOFAGASTA</v>
          </cell>
          <cell r="C21561" t="str">
            <v>006 Hospital de Mejillones</v>
          </cell>
          <cell r="D21561">
            <v>0</v>
          </cell>
          <cell r="E21561">
            <v>0</v>
          </cell>
          <cell r="F21561">
            <v>0</v>
          </cell>
          <cell r="G21561">
            <v>0</v>
          </cell>
          <cell r="H21561">
            <v>0</v>
          </cell>
          <cell r="I21561">
            <v>0</v>
          </cell>
          <cell r="J21561">
            <v>0</v>
          </cell>
          <cell r="K21561">
            <v>0</v>
          </cell>
          <cell r="L21561">
            <v>0</v>
          </cell>
          <cell r="M21561">
            <v>0</v>
          </cell>
          <cell r="N21561">
            <v>0</v>
          </cell>
          <cell r="O21561">
            <v>0</v>
          </cell>
          <cell r="P21561">
            <v>13470.700000000026</v>
          </cell>
          <cell r="Q21561">
            <v>0</v>
          </cell>
          <cell r="R21561">
            <v>0</v>
          </cell>
        </row>
        <row r="21562">
          <cell r="A21562">
            <v>308</v>
          </cell>
          <cell r="B21562" t="str">
            <v>S. SALUD ANTOFAGASTA</v>
          </cell>
          <cell r="C21562" t="str">
            <v>007 Centro Asistencial Norte</v>
          </cell>
          <cell r="D21562">
            <v>0</v>
          </cell>
          <cell r="E21562">
            <v>0</v>
          </cell>
          <cell r="F21562">
            <v>0</v>
          </cell>
          <cell r="G21562">
            <v>0</v>
          </cell>
          <cell r="H21562">
            <v>0</v>
          </cell>
          <cell r="I21562">
            <v>0</v>
          </cell>
          <cell r="J21562">
            <v>0</v>
          </cell>
          <cell r="K21562">
            <v>0</v>
          </cell>
          <cell r="L21562">
            <v>0</v>
          </cell>
          <cell r="M21562">
            <v>0</v>
          </cell>
          <cell r="N21562">
            <v>0</v>
          </cell>
          <cell r="O21562">
            <v>0</v>
          </cell>
          <cell r="P21562">
            <v>-4673.0990000000165</v>
          </cell>
          <cell r="Q21562">
            <v>0</v>
          </cell>
          <cell r="R21562">
            <v>4673.0990000000165</v>
          </cell>
        </row>
        <row r="21563">
          <cell r="A21563">
            <v>401</v>
          </cell>
          <cell r="B21563" t="str">
            <v>S. SALUD ATACAMA</v>
          </cell>
          <cell r="C21563">
            <v>0</v>
          </cell>
          <cell r="D21563">
            <v>0</v>
          </cell>
          <cell r="E21563">
            <v>0</v>
          </cell>
          <cell r="F21563">
            <v>0</v>
          </cell>
          <cell r="G21563">
            <v>0</v>
          </cell>
          <cell r="H21563">
            <v>0</v>
          </cell>
          <cell r="I21563">
            <v>0</v>
          </cell>
          <cell r="J21563">
            <v>0</v>
          </cell>
          <cell r="K21563">
            <v>0</v>
          </cell>
          <cell r="L21563">
            <v>0</v>
          </cell>
          <cell r="M21563">
            <v>0</v>
          </cell>
          <cell r="N21563">
            <v>0</v>
          </cell>
          <cell r="O21563">
            <v>689307.23200000008</v>
          </cell>
          <cell r="P21563">
            <v>-677874.47100000177</v>
          </cell>
          <cell r="Q21563">
            <v>11432.760999998311</v>
          </cell>
          <cell r="R21563">
            <v>0</v>
          </cell>
        </row>
        <row r="21564">
          <cell r="A21564">
            <v>402</v>
          </cell>
          <cell r="B21564" t="str">
            <v>S. SALUD ATACAMA</v>
          </cell>
          <cell r="C21564" t="str">
            <v>001 Dirección del Servicio</v>
          </cell>
          <cell r="D21564">
            <v>0</v>
          </cell>
          <cell r="E21564">
            <v>0</v>
          </cell>
          <cell r="F21564">
            <v>0</v>
          </cell>
          <cell r="G21564">
            <v>0</v>
          </cell>
          <cell r="H21564">
            <v>0</v>
          </cell>
          <cell r="I21564">
            <v>0</v>
          </cell>
          <cell r="J21564">
            <v>0</v>
          </cell>
          <cell r="K21564">
            <v>0</v>
          </cell>
          <cell r="L21564">
            <v>0</v>
          </cell>
          <cell r="M21564">
            <v>0</v>
          </cell>
          <cell r="N21564">
            <v>0</v>
          </cell>
          <cell r="O21564">
            <v>37884.404000000002</v>
          </cell>
          <cell r="P21564">
            <v>230897.2699999999</v>
          </cell>
          <cell r="Q21564">
            <v>37884.404000000002</v>
          </cell>
          <cell r="R21564">
            <v>0</v>
          </cell>
        </row>
        <row r="21565">
          <cell r="A21565">
            <v>403</v>
          </cell>
          <cell r="B21565" t="str">
            <v>S. SALUD ATACAMA</v>
          </cell>
          <cell r="C21565" t="str">
            <v>002 Hospital Regional de Copiapó</v>
          </cell>
          <cell r="D21565">
            <v>0</v>
          </cell>
          <cell r="E21565">
            <v>0</v>
          </cell>
          <cell r="F21565">
            <v>0</v>
          </cell>
          <cell r="G21565">
            <v>0</v>
          </cell>
          <cell r="H21565">
            <v>0</v>
          </cell>
          <cell r="I21565">
            <v>0</v>
          </cell>
          <cell r="J21565">
            <v>0</v>
          </cell>
          <cell r="K21565">
            <v>0</v>
          </cell>
          <cell r="L21565">
            <v>0</v>
          </cell>
          <cell r="M21565">
            <v>0</v>
          </cell>
          <cell r="N21565">
            <v>0</v>
          </cell>
          <cell r="O21565">
            <v>645244.76100000017</v>
          </cell>
          <cell r="P21565">
            <v>-994873.18400000059</v>
          </cell>
          <cell r="Q21565">
            <v>0</v>
          </cell>
          <cell r="R21565">
            <v>349628.42300000042</v>
          </cell>
        </row>
        <row r="21566">
          <cell r="A21566">
            <v>404</v>
          </cell>
          <cell r="B21566" t="str">
            <v>S. SALUD ATACAMA</v>
          </cell>
          <cell r="C21566" t="str">
            <v>003 Hospital de Chañaral</v>
          </cell>
          <cell r="D21566">
            <v>0</v>
          </cell>
          <cell r="E21566">
            <v>0</v>
          </cell>
          <cell r="F21566">
            <v>0</v>
          </cell>
          <cell r="G21566">
            <v>0</v>
          </cell>
          <cell r="H21566">
            <v>0</v>
          </cell>
          <cell r="I21566">
            <v>0</v>
          </cell>
          <cell r="J21566">
            <v>0</v>
          </cell>
          <cell r="K21566">
            <v>0</v>
          </cell>
          <cell r="L21566">
            <v>0</v>
          </cell>
          <cell r="M21566">
            <v>0</v>
          </cell>
          <cell r="N21566">
            <v>0</v>
          </cell>
          <cell r="O21566">
            <v>6178.067</v>
          </cell>
          <cell r="P21566">
            <v>-2877.7279999999882</v>
          </cell>
          <cell r="Q21566">
            <v>3300.3390000000118</v>
          </cell>
          <cell r="R21566">
            <v>0</v>
          </cell>
        </row>
        <row r="21567">
          <cell r="A21567">
            <v>405</v>
          </cell>
          <cell r="B21567" t="str">
            <v>S. SALUD ATACAMA</v>
          </cell>
          <cell r="C21567" t="str">
            <v>004 Hospital Diego de Almagro</v>
          </cell>
          <cell r="D21567">
            <v>0</v>
          </cell>
          <cell r="E21567">
            <v>0</v>
          </cell>
          <cell r="F21567">
            <v>0</v>
          </cell>
          <cell r="G21567">
            <v>0</v>
          </cell>
          <cell r="H21567">
            <v>0</v>
          </cell>
          <cell r="I21567">
            <v>0</v>
          </cell>
          <cell r="J21567">
            <v>0</v>
          </cell>
          <cell r="K21567">
            <v>0</v>
          </cell>
          <cell r="L21567">
            <v>0</v>
          </cell>
          <cell r="M21567">
            <v>0</v>
          </cell>
          <cell r="N21567">
            <v>0</v>
          </cell>
          <cell r="O21567">
            <v>0</v>
          </cell>
          <cell r="P21567">
            <v>46099.555999999982</v>
          </cell>
          <cell r="Q21567">
            <v>0</v>
          </cell>
          <cell r="R21567">
            <v>0</v>
          </cell>
        </row>
        <row r="21568">
          <cell r="A21568">
            <v>406</v>
          </cell>
          <cell r="B21568" t="str">
            <v>S. SALUD ATACAMA</v>
          </cell>
          <cell r="C21568" t="str">
            <v>005 Hospital de Vallenar</v>
          </cell>
          <cell r="D21568">
            <v>0</v>
          </cell>
          <cell r="E21568">
            <v>0</v>
          </cell>
          <cell r="F21568">
            <v>0</v>
          </cell>
          <cell r="G21568">
            <v>0</v>
          </cell>
          <cell r="H21568">
            <v>0</v>
          </cell>
          <cell r="I21568">
            <v>0</v>
          </cell>
          <cell r="J21568">
            <v>0</v>
          </cell>
          <cell r="K21568">
            <v>0</v>
          </cell>
          <cell r="L21568">
            <v>0</v>
          </cell>
          <cell r="M21568">
            <v>0</v>
          </cell>
          <cell r="N21568">
            <v>0</v>
          </cell>
          <cell r="O21568">
            <v>0</v>
          </cell>
          <cell r="P21568">
            <v>15887.595999999903</v>
          </cell>
          <cell r="Q21568">
            <v>0</v>
          </cell>
          <cell r="R21568">
            <v>0</v>
          </cell>
        </row>
        <row r="21569">
          <cell r="A21569">
            <v>407</v>
          </cell>
          <cell r="B21569" t="str">
            <v>S. SALUD ATACAMA</v>
          </cell>
          <cell r="C21569" t="str">
            <v>006 Hospital de Huasco</v>
          </cell>
          <cell r="D21569">
            <v>0</v>
          </cell>
          <cell r="E21569">
            <v>0</v>
          </cell>
          <cell r="F21569">
            <v>0</v>
          </cell>
          <cell r="G21569">
            <v>0</v>
          </cell>
          <cell r="H21569">
            <v>0</v>
          </cell>
          <cell r="I21569">
            <v>0</v>
          </cell>
          <cell r="J21569">
            <v>0</v>
          </cell>
          <cell r="K21569">
            <v>0</v>
          </cell>
          <cell r="L21569">
            <v>0</v>
          </cell>
          <cell r="M21569">
            <v>0</v>
          </cell>
          <cell r="N21569">
            <v>0</v>
          </cell>
          <cell r="O21569">
            <v>0</v>
          </cell>
          <cell r="P21569">
            <v>26992.019</v>
          </cell>
          <cell r="Q21569">
            <v>0</v>
          </cell>
          <cell r="R21569">
            <v>0</v>
          </cell>
        </row>
        <row r="21570">
          <cell r="A21570">
            <v>501</v>
          </cell>
          <cell r="B21570" t="str">
            <v>S. SALUD COQUIMBO</v>
          </cell>
          <cell r="C21570">
            <v>0</v>
          </cell>
          <cell r="D21570">
            <v>0</v>
          </cell>
          <cell r="E21570">
            <v>0</v>
          </cell>
          <cell r="F21570">
            <v>0</v>
          </cell>
          <cell r="G21570">
            <v>0</v>
          </cell>
          <cell r="H21570">
            <v>0</v>
          </cell>
          <cell r="I21570">
            <v>0</v>
          </cell>
          <cell r="J21570">
            <v>0</v>
          </cell>
          <cell r="K21570">
            <v>0</v>
          </cell>
          <cell r="L21570">
            <v>0</v>
          </cell>
          <cell r="M21570">
            <v>0</v>
          </cell>
          <cell r="N21570">
            <v>0</v>
          </cell>
          <cell r="O21570">
            <v>6914931.6410000008</v>
          </cell>
          <cell r="P21570">
            <v>-5268220.3079999974</v>
          </cell>
          <cell r="Q21570">
            <v>1646711.3330000034</v>
          </cell>
          <cell r="R21570">
            <v>0</v>
          </cell>
        </row>
        <row r="21571">
          <cell r="A21571">
            <v>502</v>
          </cell>
          <cell r="B21571" t="str">
            <v>S. SALUD COQUIMBO</v>
          </cell>
          <cell r="C21571" t="str">
            <v>001 Dirección del Servicio</v>
          </cell>
          <cell r="D21571">
            <v>0</v>
          </cell>
          <cell r="E21571">
            <v>0</v>
          </cell>
          <cell r="F21571">
            <v>0</v>
          </cell>
          <cell r="G21571">
            <v>0</v>
          </cell>
          <cell r="H21571">
            <v>0</v>
          </cell>
          <cell r="I21571">
            <v>0</v>
          </cell>
          <cell r="J21571">
            <v>0</v>
          </cell>
          <cell r="K21571">
            <v>0</v>
          </cell>
          <cell r="L21571">
            <v>0</v>
          </cell>
          <cell r="M21571">
            <v>0</v>
          </cell>
          <cell r="N21571">
            <v>0</v>
          </cell>
          <cell r="O21571">
            <v>144850.47</v>
          </cell>
          <cell r="P21571">
            <v>2506030.7170000002</v>
          </cell>
          <cell r="Q21571">
            <v>144850.47</v>
          </cell>
          <cell r="R21571">
            <v>0</v>
          </cell>
        </row>
        <row r="21572">
          <cell r="A21572">
            <v>503</v>
          </cell>
          <cell r="B21572" t="str">
            <v>S. SALUD COQUIMBO</v>
          </cell>
          <cell r="C21572" t="str">
            <v>002 Hospital La Serena</v>
          </cell>
          <cell r="D21572">
            <v>0</v>
          </cell>
          <cell r="E21572">
            <v>0</v>
          </cell>
          <cell r="F21572">
            <v>0</v>
          </cell>
          <cell r="G21572">
            <v>0</v>
          </cell>
          <cell r="H21572">
            <v>0</v>
          </cell>
          <cell r="I21572">
            <v>0</v>
          </cell>
          <cell r="J21572">
            <v>0</v>
          </cell>
          <cell r="K21572">
            <v>0</v>
          </cell>
          <cell r="L21572">
            <v>0</v>
          </cell>
          <cell r="M21572">
            <v>0</v>
          </cell>
          <cell r="N21572">
            <v>0</v>
          </cell>
          <cell r="O21572">
            <v>2915958.9000000004</v>
          </cell>
          <cell r="P21572">
            <v>-3257674.0340000009</v>
          </cell>
          <cell r="Q21572">
            <v>0</v>
          </cell>
          <cell r="R21572">
            <v>341715.13400000054</v>
          </cell>
        </row>
        <row r="21573">
          <cell r="A21573">
            <v>504</v>
          </cell>
          <cell r="B21573" t="str">
            <v>S. SALUD COQUIMBO</v>
          </cell>
          <cell r="C21573" t="str">
            <v>003 Hospital Coquimbo</v>
          </cell>
          <cell r="D21573">
            <v>0</v>
          </cell>
          <cell r="E21573">
            <v>0</v>
          </cell>
          <cell r="F21573">
            <v>0</v>
          </cell>
          <cell r="G21573">
            <v>0</v>
          </cell>
          <cell r="H21573">
            <v>0</v>
          </cell>
          <cell r="I21573">
            <v>0</v>
          </cell>
          <cell r="J21573">
            <v>0</v>
          </cell>
          <cell r="K21573">
            <v>0</v>
          </cell>
          <cell r="L21573">
            <v>0</v>
          </cell>
          <cell r="M21573">
            <v>0</v>
          </cell>
          <cell r="N21573">
            <v>0</v>
          </cell>
          <cell r="O21573">
            <v>2487330.6119999997</v>
          </cell>
          <cell r="P21573">
            <v>-2527616.6399999997</v>
          </cell>
          <cell r="Q21573">
            <v>0</v>
          </cell>
          <cell r="R21573">
            <v>40286.027999999933</v>
          </cell>
        </row>
        <row r="21574">
          <cell r="A21574">
            <v>505</v>
          </cell>
          <cell r="B21574" t="str">
            <v>S. SALUD COQUIMBO</v>
          </cell>
          <cell r="C21574" t="str">
            <v>004 Hospital Ovalle</v>
          </cell>
          <cell r="D21574">
            <v>0</v>
          </cell>
          <cell r="E21574">
            <v>0</v>
          </cell>
          <cell r="F21574">
            <v>0</v>
          </cell>
          <cell r="G21574">
            <v>0</v>
          </cell>
          <cell r="H21574">
            <v>0</v>
          </cell>
          <cell r="I21574">
            <v>0</v>
          </cell>
          <cell r="J21574">
            <v>0</v>
          </cell>
          <cell r="K21574">
            <v>0</v>
          </cell>
          <cell r="L21574">
            <v>0</v>
          </cell>
          <cell r="M21574">
            <v>0</v>
          </cell>
          <cell r="N21574">
            <v>0</v>
          </cell>
          <cell r="O21574">
            <v>1355806.3389999999</v>
          </cell>
          <cell r="P21574">
            <v>-1575664.13</v>
          </cell>
          <cell r="Q21574">
            <v>0</v>
          </cell>
          <cell r="R21574">
            <v>219857.79099999997</v>
          </cell>
        </row>
        <row r="21575">
          <cell r="A21575">
            <v>506</v>
          </cell>
          <cell r="B21575" t="str">
            <v>S. SALUD COQUIMBO</v>
          </cell>
          <cell r="C21575" t="str">
            <v>005 Hospital Illapel</v>
          </cell>
          <cell r="D21575">
            <v>0</v>
          </cell>
          <cell r="E21575">
            <v>0</v>
          </cell>
          <cell r="F21575">
            <v>0</v>
          </cell>
          <cell r="G21575">
            <v>0</v>
          </cell>
          <cell r="H21575">
            <v>0</v>
          </cell>
          <cell r="I21575">
            <v>0</v>
          </cell>
          <cell r="J21575">
            <v>0</v>
          </cell>
          <cell r="K21575">
            <v>0</v>
          </cell>
          <cell r="L21575">
            <v>0</v>
          </cell>
          <cell r="M21575">
            <v>0</v>
          </cell>
          <cell r="N21575">
            <v>0</v>
          </cell>
          <cell r="O21575">
            <v>5767.3140000000058</v>
          </cell>
          <cell r="P21575">
            <v>-80631.505999999761</v>
          </cell>
          <cell r="Q21575">
            <v>0</v>
          </cell>
          <cell r="R21575">
            <v>74864.191999999748</v>
          </cell>
        </row>
        <row r="21576">
          <cell r="A21576">
            <v>507</v>
          </cell>
          <cell r="B21576" t="str">
            <v>S. SALUD COQUIMBO</v>
          </cell>
          <cell r="C21576" t="str">
            <v>006 Hospital Salamanca</v>
          </cell>
          <cell r="D21576">
            <v>0</v>
          </cell>
          <cell r="E21576">
            <v>0</v>
          </cell>
          <cell r="F21576">
            <v>0</v>
          </cell>
          <cell r="G21576">
            <v>0</v>
          </cell>
          <cell r="H21576">
            <v>0</v>
          </cell>
          <cell r="I21576">
            <v>0</v>
          </cell>
          <cell r="J21576">
            <v>0</v>
          </cell>
          <cell r="K21576">
            <v>0</v>
          </cell>
          <cell r="L21576">
            <v>0</v>
          </cell>
          <cell r="M21576">
            <v>0</v>
          </cell>
          <cell r="N21576">
            <v>0</v>
          </cell>
          <cell r="O21576">
            <v>0</v>
          </cell>
          <cell r="P21576">
            <v>-60173.559000000008</v>
          </cell>
          <cell r="Q21576">
            <v>0</v>
          </cell>
          <cell r="R21576">
            <v>60173.559000000008</v>
          </cell>
        </row>
        <row r="21577">
          <cell r="A21577">
            <v>508</v>
          </cell>
          <cell r="B21577" t="str">
            <v>S. SALUD COQUIMBO</v>
          </cell>
          <cell r="C21577" t="str">
            <v>007 Hospital Combarbalá</v>
          </cell>
          <cell r="D21577">
            <v>0</v>
          </cell>
          <cell r="E21577">
            <v>0</v>
          </cell>
          <cell r="F21577">
            <v>0</v>
          </cell>
          <cell r="G21577">
            <v>0</v>
          </cell>
          <cell r="H21577">
            <v>0</v>
          </cell>
          <cell r="I21577">
            <v>0</v>
          </cell>
          <cell r="J21577">
            <v>0</v>
          </cell>
          <cell r="K21577">
            <v>0</v>
          </cell>
          <cell r="L21577">
            <v>0</v>
          </cell>
          <cell r="M21577">
            <v>0</v>
          </cell>
          <cell r="N21577">
            <v>0</v>
          </cell>
          <cell r="O21577">
            <v>1066.6790000000019</v>
          </cell>
          <cell r="P21577">
            <v>-44755.409</v>
          </cell>
          <cell r="Q21577">
            <v>0</v>
          </cell>
          <cell r="R21577">
            <v>43688.729999999996</v>
          </cell>
        </row>
        <row r="21578">
          <cell r="A21578">
            <v>509</v>
          </cell>
          <cell r="B21578" t="str">
            <v>S. SALUD COQUIMBO</v>
          </cell>
          <cell r="C21578" t="str">
            <v>008 Hospital de Andacollo</v>
          </cell>
          <cell r="D21578">
            <v>0</v>
          </cell>
          <cell r="E21578">
            <v>0</v>
          </cell>
          <cell r="F21578">
            <v>0</v>
          </cell>
          <cell r="G21578">
            <v>0</v>
          </cell>
          <cell r="H21578">
            <v>0</v>
          </cell>
          <cell r="I21578">
            <v>0</v>
          </cell>
          <cell r="J21578">
            <v>0</v>
          </cell>
          <cell r="K21578">
            <v>0</v>
          </cell>
          <cell r="L21578">
            <v>0</v>
          </cell>
          <cell r="M21578">
            <v>0</v>
          </cell>
          <cell r="N21578">
            <v>0</v>
          </cell>
          <cell r="O21578">
            <v>783.55199999999968</v>
          </cell>
          <cell r="P21578">
            <v>-47182.186000000016</v>
          </cell>
          <cell r="Q21578">
            <v>0</v>
          </cell>
          <cell r="R21578">
            <v>46398.63400000002</v>
          </cell>
        </row>
        <row r="21579">
          <cell r="A21579">
            <v>5010</v>
          </cell>
          <cell r="B21579" t="str">
            <v>S. SALUD COQUIMBO</v>
          </cell>
          <cell r="C21579" t="str">
            <v>009 Hospital Vicuña</v>
          </cell>
          <cell r="D21579">
            <v>0</v>
          </cell>
          <cell r="E21579">
            <v>0</v>
          </cell>
          <cell r="F21579">
            <v>0</v>
          </cell>
          <cell r="G21579">
            <v>0</v>
          </cell>
          <cell r="H21579">
            <v>0</v>
          </cell>
          <cell r="I21579">
            <v>0</v>
          </cell>
          <cell r="J21579">
            <v>0</v>
          </cell>
          <cell r="K21579">
            <v>0</v>
          </cell>
          <cell r="L21579">
            <v>0</v>
          </cell>
          <cell r="M21579">
            <v>0</v>
          </cell>
          <cell r="N21579">
            <v>0</v>
          </cell>
          <cell r="O21579">
            <v>2553.8739999999998</v>
          </cell>
          <cell r="P21579">
            <v>-93634.50499999999</v>
          </cell>
          <cell r="Q21579">
            <v>0</v>
          </cell>
          <cell r="R21579">
            <v>91080.630999999994</v>
          </cell>
        </row>
        <row r="21580">
          <cell r="A21580">
            <v>5011</v>
          </cell>
          <cell r="B21580" t="str">
            <v>S. SALUD COQUIMBO</v>
          </cell>
          <cell r="C21580" t="str">
            <v>010 Hospital Los Vilos</v>
          </cell>
          <cell r="D21580">
            <v>0</v>
          </cell>
          <cell r="E21580">
            <v>0</v>
          </cell>
          <cell r="F21580">
            <v>0</v>
          </cell>
          <cell r="G21580">
            <v>0</v>
          </cell>
          <cell r="H21580">
            <v>0</v>
          </cell>
          <cell r="I21580">
            <v>0</v>
          </cell>
          <cell r="J21580">
            <v>0</v>
          </cell>
          <cell r="K21580">
            <v>0</v>
          </cell>
          <cell r="L21580">
            <v>0</v>
          </cell>
          <cell r="M21580">
            <v>0</v>
          </cell>
          <cell r="N21580">
            <v>0</v>
          </cell>
          <cell r="O21580">
            <v>813.90099999999802</v>
          </cell>
          <cell r="P21580">
            <v>-86919.291000000027</v>
          </cell>
          <cell r="Q21580">
            <v>0</v>
          </cell>
          <cell r="R21580">
            <v>86105.390000000029</v>
          </cell>
        </row>
        <row r="21581">
          <cell r="A21581">
            <v>601</v>
          </cell>
          <cell r="B21581" t="str">
            <v>S. SALUD VALPO-SN.ANTONIO</v>
          </cell>
          <cell r="C21581">
            <v>0</v>
          </cell>
          <cell r="D21581">
            <v>0</v>
          </cell>
          <cell r="E21581">
            <v>0</v>
          </cell>
          <cell r="F21581">
            <v>0</v>
          </cell>
          <cell r="G21581">
            <v>0</v>
          </cell>
          <cell r="H21581">
            <v>0</v>
          </cell>
          <cell r="I21581">
            <v>0</v>
          </cell>
          <cell r="J21581">
            <v>0</v>
          </cell>
          <cell r="K21581">
            <v>0</v>
          </cell>
          <cell r="L21581">
            <v>0</v>
          </cell>
          <cell r="M21581">
            <v>0</v>
          </cell>
          <cell r="N21581">
            <v>0</v>
          </cell>
          <cell r="O21581">
            <v>3490754.8700000006</v>
          </cell>
          <cell r="P21581">
            <v>-3029105.6649999972</v>
          </cell>
          <cell r="Q21581">
            <v>461649.20500000333</v>
          </cell>
          <cell r="R21581">
            <v>0</v>
          </cell>
        </row>
        <row r="21582">
          <cell r="A21582">
            <v>602</v>
          </cell>
          <cell r="B21582" t="str">
            <v>S. SALUD VALPO-SN.ANTONIO</v>
          </cell>
          <cell r="C21582" t="str">
            <v>001 Dirección Servicio de Salud</v>
          </cell>
          <cell r="D21582">
            <v>0</v>
          </cell>
          <cell r="E21582">
            <v>0</v>
          </cell>
          <cell r="F21582">
            <v>0</v>
          </cell>
          <cell r="G21582">
            <v>0</v>
          </cell>
          <cell r="H21582">
            <v>0</v>
          </cell>
          <cell r="I21582">
            <v>0</v>
          </cell>
          <cell r="J21582">
            <v>0</v>
          </cell>
          <cell r="K21582">
            <v>0</v>
          </cell>
          <cell r="L21582">
            <v>0</v>
          </cell>
          <cell r="M21582">
            <v>0</v>
          </cell>
          <cell r="N21582">
            <v>0</v>
          </cell>
          <cell r="O21582">
            <v>70718.593999999997</v>
          </cell>
          <cell r="P21582">
            <v>209253.82600000012</v>
          </cell>
          <cell r="Q21582">
            <v>70718.593999999997</v>
          </cell>
          <cell r="R21582">
            <v>0</v>
          </cell>
        </row>
        <row r="21583">
          <cell r="A21583">
            <v>603</v>
          </cell>
          <cell r="B21583" t="str">
            <v>S. SALUD VALPO-SN.ANTONIO</v>
          </cell>
          <cell r="C21583" t="str">
            <v>002 Hospital Carlos Van Buren</v>
          </cell>
          <cell r="D21583">
            <v>0</v>
          </cell>
          <cell r="E21583">
            <v>0</v>
          </cell>
          <cell r="F21583">
            <v>0</v>
          </cell>
          <cell r="G21583">
            <v>0</v>
          </cell>
          <cell r="H21583">
            <v>0</v>
          </cell>
          <cell r="I21583">
            <v>0</v>
          </cell>
          <cell r="J21583">
            <v>0</v>
          </cell>
          <cell r="K21583">
            <v>0</v>
          </cell>
          <cell r="L21583">
            <v>0</v>
          </cell>
          <cell r="M21583">
            <v>0</v>
          </cell>
          <cell r="N21583">
            <v>0</v>
          </cell>
          <cell r="O21583">
            <v>2887909.7740000002</v>
          </cell>
          <cell r="P21583">
            <v>-2750489.4750000006</v>
          </cell>
          <cell r="Q21583">
            <v>137420.29899999965</v>
          </cell>
          <cell r="R21583">
            <v>0</v>
          </cell>
        </row>
        <row r="21584">
          <cell r="A21584">
            <v>604</v>
          </cell>
          <cell r="B21584" t="str">
            <v>S. SALUD VALPO-SN.ANTONIO</v>
          </cell>
          <cell r="C21584" t="str">
            <v>003 Hospital Claudio Vicuña</v>
          </cell>
          <cell r="D21584">
            <v>0</v>
          </cell>
          <cell r="E21584">
            <v>0</v>
          </cell>
          <cell r="F21584">
            <v>0</v>
          </cell>
          <cell r="G21584">
            <v>0</v>
          </cell>
          <cell r="H21584">
            <v>0</v>
          </cell>
          <cell r="I21584">
            <v>0</v>
          </cell>
          <cell r="J21584">
            <v>0</v>
          </cell>
          <cell r="K21584">
            <v>0</v>
          </cell>
          <cell r="L21584">
            <v>0</v>
          </cell>
          <cell r="M21584">
            <v>0</v>
          </cell>
          <cell r="N21584">
            <v>0</v>
          </cell>
          <cell r="O21584">
            <v>217536.91499999998</v>
          </cell>
          <cell r="P21584">
            <v>-177062.61100000003</v>
          </cell>
          <cell r="Q21584">
            <v>40474.303999999946</v>
          </cell>
          <cell r="R21584">
            <v>0</v>
          </cell>
        </row>
        <row r="21585">
          <cell r="A21585">
            <v>605</v>
          </cell>
          <cell r="B21585" t="str">
            <v>S. SALUD VALPO-SN.ANTONIO</v>
          </cell>
          <cell r="C21585" t="str">
            <v>004 Hospital Del Salvador</v>
          </cell>
          <cell r="D21585">
            <v>0</v>
          </cell>
          <cell r="E21585">
            <v>0</v>
          </cell>
          <cell r="F21585">
            <v>0</v>
          </cell>
          <cell r="G21585">
            <v>0</v>
          </cell>
          <cell r="H21585">
            <v>0</v>
          </cell>
          <cell r="I21585">
            <v>0</v>
          </cell>
          <cell r="J21585">
            <v>0</v>
          </cell>
          <cell r="K21585">
            <v>0</v>
          </cell>
          <cell r="L21585">
            <v>0</v>
          </cell>
          <cell r="M21585">
            <v>0</v>
          </cell>
          <cell r="N21585">
            <v>0</v>
          </cell>
          <cell r="O21585">
            <v>0</v>
          </cell>
          <cell r="P21585">
            <v>-22835.233000000124</v>
          </cell>
          <cell r="Q21585">
            <v>0</v>
          </cell>
          <cell r="R21585">
            <v>22835.233000000124</v>
          </cell>
        </row>
        <row r="21586">
          <cell r="A21586">
            <v>606</v>
          </cell>
          <cell r="B21586" t="str">
            <v>S. SALUD VALPO-SN.ANTONIO</v>
          </cell>
          <cell r="C21586" t="str">
            <v>005 Hospital San José Casablanca</v>
          </cell>
          <cell r="D21586">
            <v>0</v>
          </cell>
          <cell r="E21586">
            <v>0</v>
          </cell>
          <cell r="F21586">
            <v>0</v>
          </cell>
          <cell r="G21586">
            <v>0</v>
          </cell>
          <cell r="H21586">
            <v>0</v>
          </cell>
          <cell r="I21586">
            <v>0</v>
          </cell>
          <cell r="J21586">
            <v>0</v>
          </cell>
          <cell r="K21586">
            <v>0</v>
          </cell>
          <cell r="L21586">
            <v>0</v>
          </cell>
          <cell r="M21586">
            <v>0</v>
          </cell>
          <cell r="N21586">
            <v>0</v>
          </cell>
          <cell r="O21586">
            <v>0</v>
          </cell>
          <cell r="P21586">
            <v>-209.39200000002165</v>
          </cell>
          <cell r="Q21586">
            <v>0</v>
          </cell>
          <cell r="R21586">
            <v>209.39200000002165</v>
          </cell>
        </row>
        <row r="21587">
          <cell r="A21587">
            <v>607</v>
          </cell>
          <cell r="B21587" t="str">
            <v>S. SALUD VALPO-SN.ANTONIO</v>
          </cell>
          <cell r="C21587" t="str">
            <v>007 Hospital Doctor Eduardo Pereira</v>
          </cell>
          <cell r="D21587">
            <v>0</v>
          </cell>
          <cell r="E21587">
            <v>0</v>
          </cell>
          <cell r="F21587">
            <v>0</v>
          </cell>
          <cell r="G21587">
            <v>0</v>
          </cell>
          <cell r="H21587">
            <v>0</v>
          </cell>
          <cell r="I21587">
            <v>0</v>
          </cell>
          <cell r="J21587">
            <v>0</v>
          </cell>
          <cell r="K21587">
            <v>0</v>
          </cell>
          <cell r="L21587">
            <v>0</v>
          </cell>
          <cell r="M21587">
            <v>0</v>
          </cell>
          <cell r="N21587">
            <v>0</v>
          </cell>
          <cell r="O21587">
            <v>314589.587</v>
          </cell>
          <cell r="P21587">
            <v>-321194.49600000039</v>
          </cell>
          <cell r="Q21587">
            <v>0</v>
          </cell>
          <cell r="R21587">
            <v>6604.9090000003926</v>
          </cell>
        </row>
        <row r="21588">
          <cell r="A21588">
            <v>608</v>
          </cell>
          <cell r="B21588" t="str">
            <v>S. SALUD VALPO-SN.ANTONIO</v>
          </cell>
          <cell r="C21588" t="str">
            <v>008 Atención Primaria de Salud</v>
          </cell>
          <cell r="D21588">
            <v>0</v>
          </cell>
          <cell r="E21588">
            <v>0</v>
          </cell>
          <cell r="F21588">
            <v>0</v>
          </cell>
          <cell r="G21588">
            <v>0</v>
          </cell>
          <cell r="H21588">
            <v>0</v>
          </cell>
          <cell r="I21588">
            <v>0</v>
          </cell>
          <cell r="J21588">
            <v>0</v>
          </cell>
          <cell r="K21588">
            <v>0</v>
          </cell>
          <cell r="L21588">
            <v>0</v>
          </cell>
          <cell r="M21588">
            <v>0</v>
          </cell>
          <cell r="N21588">
            <v>0</v>
          </cell>
          <cell r="O21588">
            <v>0</v>
          </cell>
          <cell r="P21588">
            <v>33431.716000000015</v>
          </cell>
          <cell r="Q21588">
            <v>0</v>
          </cell>
          <cell r="R21588">
            <v>0</v>
          </cell>
        </row>
        <row r="21589">
          <cell r="A21589">
            <v>701</v>
          </cell>
          <cell r="B21589" t="str">
            <v>S. SALUD VIÑA-QUILLOTA</v>
          </cell>
          <cell r="C21589">
            <v>0</v>
          </cell>
          <cell r="D21589">
            <v>0</v>
          </cell>
          <cell r="E21589">
            <v>0</v>
          </cell>
          <cell r="F21589">
            <v>0</v>
          </cell>
          <cell r="G21589">
            <v>0</v>
          </cell>
          <cell r="H21589">
            <v>0</v>
          </cell>
          <cell r="I21589">
            <v>0</v>
          </cell>
          <cell r="J21589">
            <v>0</v>
          </cell>
          <cell r="K21589">
            <v>0</v>
          </cell>
          <cell r="L21589">
            <v>0</v>
          </cell>
          <cell r="M21589">
            <v>0</v>
          </cell>
          <cell r="N21589">
            <v>0</v>
          </cell>
          <cell r="O21589">
            <v>8140358.1160000023</v>
          </cell>
          <cell r="P21589">
            <v>-8489631.9190000016</v>
          </cell>
          <cell r="Q21589">
            <v>0</v>
          </cell>
          <cell r="R21589">
            <v>349273.80299999937</v>
          </cell>
        </row>
        <row r="21590">
          <cell r="A21590">
            <v>702</v>
          </cell>
          <cell r="B21590" t="str">
            <v>S. SALUD VIÑA-QUILLOTA</v>
          </cell>
          <cell r="C21590" t="str">
            <v>001 Dirección del Servicio</v>
          </cell>
          <cell r="D21590">
            <v>0</v>
          </cell>
          <cell r="E21590">
            <v>0</v>
          </cell>
          <cell r="F21590">
            <v>0</v>
          </cell>
          <cell r="G21590">
            <v>0</v>
          </cell>
          <cell r="H21590">
            <v>0</v>
          </cell>
          <cell r="I21590">
            <v>0</v>
          </cell>
          <cell r="J21590">
            <v>0</v>
          </cell>
          <cell r="K21590">
            <v>0</v>
          </cell>
          <cell r="L21590">
            <v>0</v>
          </cell>
          <cell r="M21590">
            <v>0</v>
          </cell>
          <cell r="N21590">
            <v>0</v>
          </cell>
          <cell r="O21590">
            <v>666134.10100000002</v>
          </cell>
          <cell r="P21590">
            <v>-891857.50199999986</v>
          </cell>
          <cell r="Q21590">
            <v>0</v>
          </cell>
          <cell r="R21590">
            <v>225723.40099999984</v>
          </cell>
        </row>
        <row r="21591">
          <cell r="A21591">
            <v>703</v>
          </cell>
          <cell r="B21591" t="str">
            <v>S. SALUD VIÑA-QUILLOTA</v>
          </cell>
          <cell r="C21591" t="str">
            <v>002 Hospital Doctor Gustavo Fricke</v>
          </cell>
          <cell r="D21591">
            <v>0</v>
          </cell>
          <cell r="E21591">
            <v>0</v>
          </cell>
          <cell r="F21591">
            <v>0</v>
          </cell>
          <cell r="G21591">
            <v>0</v>
          </cell>
          <cell r="H21591">
            <v>0</v>
          </cell>
          <cell r="I21591">
            <v>0</v>
          </cell>
          <cell r="J21591">
            <v>0</v>
          </cell>
          <cell r="K21591">
            <v>0</v>
          </cell>
          <cell r="L21591">
            <v>0</v>
          </cell>
          <cell r="M21591">
            <v>0</v>
          </cell>
          <cell r="N21591">
            <v>0</v>
          </cell>
          <cell r="O21591">
            <v>4712122.1789999995</v>
          </cell>
          <cell r="P21591">
            <v>-4765097.9400000004</v>
          </cell>
          <cell r="Q21591">
            <v>0</v>
          </cell>
          <cell r="R21591">
            <v>52975.761000000872</v>
          </cell>
        </row>
        <row r="21592">
          <cell r="A21592">
            <v>704</v>
          </cell>
          <cell r="B21592" t="str">
            <v>S. SALUD VIÑA-QUILLOTA</v>
          </cell>
          <cell r="C21592" t="str">
            <v>003 Hospital de Quillota</v>
          </cell>
          <cell r="D21592">
            <v>0</v>
          </cell>
          <cell r="E21592">
            <v>0</v>
          </cell>
          <cell r="F21592">
            <v>0</v>
          </cell>
          <cell r="G21592">
            <v>0</v>
          </cell>
          <cell r="H21592">
            <v>0</v>
          </cell>
          <cell r="I21592">
            <v>0</v>
          </cell>
          <cell r="J21592">
            <v>0</v>
          </cell>
          <cell r="K21592">
            <v>0</v>
          </cell>
          <cell r="L21592">
            <v>0</v>
          </cell>
          <cell r="M21592">
            <v>0</v>
          </cell>
          <cell r="N21592">
            <v>0</v>
          </cell>
          <cell r="O21592">
            <v>1406792.193</v>
          </cell>
          <cell r="P21592">
            <v>-1419089.6229999994</v>
          </cell>
          <cell r="Q21592">
            <v>0</v>
          </cell>
          <cell r="R21592">
            <v>12297.429999999469</v>
          </cell>
        </row>
        <row r="21593">
          <cell r="A21593">
            <v>705</v>
          </cell>
          <cell r="B21593" t="str">
            <v>S. SALUD VIÑA-QUILLOTA</v>
          </cell>
          <cell r="C21593" t="str">
            <v>004 Hospital de Quilpué</v>
          </cell>
          <cell r="D21593">
            <v>0</v>
          </cell>
          <cell r="E21593">
            <v>0</v>
          </cell>
          <cell r="F21593">
            <v>0</v>
          </cell>
          <cell r="G21593">
            <v>0</v>
          </cell>
          <cell r="H21593">
            <v>0</v>
          </cell>
          <cell r="I21593">
            <v>0</v>
          </cell>
          <cell r="J21593">
            <v>0</v>
          </cell>
          <cell r="K21593">
            <v>0</v>
          </cell>
          <cell r="L21593">
            <v>0</v>
          </cell>
          <cell r="M21593">
            <v>0</v>
          </cell>
          <cell r="N21593">
            <v>0</v>
          </cell>
          <cell r="O21593">
            <v>798260.53300000005</v>
          </cell>
          <cell r="P21593">
            <v>-802340.38199999998</v>
          </cell>
          <cell r="Q21593">
            <v>0</v>
          </cell>
          <cell r="R21593">
            <v>4079.8489999999292</v>
          </cell>
        </row>
        <row r="21594">
          <cell r="A21594">
            <v>706</v>
          </cell>
          <cell r="B21594" t="str">
            <v>S. SALUD VIÑA-QUILLOTA</v>
          </cell>
          <cell r="C21594" t="str">
            <v>005 Hospital de La Calera</v>
          </cell>
          <cell r="D21594">
            <v>0</v>
          </cell>
          <cell r="E21594">
            <v>0</v>
          </cell>
          <cell r="F21594">
            <v>0</v>
          </cell>
          <cell r="G21594">
            <v>0</v>
          </cell>
          <cell r="H21594">
            <v>0</v>
          </cell>
          <cell r="I21594">
            <v>0</v>
          </cell>
          <cell r="J21594">
            <v>0</v>
          </cell>
          <cell r="K21594">
            <v>0</v>
          </cell>
          <cell r="L21594">
            <v>0</v>
          </cell>
          <cell r="M21594">
            <v>0</v>
          </cell>
          <cell r="N21594">
            <v>0</v>
          </cell>
          <cell r="O21594">
            <v>69695.387999999992</v>
          </cell>
          <cell r="P21594">
            <v>-91545.947000000102</v>
          </cell>
          <cell r="Q21594">
            <v>0</v>
          </cell>
          <cell r="R21594">
            <v>21850.55900000011</v>
          </cell>
        </row>
        <row r="21595">
          <cell r="A21595">
            <v>707</v>
          </cell>
          <cell r="B21595" t="str">
            <v>S. SALUD VIÑA-QUILLOTA</v>
          </cell>
          <cell r="C21595" t="str">
            <v>006 Hospital Geriátrico Paz de la Tarde</v>
          </cell>
          <cell r="D21595">
            <v>0</v>
          </cell>
          <cell r="E21595">
            <v>0</v>
          </cell>
          <cell r="F21595">
            <v>0</v>
          </cell>
          <cell r="G21595">
            <v>0</v>
          </cell>
          <cell r="H21595">
            <v>0</v>
          </cell>
          <cell r="I21595">
            <v>0</v>
          </cell>
          <cell r="J21595">
            <v>0</v>
          </cell>
          <cell r="K21595">
            <v>0</v>
          </cell>
          <cell r="L21595">
            <v>0</v>
          </cell>
          <cell r="M21595">
            <v>0</v>
          </cell>
          <cell r="N21595">
            <v>0</v>
          </cell>
          <cell r="O21595">
            <v>18952.954000000002</v>
          </cell>
          <cell r="P21595">
            <v>-17628.342000000062</v>
          </cell>
          <cell r="Q21595">
            <v>1324.6119999999391</v>
          </cell>
          <cell r="R21595">
            <v>0</v>
          </cell>
        </row>
        <row r="21596">
          <cell r="A21596">
            <v>708</v>
          </cell>
          <cell r="B21596" t="str">
            <v>S. SALUD VIÑA-QUILLOTA</v>
          </cell>
          <cell r="C21596" t="str">
            <v>007 Hospital de Limache</v>
          </cell>
          <cell r="D21596">
            <v>0</v>
          </cell>
          <cell r="E21596">
            <v>0</v>
          </cell>
          <cell r="F21596">
            <v>0</v>
          </cell>
          <cell r="G21596">
            <v>0</v>
          </cell>
          <cell r="H21596">
            <v>0</v>
          </cell>
          <cell r="I21596">
            <v>0</v>
          </cell>
          <cell r="J21596">
            <v>0</v>
          </cell>
          <cell r="K21596">
            <v>0</v>
          </cell>
          <cell r="L21596">
            <v>0</v>
          </cell>
          <cell r="M21596">
            <v>0</v>
          </cell>
          <cell r="N21596">
            <v>0</v>
          </cell>
          <cell r="O21596">
            <v>73525.895000000004</v>
          </cell>
          <cell r="P21596">
            <v>-73108.996999999916</v>
          </cell>
          <cell r="Q21596">
            <v>416.89800000008836</v>
          </cell>
          <cell r="R21596">
            <v>0</v>
          </cell>
        </row>
        <row r="21597">
          <cell r="A21597">
            <v>709</v>
          </cell>
          <cell r="B21597" t="str">
            <v>S. SALUD VIÑA-QUILLOTA</v>
          </cell>
          <cell r="C21597" t="str">
            <v>008 Hospital de La Ligua</v>
          </cell>
          <cell r="D21597">
            <v>0</v>
          </cell>
          <cell r="E21597">
            <v>0</v>
          </cell>
          <cell r="F21597">
            <v>0</v>
          </cell>
          <cell r="G21597">
            <v>0</v>
          </cell>
          <cell r="H21597">
            <v>0</v>
          </cell>
          <cell r="I21597">
            <v>0</v>
          </cell>
          <cell r="J21597">
            <v>0</v>
          </cell>
          <cell r="K21597">
            <v>0</v>
          </cell>
          <cell r="L21597">
            <v>0</v>
          </cell>
          <cell r="M21597">
            <v>0</v>
          </cell>
          <cell r="N21597">
            <v>0</v>
          </cell>
          <cell r="O21597">
            <v>115929.39299999998</v>
          </cell>
          <cell r="P21597">
            <v>-117707.85399999999</v>
          </cell>
          <cell r="Q21597">
            <v>0</v>
          </cell>
          <cell r="R21597">
            <v>1778.4610000000102</v>
          </cell>
        </row>
        <row r="21598">
          <cell r="A21598">
            <v>7010</v>
          </cell>
          <cell r="B21598" t="str">
            <v>S. SALUD VIÑA-QUILLOTA</v>
          </cell>
          <cell r="C21598" t="str">
            <v>009 Hospital Cabildo</v>
          </cell>
          <cell r="D21598">
            <v>0</v>
          </cell>
          <cell r="E21598">
            <v>0</v>
          </cell>
          <cell r="F21598">
            <v>0</v>
          </cell>
          <cell r="G21598">
            <v>0</v>
          </cell>
          <cell r="H21598">
            <v>0</v>
          </cell>
          <cell r="I21598">
            <v>0</v>
          </cell>
          <cell r="J21598">
            <v>0</v>
          </cell>
          <cell r="K21598">
            <v>0</v>
          </cell>
          <cell r="L21598">
            <v>0</v>
          </cell>
          <cell r="M21598">
            <v>0</v>
          </cell>
          <cell r="N21598">
            <v>0</v>
          </cell>
          <cell r="O21598">
            <v>40385.883000000002</v>
          </cell>
          <cell r="P21598">
            <v>-40493.641999999978</v>
          </cell>
          <cell r="Q21598">
            <v>0</v>
          </cell>
          <cell r="R21598">
            <v>107.75899999997637</v>
          </cell>
        </row>
        <row r="21599">
          <cell r="A21599">
            <v>7011</v>
          </cell>
          <cell r="B21599" t="str">
            <v>S. SALUD VIÑA-QUILLOTA</v>
          </cell>
          <cell r="C21599" t="str">
            <v>010 Hospital Petorca</v>
          </cell>
          <cell r="D21599">
            <v>0</v>
          </cell>
          <cell r="E21599">
            <v>0</v>
          </cell>
          <cell r="F21599">
            <v>0</v>
          </cell>
          <cell r="G21599">
            <v>0</v>
          </cell>
          <cell r="H21599">
            <v>0</v>
          </cell>
          <cell r="I21599">
            <v>0</v>
          </cell>
          <cell r="J21599">
            <v>0</v>
          </cell>
          <cell r="K21599">
            <v>0</v>
          </cell>
          <cell r="L21599">
            <v>0</v>
          </cell>
          <cell r="M21599">
            <v>0</v>
          </cell>
          <cell r="N21599">
            <v>0</v>
          </cell>
          <cell r="O21599">
            <v>5842.6570000000002</v>
          </cell>
          <cell r="P21599">
            <v>-6424.8789999999863</v>
          </cell>
          <cell r="Q21599">
            <v>0</v>
          </cell>
          <cell r="R21599">
            <v>582.22199999998611</v>
          </cell>
        </row>
        <row r="21600">
          <cell r="A21600">
            <v>7012</v>
          </cell>
          <cell r="B21600" t="str">
            <v>S. SALUD VIÑA-QUILLOTA</v>
          </cell>
          <cell r="C21600" t="str">
            <v>011 Hospital de Quintero</v>
          </cell>
          <cell r="D21600">
            <v>0</v>
          </cell>
          <cell r="E21600">
            <v>0</v>
          </cell>
          <cell r="F21600">
            <v>0</v>
          </cell>
          <cell r="G21600">
            <v>0</v>
          </cell>
          <cell r="H21600">
            <v>0</v>
          </cell>
          <cell r="I21600">
            <v>0</v>
          </cell>
          <cell r="J21600">
            <v>0</v>
          </cell>
          <cell r="K21600">
            <v>0</v>
          </cell>
          <cell r="L21600">
            <v>0</v>
          </cell>
          <cell r="M21600">
            <v>0</v>
          </cell>
          <cell r="N21600">
            <v>0</v>
          </cell>
          <cell r="O21600">
            <v>43045.664999999994</v>
          </cell>
          <cell r="P21600">
            <v>-46451.841000000044</v>
          </cell>
          <cell r="Q21600">
            <v>0</v>
          </cell>
          <cell r="R21600">
            <v>3406.1760000000504</v>
          </cell>
        </row>
        <row r="21601">
          <cell r="A21601">
            <v>7013</v>
          </cell>
          <cell r="B21601" t="str">
            <v>S. SALUD VIÑA-QUILLOTA</v>
          </cell>
          <cell r="C21601" t="str">
            <v>012 Hospital Peñablanca</v>
          </cell>
          <cell r="D21601">
            <v>0</v>
          </cell>
          <cell r="E21601">
            <v>0</v>
          </cell>
          <cell r="F21601">
            <v>0</v>
          </cell>
          <cell r="G21601">
            <v>0</v>
          </cell>
          <cell r="H21601">
            <v>0</v>
          </cell>
          <cell r="I21601">
            <v>0</v>
          </cell>
          <cell r="J21601">
            <v>0</v>
          </cell>
          <cell r="K21601">
            <v>0</v>
          </cell>
          <cell r="L21601">
            <v>0</v>
          </cell>
          <cell r="M21601">
            <v>0</v>
          </cell>
          <cell r="N21601">
            <v>0</v>
          </cell>
          <cell r="O21601">
            <v>189671.27500000002</v>
          </cell>
          <cell r="P21601">
            <v>-217884.96999999997</v>
          </cell>
          <cell r="Q21601">
            <v>0</v>
          </cell>
          <cell r="R21601">
            <v>28213.694999999949</v>
          </cell>
        </row>
        <row r="21602">
          <cell r="A21602">
            <v>801</v>
          </cell>
          <cell r="B21602" t="str">
            <v>S. SALUD ACONCAGUA</v>
          </cell>
          <cell r="C21602">
            <v>0</v>
          </cell>
          <cell r="D21602">
            <v>0</v>
          </cell>
          <cell r="E21602">
            <v>0</v>
          </cell>
          <cell r="F21602">
            <v>0</v>
          </cell>
          <cell r="G21602">
            <v>0</v>
          </cell>
          <cell r="H21602">
            <v>0</v>
          </cell>
          <cell r="I21602">
            <v>0</v>
          </cell>
          <cell r="J21602">
            <v>0</v>
          </cell>
          <cell r="K21602">
            <v>0</v>
          </cell>
          <cell r="L21602">
            <v>0</v>
          </cell>
          <cell r="M21602">
            <v>0</v>
          </cell>
          <cell r="N21602">
            <v>0</v>
          </cell>
          <cell r="O21602">
            <v>359366.71400000004</v>
          </cell>
          <cell r="P21602">
            <v>-192615.15899999905</v>
          </cell>
          <cell r="Q21602">
            <v>166751.55500000098</v>
          </cell>
          <cell r="R21602">
            <v>0</v>
          </cell>
        </row>
        <row r="21603">
          <cell r="A21603">
            <v>802</v>
          </cell>
          <cell r="B21603" t="str">
            <v>S. SALUD ACONCAGUA</v>
          </cell>
          <cell r="C21603" t="str">
            <v>001 Dirección del Servicio</v>
          </cell>
          <cell r="D21603">
            <v>0</v>
          </cell>
          <cell r="E21603">
            <v>0</v>
          </cell>
          <cell r="F21603">
            <v>0</v>
          </cell>
          <cell r="G21603">
            <v>0</v>
          </cell>
          <cell r="H21603">
            <v>0</v>
          </cell>
          <cell r="I21603">
            <v>0</v>
          </cell>
          <cell r="J21603">
            <v>0</v>
          </cell>
          <cell r="K21603">
            <v>0</v>
          </cell>
          <cell r="L21603">
            <v>0</v>
          </cell>
          <cell r="M21603">
            <v>0</v>
          </cell>
          <cell r="N21603">
            <v>0</v>
          </cell>
          <cell r="O21603">
            <v>49211.593000000008</v>
          </cell>
          <cell r="P21603">
            <v>84623.467999999993</v>
          </cell>
          <cell r="Q21603">
            <v>49211.593000000008</v>
          </cell>
          <cell r="R21603">
            <v>0</v>
          </cell>
        </row>
        <row r="21604">
          <cell r="A21604">
            <v>803</v>
          </cell>
          <cell r="B21604" t="str">
            <v>S. SALUD ACONCAGUA</v>
          </cell>
          <cell r="C21604" t="str">
            <v>002 Hospital San Camilo de San Felipe</v>
          </cell>
          <cell r="D21604">
            <v>0</v>
          </cell>
          <cell r="E21604">
            <v>0</v>
          </cell>
          <cell r="F21604">
            <v>0</v>
          </cell>
          <cell r="G21604">
            <v>0</v>
          </cell>
          <cell r="H21604">
            <v>0</v>
          </cell>
          <cell r="I21604">
            <v>0</v>
          </cell>
          <cell r="J21604">
            <v>0</v>
          </cell>
          <cell r="K21604">
            <v>0</v>
          </cell>
          <cell r="L21604">
            <v>0</v>
          </cell>
          <cell r="M21604">
            <v>0</v>
          </cell>
          <cell r="N21604">
            <v>0</v>
          </cell>
          <cell r="O21604">
            <v>150964.272</v>
          </cell>
          <cell r="P21604">
            <v>-134922.00200000009</v>
          </cell>
          <cell r="Q21604">
            <v>16042.269999999902</v>
          </cell>
          <cell r="R21604">
            <v>0</v>
          </cell>
        </row>
        <row r="21605">
          <cell r="A21605">
            <v>804</v>
          </cell>
          <cell r="B21605" t="str">
            <v>S. SALUD ACONCAGUA</v>
          </cell>
          <cell r="C21605" t="str">
            <v>003 Hospital San Juan de Dios de Los Andes</v>
          </cell>
          <cell r="D21605">
            <v>0</v>
          </cell>
          <cell r="E21605">
            <v>0</v>
          </cell>
          <cell r="F21605">
            <v>0</v>
          </cell>
          <cell r="G21605">
            <v>0</v>
          </cell>
          <cell r="H21605">
            <v>0</v>
          </cell>
          <cell r="I21605">
            <v>0</v>
          </cell>
          <cell r="J21605">
            <v>0</v>
          </cell>
          <cell r="K21605">
            <v>0</v>
          </cell>
          <cell r="L21605">
            <v>0</v>
          </cell>
          <cell r="M21605">
            <v>0</v>
          </cell>
          <cell r="N21605">
            <v>0</v>
          </cell>
          <cell r="O21605">
            <v>85066.542000000001</v>
          </cell>
          <cell r="P21605">
            <v>-71935.006999999983</v>
          </cell>
          <cell r="Q21605">
            <v>13131.535000000018</v>
          </cell>
          <cell r="R21605">
            <v>0</v>
          </cell>
        </row>
        <row r="21606">
          <cell r="A21606">
            <v>805</v>
          </cell>
          <cell r="B21606" t="str">
            <v>S. SALUD ACONCAGUA</v>
          </cell>
          <cell r="C21606" t="str">
            <v>004 Hospital San Francisco de Llay Llay</v>
          </cell>
          <cell r="D21606">
            <v>0</v>
          </cell>
          <cell r="E21606">
            <v>0</v>
          </cell>
          <cell r="F21606">
            <v>0</v>
          </cell>
          <cell r="G21606">
            <v>0</v>
          </cell>
          <cell r="H21606">
            <v>0</v>
          </cell>
          <cell r="I21606">
            <v>0</v>
          </cell>
          <cell r="J21606">
            <v>0</v>
          </cell>
          <cell r="K21606">
            <v>0</v>
          </cell>
          <cell r="L21606">
            <v>0</v>
          </cell>
          <cell r="M21606">
            <v>0</v>
          </cell>
          <cell r="N21606">
            <v>0</v>
          </cell>
          <cell r="O21606">
            <v>11306.491</v>
          </cell>
          <cell r="P21606">
            <v>-11519.833999999944</v>
          </cell>
          <cell r="Q21606">
            <v>0</v>
          </cell>
          <cell r="R21606">
            <v>213.34299999994437</v>
          </cell>
        </row>
        <row r="21607">
          <cell r="A21607">
            <v>806</v>
          </cell>
          <cell r="B21607" t="str">
            <v>S. SALUD ACONCAGUA</v>
          </cell>
          <cell r="C21607" t="str">
            <v>005 Hospital San Antonio de  Putaendo</v>
          </cell>
          <cell r="D21607">
            <v>0</v>
          </cell>
          <cell r="E21607">
            <v>0</v>
          </cell>
          <cell r="F21607">
            <v>0</v>
          </cell>
          <cell r="G21607">
            <v>0</v>
          </cell>
          <cell r="H21607">
            <v>0</v>
          </cell>
          <cell r="I21607">
            <v>0</v>
          </cell>
          <cell r="J21607">
            <v>0</v>
          </cell>
          <cell r="K21607">
            <v>0</v>
          </cell>
          <cell r="L21607">
            <v>0</v>
          </cell>
          <cell r="M21607">
            <v>0</v>
          </cell>
          <cell r="N21607">
            <v>0</v>
          </cell>
          <cell r="O21607">
            <v>5513.6779999999999</v>
          </cell>
          <cell r="P21607">
            <v>-4795.3290000000125</v>
          </cell>
          <cell r="Q21607">
            <v>718.34899999998743</v>
          </cell>
          <cell r="R21607">
            <v>0</v>
          </cell>
        </row>
        <row r="21608">
          <cell r="A21608">
            <v>807</v>
          </cell>
          <cell r="B21608" t="str">
            <v>S. SALUD ACONCAGUA</v>
          </cell>
          <cell r="C21608" t="str">
            <v>006 Hospital Psiquiátrico Doctor  Philippe Pinel de Putaendo</v>
          </cell>
          <cell r="D21608">
            <v>0</v>
          </cell>
          <cell r="E21608">
            <v>0</v>
          </cell>
          <cell r="F21608">
            <v>0</v>
          </cell>
          <cell r="G21608">
            <v>0</v>
          </cell>
          <cell r="H21608">
            <v>0</v>
          </cell>
          <cell r="I21608">
            <v>0</v>
          </cell>
          <cell r="J21608">
            <v>0</v>
          </cell>
          <cell r="K21608">
            <v>0</v>
          </cell>
          <cell r="L21608">
            <v>0</v>
          </cell>
          <cell r="M21608">
            <v>0</v>
          </cell>
          <cell r="N21608">
            <v>0</v>
          </cell>
          <cell r="O21608">
            <v>39965.150999999998</v>
          </cell>
          <cell r="P21608">
            <v>-33860.681000000041</v>
          </cell>
          <cell r="Q21608">
            <v>6104.4699999999575</v>
          </cell>
          <cell r="R21608">
            <v>0</v>
          </cell>
        </row>
        <row r="21609">
          <cell r="A21609">
            <v>808</v>
          </cell>
          <cell r="B21609" t="str">
            <v>S. SALUD ACONCAGUA</v>
          </cell>
          <cell r="C21609" t="str">
            <v>010 Consultorio General Urbano de San Felipe</v>
          </cell>
          <cell r="D21609">
            <v>0</v>
          </cell>
          <cell r="E21609">
            <v>0</v>
          </cell>
          <cell r="F21609">
            <v>0</v>
          </cell>
          <cell r="G21609">
            <v>0</v>
          </cell>
          <cell r="H21609">
            <v>0</v>
          </cell>
          <cell r="I21609">
            <v>0</v>
          </cell>
          <cell r="J21609">
            <v>0</v>
          </cell>
          <cell r="K21609">
            <v>0</v>
          </cell>
          <cell r="L21609">
            <v>0</v>
          </cell>
          <cell r="M21609">
            <v>0</v>
          </cell>
          <cell r="N21609">
            <v>0</v>
          </cell>
          <cell r="O21609">
            <v>6418.2889999999989</v>
          </cell>
          <cell r="P21609">
            <v>-11888.741999999969</v>
          </cell>
          <cell r="Q21609">
            <v>0</v>
          </cell>
          <cell r="R21609">
            <v>5470.4529999999704</v>
          </cell>
        </row>
        <row r="21610">
          <cell r="A21610">
            <v>809</v>
          </cell>
          <cell r="B21610" t="str">
            <v>S. SALUD ACONCAGUA</v>
          </cell>
          <cell r="C21610" t="str">
            <v>011 Consultorio General Urbano Nº 2 de Los Andes</v>
          </cell>
          <cell r="D21610">
            <v>0</v>
          </cell>
          <cell r="E21610">
            <v>0</v>
          </cell>
          <cell r="F21610">
            <v>0</v>
          </cell>
          <cell r="G21610">
            <v>0</v>
          </cell>
          <cell r="H21610">
            <v>0</v>
          </cell>
          <cell r="I21610">
            <v>0</v>
          </cell>
          <cell r="J21610">
            <v>0</v>
          </cell>
          <cell r="K21610">
            <v>0</v>
          </cell>
          <cell r="L21610">
            <v>0</v>
          </cell>
          <cell r="M21610">
            <v>0</v>
          </cell>
          <cell r="N21610">
            <v>0</v>
          </cell>
          <cell r="O21610">
            <v>4436.6850000000013</v>
          </cell>
          <cell r="P21610">
            <v>-3686.2080000000278</v>
          </cell>
          <cell r="Q21610">
            <v>750.47699999997349</v>
          </cell>
          <cell r="R21610">
            <v>0</v>
          </cell>
        </row>
        <row r="21611">
          <cell r="A21611">
            <v>8010</v>
          </cell>
          <cell r="B21611" t="str">
            <v>S. SALUD ACONCAGUA</v>
          </cell>
          <cell r="C21611" t="str">
            <v>012 Consultorio General Urbano de Llay Llay</v>
          </cell>
          <cell r="D21611">
            <v>0</v>
          </cell>
          <cell r="E21611">
            <v>0</v>
          </cell>
          <cell r="F21611">
            <v>0</v>
          </cell>
          <cell r="G21611">
            <v>0</v>
          </cell>
          <cell r="H21611">
            <v>0</v>
          </cell>
          <cell r="I21611">
            <v>0</v>
          </cell>
          <cell r="J21611">
            <v>0</v>
          </cell>
          <cell r="K21611">
            <v>0</v>
          </cell>
          <cell r="L21611">
            <v>0</v>
          </cell>
          <cell r="M21611">
            <v>0</v>
          </cell>
          <cell r="N21611">
            <v>0</v>
          </cell>
          <cell r="O21611">
            <v>6484.0130000000008</v>
          </cell>
          <cell r="P21611">
            <v>-4630.8240000000224</v>
          </cell>
          <cell r="Q21611">
            <v>1853.1889999999785</v>
          </cell>
          <cell r="R21611">
            <v>0</v>
          </cell>
        </row>
        <row r="21612">
          <cell r="A21612">
            <v>901</v>
          </cell>
          <cell r="B21612" t="str">
            <v>S. SALUD LIBERTADOR</v>
          </cell>
          <cell r="C21612">
            <v>0</v>
          </cell>
          <cell r="D21612">
            <v>0</v>
          </cell>
          <cell r="E21612">
            <v>0</v>
          </cell>
          <cell r="F21612">
            <v>0</v>
          </cell>
          <cell r="G21612">
            <v>0</v>
          </cell>
          <cell r="H21612">
            <v>0</v>
          </cell>
          <cell r="I21612">
            <v>0</v>
          </cell>
          <cell r="J21612">
            <v>0</v>
          </cell>
          <cell r="K21612">
            <v>0</v>
          </cell>
          <cell r="L21612">
            <v>0</v>
          </cell>
          <cell r="M21612">
            <v>0</v>
          </cell>
          <cell r="N21612">
            <v>0</v>
          </cell>
          <cell r="O21612">
            <v>3174998.7170000006</v>
          </cell>
          <cell r="P21612">
            <v>-2960655.9500000011</v>
          </cell>
          <cell r="Q21612">
            <v>214342.76699999953</v>
          </cell>
          <cell r="R21612">
            <v>0</v>
          </cell>
        </row>
        <row r="21613">
          <cell r="A21613">
            <v>902</v>
          </cell>
          <cell r="B21613" t="str">
            <v>S. SALUD LIBERTADOR</v>
          </cell>
          <cell r="C21613" t="str">
            <v>001 Dirección del Servicio</v>
          </cell>
          <cell r="D21613">
            <v>0</v>
          </cell>
          <cell r="E21613">
            <v>0</v>
          </cell>
          <cell r="F21613">
            <v>0</v>
          </cell>
          <cell r="G21613">
            <v>0</v>
          </cell>
          <cell r="H21613">
            <v>0</v>
          </cell>
          <cell r="I21613">
            <v>0</v>
          </cell>
          <cell r="J21613">
            <v>0</v>
          </cell>
          <cell r="K21613">
            <v>0</v>
          </cell>
          <cell r="L21613">
            <v>0</v>
          </cell>
          <cell r="M21613">
            <v>0</v>
          </cell>
          <cell r="N21613">
            <v>0</v>
          </cell>
          <cell r="O21613">
            <v>1099522.8530000001</v>
          </cell>
          <cell r="P21613">
            <v>-438008.97299999953</v>
          </cell>
          <cell r="Q21613">
            <v>661513.88000000059</v>
          </cell>
          <cell r="R21613">
            <v>0</v>
          </cell>
        </row>
        <row r="21614">
          <cell r="A21614">
            <v>903</v>
          </cell>
          <cell r="B21614" t="str">
            <v>S. SALUD LIBERTADOR</v>
          </cell>
          <cell r="C21614" t="str">
            <v>002 Hospital Rancagua</v>
          </cell>
          <cell r="D21614">
            <v>0</v>
          </cell>
          <cell r="E21614">
            <v>0</v>
          </cell>
          <cell r="F21614">
            <v>0</v>
          </cell>
          <cell r="G21614">
            <v>0</v>
          </cell>
          <cell r="H21614">
            <v>0</v>
          </cell>
          <cell r="I21614">
            <v>0</v>
          </cell>
          <cell r="J21614">
            <v>0</v>
          </cell>
          <cell r="K21614">
            <v>0</v>
          </cell>
          <cell r="L21614">
            <v>0</v>
          </cell>
          <cell r="M21614">
            <v>0</v>
          </cell>
          <cell r="N21614">
            <v>0</v>
          </cell>
          <cell r="O21614">
            <v>1584013.6730000004</v>
          </cell>
          <cell r="P21614">
            <v>-1937208.2560000014</v>
          </cell>
          <cell r="Q21614">
            <v>0</v>
          </cell>
          <cell r="R21614">
            <v>353194.58300000103</v>
          </cell>
        </row>
        <row r="21615">
          <cell r="A21615">
            <v>904</v>
          </cell>
          <cell r="B21615" t="str">
            <v>S. SALUD LIBERTADOR</v>
          </cell>
          <cell r="C21615" t="str">
            <v>003 Hospital Graneros</v>
          </cell>
          <cell r="D21615">
            <v>0</v>
          </cell>
          <cell r="E21615">
            <v>0</v>
          </cell>
          <cell r="F21615">
            <v>0</v>
          </cell>
          <cell r="G21615">
            <v>0</v>
          </cell>
          <cell r="H21615">
            <v>0</v>
          </cell>
          <cell r="I21615">
            <v>0</v>
          </cell>
          <cell r="J21615">
            <v>0</v>
          </cell>
          <cell r="K21615">
            <v>0</v>
          </cell>
          <cell r="L21615">
            <v>0</v>
          </cell>
          <cell r="M21615">
            <v>0</v>
          </cell>
          <cell r="N21615">
            <v>0</v>
          </cell>
          <cell r="O21615">
            <v>7857.1720000000005</v>
          </cell>
          <cell r="P21615">
            <v>-28267.801000000007</v>
          </cell>
          <cell r="Q21615">
            <v>0</v>
          </cell>
          <cell r="R21615">
            <v>20410.629000000008</v>
          </cell>
        </row>
        <row r="21616">
          <cell r="A21616">
            <v>905</v>
          </cell>
          <cell r="B21616" t="str">
            <v>S. SALUD LIBERTADOR</v>
          </cell>
          <cell r="C21616" t="str">
            <v>004 Hospital Coínco</v>
          </cell>
          <cell r="D21616">
            <v>0</v>
          </cell>
          <cell r="E21616">
            <v>0</v>
          </cell>
          <cell r="F21616">
            <v>0</v>
          </cell>
          <cell r="G21616">
            <v>0</v>
          </cell>
          <cell r="H21616">
            <v>0</v>
          </cell>
          <cell r="I21616">
            <v>0</v>
          </cell>
          <cell r="J21616">
            <v>0</v>
          </cell>
          <cell r="K21616">
            <v>0</v>
          </cell>
          <cell r="L21616">
            <v>0</v>
          </cell>
          <cell r="M21616">
            <v>0</v>
          </cell>
          <cell r="N21616">
            <v>0</v>
          </cell>
          <cell r="O21616">
            <v>16533.553999999996</v>
          </cell>
          <cell r="P21616">
            <v>-10687.085999999988</v>
          </cell>
          <cell r="Q21616">
            <v>5846.468000000008</v>
          </cell>
          <cell r="R21616">
            <v>0</v>
          </cell>
        </row>
        <row r="21617">
          <cell r="A21617">
            <v>906</v>
          </cell>
          <cell r="B21617" t="str">
            <v>S. SALUD LIBERTADOR</v>
          </cell>
          <cell r="C21617" t="str">
            <v>005 Hospital Peumo</v>
          </cell>
          <cell r="D21617">
            <v>0</v>
          </cell>
          <cell r="E21617">
            <v>0</v>
          </cell>
          <cell r="F21617">
            <v>0</v>
          </cell>
          <cell r="G21617">
            <v>0</v>
          </cell>
          <cell r="H21617">
            <v>0</v>
          </cell>
          <cell r="I21617">
            <v>0</v>
          </cell>
          <cell r="J21617">
            <v>0</v>
          </cell>
          <cell r="K21617">
            <v>0</v>
          </cell>
          <cell r="L21617">
            <v>0</v>
          </cell>
          <cell r="M21617">
            <v>0</v>
          </cell>
          <cell r="N21617">
            <v>0</v>
          </cell>
          <cell r="O21617">
            <v>4757.7780000000002</v>
          </cell>
          <cell r="P21617">
            <v>-8715.2009999999718</v>
          </cell>
          <cell r="Q21617">
            <v>0</v>
          </cell>
          <cell r="R21617">
            <v>3957.4229999999716</v>
          </cell>
        </row>
        <row r="21618">
          <cell r="A21618">
            <v>907</v>
          </cell>
          <cell r="B21618" t="str">
            <v>S. SALUD LIBERTADOR</v>
          </cell>
          <cell r="C21618" t="str">
            <v>006 Hospital de Rengo</v>
          </cell>
          <cell r="D21618">
            <v>0</v>
          </cell>
          <cell r="E21618">
            <v>0</v>
          </cell>
          <cell r="F21618">
            <v>0</v>
          </cell>
          <cell r="G21618">
            <v>0</v>
          </cell>
          <cell r="H21618">
            <v>0</v>
          </cell>
          <cell r="I21618">
            <v>0</v>
          </cell>
          <cell r="J21618">
            <v>0</v>
          </cell>
          <cell r="K21618">
            <v>0</v>
          </cell>
          <cell r="L21618">
            <v>0</v>
          </cell>
          <cell r="M21618">
            <v>0</v>
          </cell>
          <cell r="N21618">
            <v>0</v>
          </cell>
          <cell r="O21618">
            <v>124001.755</v>
          </cell>
          <cell r="P21618">
            <v>-68685.717999999993</v>
          </cell>
          <cell r="Q21618">
            <v>55316.037000000011</v>
          </cell>
          <cell r="R21618">
            <v>0</v>
          </cell>
        </row>
        <row r="21619">
          <cell r="A21619">
            <v>908</v>
          </cell>
          <cell r="B21619" t="str">
            <v>S. SALUD LIBERTADOR</v>
          </cell>
          <cell r="C21619" t="str">
            <v>007 Hospital San Vicente</v>
          </cell>
          <cell r="D21619">
            <v>0</v>
          </cell>
          <cell r="E21619">
            <v>0</v>
          </cell>
          <cell r="F21619">
            <v>0</v>
          </cell>
          <cell r="G21619">
            <v>0</v>
          </cell>
          <cell r="H21619">
            <v>0</v>
          </cell>
          <cell r="I21619">
            <v>0</v>
          </cell>
          <cell r="J21619">
            <v>0</v>
          </cell>
          <cell r="K21619">
            <v>0</v>
          </cell>
          <cell r="L21619">
            <v>0</v>
          </cell>
          <cell r="M21619">
            <v>0</v>
          </cell>
          <cell r="N21619">
            <v>0</v>
          </cell>
          <cell r="O21619">
            <v>31238.903999999999</v>
          </cell>
          <cell r="P21619">
            <v>-42665.554000000004</v>
          </cell>
          <cell r="Q21619">
            <v>0</v>
          </cell>
          <cell r="R21619">
            <v>11426.650000000005</v>
          </cell>
        </row>
        <row r="21620">
          <cell r="A21620">
            <v>909</v>
          </cell>
          <cell r="B21620" t="str">
            <v>S. SALUD LIBERTADOR</v>
          </cell>
          <cell r="C21620" t="str">
            <v>008 Hospital Pichidegua</v>
          </cell>
          <cell r="D21620">
            <v>0</v>
          </cell>
          <cell r="E21620">
            <v>0</v>
          </cell>
          <cell r="F21620">
            <v>0</v>
          </cell>
          <cell r="G21620">
            <v>0</v>
          </cell>
          <cell r="H21620">
            <v>0</v>
          </cell>
          <cell r="I21620">
            <v>0</v>
          </cell>
          <cell r="J21620">
            <v>0</v>
          </cell>
          <cell r="K21620">
            <v>0</v>
          </cell>
          <cell r="L21620">
            <v>0</v>
          </cell>
          <cell r="M21620">
            <v>0</v>
          </cell>
          <cell r="N21620">
            <v>0</v>
          </cell>
          <cell r="O21620">
            <v>7878.415</v>
          </cell>
          <cell r="P21620">
            <v>-12762.320999999967</v>
          </cell>
          <cell r="Q21620">
            <v>0</v>
          </cell>
          <cell r="R21620">
            <v>4883.9059999999672</v>
          </cell>
        </row>
        <row r="21621">
          <cell r="A21621">
            <v>9010</v>
          </cell>
          <cell r="B21621" t="str">
            <v>S. SALUD LIBERTADOR</v>
          </cell>
          <cell r="C21621" t="str">
            <v>009 Hospital San Fernando</v>
          </cell>
          <cell r="D21621">
            <v>0</v>
          </cell>
          <cell r="E21621">
            <v>0</v>
          </cell>
          <cell r="F21621">
            <v>0</v>
          </cell>
          <cell r="G21621">
            <v>0</v>
          </cell>
          <cell r="H21621">
            <v>0</v>
          </cell>
          <cell r="I21621">
            <v>0</v>
          </cell>
          <cell r="J21621">
            <v>0</v>
          </cell>
          <cell r="K21621">
            <v>0</v>
          </cell>
          <cell r="L21621">
            <v>0</v>
          </cell>
          <cell r="M21621">
            <v>0</v>
          </cell>
          <cell r="N21621">
            <v>0</v>
          </cell>
          <cell r="O21621">
            <v>210731.04399999999</v>
          </cell>
          <cell r="P21621">
            <v>-324500.09000000032</v>
          </cell>
          <cell r="Q21621">
            <v>0</v>
          </cell>
          <cell r="R21621">
            <v>113769.04600000032</v>
          </cell>
        </row>
        <row r="21622">
          <cell r="A21622">
            <v>9011</v>
          </cell>
          <cell r="B21622" t="str">
            <v>S. SALUD LIBERTADOR</v>
          </cell>
          <cell r="C21622" t="str">
            <v>010 Hospital Chimbarongo</v>
          </cell>
          <cell r="D21622">
            <v>0</v>
          </cell>
          <cell r="E21622">
            <v>0</v>
          </cell>
          <cell r="F21622">
            <v>0</v>
          </cell>
          <cell r="G21622">
            <v>0</v>
          </cell>
          <cell r="H21622">
            <v>0</v>
          </cell>
          <cell r="I21622">
            <v>0</v>
          </cell>
          <cell r="J21622">
            <v>0</v>
          </cell>
          <cell r="K21622">
            <v>0</v>
          </cell>
          <cell r="L21622">
            <v>0</v>
          </cell>
          <cell r="M21622">
            <v>0</v>
          </cell>
          <cell r="N21622">
            <v>0</v>
          </cell>
          <cell r="O21622">
            <v>10648.125</v>
          </cell>
          <cell r="P21622">
            <v>-9587.1019999999698</v>
          </cell>
          <cell r="Q21622">
            <v>1061.0230000000302</v>
          </cell>
          <cell r="R21622">
            <v>0</v>
          </cell>
        </row>
        <row r="21623">
          <cell r="A21623">
            <v>9012</v>
          </cell>
          <cell r="B21623" t="str">
            <v>S. SALUD LIBERTADOR</v>
          </cell>
          <cell r="C21623" t="str">
            <v>011 Hospital Nancagua</v>
          </cell>
          <cell r="D21623">
            <v>0</v>
          </cell>
          <cell r="E21623">
            <v>0</v>
          </cell>
          <cell r="F21623">
            <v>0</v>
          </cell>
          <cell r="G21623">
            <v>0</v>
          </cell>
          <cell r="H21623">
            <v>0</v>
          </cell>
          <cell r="I21623">
            <v>0</v>
          </cell>
          <cell r="J21623">
            <v>0</v>
          </cell>
          <cell r="K21623">
            <v>0</v>
          </cell>
          <cell r="L21623">
            <v>0</v>
          </cell>
          <cell r="M21623">
            <v>0</v>
          </cell>
          <cell r="N21623">
            <v>0</v>
          </cell>
          <cell r="O21623">
            <v>90.820999999999998</v>
          </cell>
          <cell r="P21623">
            <v>4032.8080000000191</v>
          </cell>
          <cell r="Q21623">
            <v>90.820999999999998</v>
          </cell>
          <cell r="R21623">
            <v>0</v>
          </cell>
        </row>
        <row r="21624">
          <cell r="A21624">
            <v>9013</v>
          </cell>
          <cell r="B21624" t="str">
            <v>S. SALUD LIBERTADOR</v>
          </cell>
          <cell r="C21624" t="str">
            <v>012 Hospital Santa Cruz</v>
          </cell>
          <cell r="D21624">
            <v>0</v>
          </cell>
          <cell r="E21624">
            <v>0</v>
          </cell>
          <cell r="F21624">
            <v>0</v>
          </cell>
          <cell r="G21624">
            <v>0</v>
          </cell>
          <cell r="H21624">
            <v>0</v>
          </cell>
          <cell r="I21624">
            <v>0</v>
          </cell>
          <cell r="J21624">
            <v>0</v>
          </cell>
          <cell r="K21624">
            <v>0</v>
          </cell>
          <cell r="L21624">
            <v>0</v>
          </cell>
          <cell r="M21624">
            <v>0</v>
          </cell>
          <cell r="N21624">
            <v>0</v>
          </cell>
          <cell r="O21624">
            <v>21137.956000000002</v>
          </cell>
          <cell r="P21624">
            <v>-15257.206000000122</v>
          </cell>
          <cell r="Q21624">
            <v>5880.7499999998799</v>
          </cell>
          <cell r="R21624">
            <v>0</v>
          </cell>
        </row>
        <row r="21625">
          <cell r="A21625">
            <v>9014</v>
          </cell>
          <cell r="B21625" t="str">
            <v>S. SALUD LIBERTADOR</v>
          </cell>
          <cell r="C21625" t="str">
            <v>013 Hospital Marchigue</v>
          </cell>
          <cell r="D21625">
            <v>0</v>
          </cell>
          <cell r="E21625">
            <v>0</v>
          </cell>
          <cell r="F21625">
            <v>0</v>
          </cell>
          <cell r="G21625">
            <v>0</v>
          </cell>
          <cell r="H21625">
            <v>0</v>
          </cell>
          <cell r="I21625">
            <v>0</v>
          </cell>
          <cell r="J21625">
            <v>0</v>
          </cell>
          <cell r="K21625">
            <v>0</v>
          </cell>
          <cell r="L21625">
            <v>0</v>
          </cell>
          <cell r="M21625">
            <v>0</v>
          </cell>
          <cell r="N21625">
            <v>0</v>
          </cell>
          <cell r="O21625">
            <v>8797.735999999999</v>
          </cell>
          <cell r="P21625">
            <v>-13346.643000000004</v>
          </cell>
          <cell r="Q21625">
            <v>0</v>
          </cell>
          <cell r="R21625">
            <v>4548.9070000000047</v>
          </cell>
        </row>
        <row r="21626">
          <cell r="A21626">
            <v>9015</v>
          </cell>
          <cell r="B21626" t="str">
            <v>S. SALUD LIBERTADOR</v>
          </cell>
          <cell r="C21626" t="str">
            <v>014 Hospital Pichilemu</v>
          </cell>
          <cell r="D21626">
            <v>0</v>
          </cell>
          <cell r="E21626">
            <v>0</v>
          </cell>
          <cell r="F21626">
            <v>0</v>
          </cell>
          <cell r="G21626">
            <v>0</v>
          </cell>
          <cell r="H21626">
            <v>0</v>
          </cell>
          <cell r="I21626">
            <v>0</v>
          </cell>
          <cell r="J21626">
            <v>0</v>
          </cell>
          <cell r="K21626">
            <v>0</v>
          </cell>
          <cell r="L21626">
            <v>0</v>
          </cell>
          <cell r="M21626">
            <v>0</v>
          </cell>
          <cell r="N21626">
            <v>0</v>
          </cell>
          <cell r="O21626">
            <v>34572.94</v>
          </cell>
          <cell r="P21626">
            <v>-32393.211000000054</v>
          </cell>
          <cell r="Q21626">
            <v>2179.7289999999484</v>
          </cell>
          <cell r="R21626">
            <v>0</v>
          </cell>
        </row>
        <row r="21627">
          <cell r="A21627">
            <v>9016</v>
          </cell>
          <cell r="B21627" t="str">
            <v>S. SALUD LIBERTADOR</v>
          </cell>
          <cell r="C21627" t="str">
            <v>015 Hospital de Lolol</v>
          </cell>
          <cell r="D21627">
            <v>0</v>
          </cell>
          <cell r="E21627">
            <v>0</v>
          </cell>
          <cell r="F21627">
            <v>0</v>
          </cell>
          <cell r="G21627">
            <v>0</v>
          </cell>
          <cell r="H21627">
            <v>0</v>
          </cell>
          <cell r="I21627">
            <v>0</v>
          </cell>
          <cell r="J21627">
            <v>0</v>
          </cell>
          <cell r="K21627">
            <v>0</v>
          </cell>
          <cell r="L21627">
            <v>0</v>
          </cell>
          <cell r="M21627">
            <v>0</v>
          </cell>
          <cell r="N21627">
            <v>0</v>
          </cell>
          <cell r="O21627">
            <v>70.638000000000005</v>
          </cell>
          <cell r="P21627">
            <v>-4186.6180000000168</v>
          </cell>
          <cell r="Q21627">
            <v>0</v>
          </cell>
          <cell r="R21627">
            <v>4115.9800000000168</v>
          </cell>
        </row>
        <row r="21628">
          <cell r="A21628">
            <v>9017</v>
          </cell>
          <cell r="B21628" t="str">
            <v>S. SALUD LIBERTADOR</v>
          </cell>
          <cell r="C21628" t="str">
            <v>016 Hospital de Litueche</v>
          </cell>
          <cell r="D21628">
            <v>0</v>
          </cell>
          <cell r="E21628">
            <v>0</v>
          </cell>
          <cell r="F21628">
            <v>0</v>
          </cell>
          <cell r="G21628">
            <v>0</v>
          </cell>
          <cell r="H21628">
            <v>0</v>
          </cell>
          <cell r="I21628">
            <v>0</v>
          </cell>
          <cell r="J21628">
            <v>0</v>
          </cell>
          <cell r="K21628">
            <v>0</v>
          </cell>
          <cell r="L21628">
            <v>0</v>
          </cell>
          <cell r="M21628">
            <v>0</v>
          </cell>
          <cell r="N21628">
            <v>0</v>
          </cell>
          <cell r="O21628">
            <v>13145.353000000003</v>
          </cell>
          <cell r="P21628">
            <v>-18416.977999999996</v>
          </cell>
          <cell r="Q21628">
            <v>0</v>
          </cell>
          <cell r="R21628">
            <v>5271.6249999999927</v>
          </cell>
        </row>
        <row r="21629">
          <cell r="A21629">
            <v>1001</v>
          </cell>
          <cell r="B21629" t="str">
            <v>S. SALUD MAULE</v>
          </cell>
          <cell r="C21629">
            <v>0</v>
          </cell>
          <cell r="D21629">
            <v>0</v>
          </cell>
          <cell r="E21629">
            <v>0</v>
          </cell>
          <cell r="F21629">
            <v>0</v>
          </cell>
          <cell r="G21629">
            <v>0</v>
          </cell>
          <cell r="H21629">
            <v>0</v>
          </cell>
          <cell r="I21629">
            <v>0</v>
          </cell>
          <cell r="J21629">
            <v>0</v>
          </cell>
          <cell r="K21629">
            <v>0</v>
          </cell>
          <cell r="L21629">
            <v>0</v>
          </cell>
          <cell r="M21629">
            <v>0</v>
          </cell>
          <cell r="N21629">
            <v>0</v>
          </cell>
          <cell r="O21629">
            <v>9787861.9140000008</v>
          </cell>
          <cell r="P21629">
            <v>-7806008.6879999992</v>
          </cell>
          <cell r="Q21629">
            <v>1981853.2260000017</v>
          </cell>
          <cell r="R21629">
            <v>0</v>
          </cell>
        </row>
        <row r="21630">
          <cell r="A21630">
            <v>1002</v>
          </cell>
          <cell r="B21630" t="str">
            <v>S. SALUD MAULE</v>
          </cell>
          <cell r="C21630" t="str">
            <v>001 Dirección del Servicio</v>
          </cell>
          <cell r="D21630">
            <v>0</v>
          </cell>
          <cell r="E21630">
            <v>0</v>
          </cell>
          <cell r="F21630">
            <v>0</v>
          </cell>
          <cell r="G21630">
            <v>0</v>
          </cell>
          <cell r="H21630">
            <v>0</v>
          </cell>
          <cell r="I21630">
            <v>0</v>
          </cell>
          <cell r="J21630">
            <v>0</v>
          </cell>
          <cell r="K21630">
            <v>0</v>
          </cell>
          <cell r="L21630">
            <v>0</v>
          </cell>
          <cell r="M21630">
            <v>0</v>
          </cell>
          <cell r="N21630">
            <v>0</v>
          </cell>
          <cell r="O21630">
            <v>897192.21400000015</v>
          </cell>
          <cell r="P21630">
            <v>3186653.3500000006</v>
          </cell>
          <cell r="Q21630">
            <v>897192.21400000015</v>
          </cell>
          <cell r="R21630">
            <v>0</v>
          </cell>
        </row>
        <row r="21631">
          <cell r="A21631">
            <v>1003</v>
          </cell>
          <cell r="B21631" t="str">
            <v>S. SALUD MAULE</v>
          </cell>
          <cell r="C21631" t="str">
            <v>002 Hospital Curicó</v>
          </cell>
          <cell r="D21631">
            <v>0</v>
          </cell>
          <cell r="E21631">
            <v>0</v>
          </cell>
          <cell r="F21631">
            <v>0</v>
          </cell>
          <cell r="G21631">
            <v>0</v>
          </cell>
          <cell r="H21631">
            <v>0</v>
          </cell>
          <cell r="I21631">
            <v>0</v>
          </cell>
          <cell r="J21631">
            <v>0</v>
          </cell>
          <cell r="K21631">
            <v>0</v>
          </cell>
          <cell r="L21631">
            <v>0</v>
          </cell>
          <cell r="M21631">
            <v>0</v>
          </cell>
          <cell r="N21631">
            <v>0</v>
          </cell>
          <cell r="O21631">
            <v>2083816.1130000001</v>
          </cell>
          <cell r="P21631">
            <v>-3360036.9630000005</v>
          </cell>
          <cell r="Q21631">
            <v>0</v>
          </cell>
          <cell r="R21631">
            <v>1276220.8500000003</v>
          </cell>
        </row>
        <row r="21632">
          <cell r="A21632">
            <v>1004</v>
          </cell>
          <cell r="B21632" t="str">
            <v>S. SALUD MAULE</v>
          </cell>
          <cell r="C21632" t="str">
            <v>003 Hospital de Teno</v>
          </cell>
          <cell r="D21632">
            <v>0</v>
          </cell>
          <cell r="E21632">
            <v>0</v>
          </cell>
          <cell r="F21632">
            <v>0</v>
          </cell>
          <cell r="G21632">
            <v>0</v>
          </cell>
          <cell r="H21632">
            <v>0</v>
          </cell>
          <cell r="I21632">
            <v>0</v>
          </cell>
          <cell r="J21632">
            <v>0</v>
          </cell>
          <cell r="K21632">
            <v>0</v>
          </cell>
          <cell r="L21632">
            <v>0</v>
          </cell>
          <cell r="M21632">
            <v>0</v>
          </cell>
          <cell r="N21632">
            <v>0</v>
          </cell>
          <cell r="O21632">
            <v>12943.129000000001</v>
          </cell>
          <cell r="P21632">
            <v>-14569.681000000011</v>
          </cell>
          <cell r="Q21632">
            <v>0</v>
          </cell>
          <cell r="R21632">
            <v>1626.5520000000106</v>
          </cell>
        </row>
        <row r="21633">
          <cell r="A21633">
            <v>1005</v>
          </cell>
          <cell r="B21633" t="str">
            <v>S. SALUD MAULE</v>
          </cell>
          <cell r="C21633" t="str">
            <v>004 Hospital Molina</v>
          </cell>
          <cell r="D21633">
            <v>0</v>
          </cell>
          <cell r="E21633">
            <v>0</v>
          </cell>
          <cell r="F21633">
            <v>0</v>
          </cell>
          <cell r="G21633">
            <v>0</v>
          </cell>
          <cell r="H21633">
            <v>0</v>
          </cell>
          <cell r="I21633">
            <v>0</v>
          </cell>
          <cell r="J21633">
            <v>0</v>
          </cell>
          <cell r="K21633">
            <v>0</v>
          </cell>
          <cell r="L21633">
            <v>0</v>
          </cell>
          <cell r="M21633">
            <v>0</v>
          </cell>
          <cell r="N21633">
            <v>0</v>
          </cell>
          <cell r="O21633">
            <v>8367.4669999999987</v>
          </cell>
          <cell r="P21633">
            <v>-18500.195000000036</v>
          </cell>
          <cell r="Q21633">
            <v>0</v>
          </cell>
          <cell r="R21633">
            <v>10132.728000000037</v>
          </cell>
        </row>
        <row r="21634">
          <cell r="A21634">
            <v>1006</v>
          </cell>
          <cell r="B21634" t="str">
            <v>S. SALUD MAULE</v>
          </cell>
          <cell r="C21634" t="str">
            <v>005 Hospital Hualane</v>
          </cell>
          <cell r="D21634">
            <v>0</v>
          </cell>
          <cell r="E21634">
            <v>0</v>
          </cell>
          <cell r="F21634">
            <v>0</v>
          </cell>
          <cell r="G21634">
            <v>0</v>
          </cell>
          <cell r="H21634">
            <v>0</v>
          </cell>
          <cell r="I21634">
            <v>0</v>
          </cell>
          <cell r="J21634">
            <v>0</v>
          </cell>
          <cell r="K21634">
            <v>0</v>
          </cell>
          <cell r="L21634">
            <v>0</v>
          </cell>
          <cell r="M21634">
            <v>0</v>
          </cell>
          <cell r="N21634">
            <v>0</v>
          </cell>
          <cell r="O21634">
            <v>693.42899999999997</v>
          </cell>
          <cell r="P21634">
            <v>-7424.9250000000029</v>
          </cell>
          <cell r="Q21634">
            <v>0</v>
          </cell>
          <cell r="R21634">
            <v>6731.4960000000028</v>
          </cell>
        </row>
        <row r="21635">
          <cell r="A21635">
            <v>1007</v>
          </cell>
          <cell r="B21635" t="str">
            <v>S. SALUD MAULE</v>
          </cell>
          <cell r="C21635" t="str">
            <v>006 Hospital Licantén</v>
          </cell>
          <cell r="D21635">
            <v>0</v>
          </cell>
          <cell r="E21635">
            <v>0</v>
          </cell>
          <cell r="F21635">
            <v>0</v>
          </cell>
          <cell r="G21635">
            <v>0</v>
          </cell>
          <cell r="H21635">
            <v>0</v>
          </cell>
          <cell r="I21635">
            <v>0</v>
          </cell>
          <cell r="J21635">
            <v>0</v>
          </cell>
          <cell r="K21635">
            <v>0</v>
          </cell>
          <cell r="L21635">
            <v>0</v>
          </cell>
          <cell r="M21635">
            <v>0</v>
          </cell>
          <cell r="N21635">
            <v>0</v>
          </cell>
          <cell r="O21635">
            <v>4660.4779999999992</v>
          </cell>
          <cell r="P21635">
            <v>-8544.7240000000165</v>
          </cell>
          <cell r="Q21635">
            <v>0</v>
          </cell>
          <cell r="R21635">
            <v>3884.2460000000174</v>
          </cell>
        </row>
        <row r="21636">
          <cell r="A21636">
            <v>1008</v>
          </cell>
          <cell r="B21636" t="str">
            <v>S. SALUD MAULE</v>
          </cell>
          <cell r="C21636" t="str">
            <v>007 Hospital Talca</v>
          </cell>
          <cell r="D21636">
            <v>0</v>
          </cell>
          <cell r="E21636">
            <v>0</v>
          </cell>
          <cell r="F21636">
            <v>0</v>
          </cell>
          <cell r="G21636">
            <v>0</v>
          </cell>
          <cell r="H21636">
            <v>0</v>
          </cell>
          <cell r="I21636">
            <v>0</v>
          </cell>
          <cell r="J21636">
            <v>0</v>
          </cell>
          <cell r="K21636">
            <v>0</v>
          </cell>
          <cell r="L21636">
            <v>0</v>
          </cell>
          <cell r="M21636">
            <v>0</v>
          </cell>
          <cell r="N21636">
            <v>0</v>
          </cell>
          <cell r="O21636">
            <v>5456913.7250000006</v>
          </cell>
          <cell r="P21636">
            <v>-5722514.3409999991</v>
          </cell>
          <cell r="Q21636">
            <v>0</v>
          </cell>
          <cell r="R21636">
            <v>265600.61599999852</v>
          </cell>
        </row>
        <row r="21637">
          <cell r="A21637">
            <v>1009</v>
          </cell>
          <cell r="B21637" t="str">
            <v>S. SALUD MAULE</v>
          </cell>
          <cell r="C21637" t="str">
            <v>008 Hospital Curepto</v>
          </cell>
          <cell r="D21637">
            <v>0</v>
          </cell>
          <cell r="E21637">
            <v>0</v>
          </cell>
          <cell r="F21637">
            <v>0</v>
          </cell>
          <cell r="G21637">
            <v>0</v>
          </cell>
          <cell r="H21637">
            <v>0</v>
          </cell>
          <cell r="I21637">
            <v>0</v>
          </cell>
          <cell r="J21637">
            <v>0</v>
          </cell>
          <cell r="K21637">
            <v>0</v>
          </cell>
          <cell r="L21637">
            <v>0</v>
          </cell>
          <cell r="M21637">
            <v>0</v>
          </cell>
          <cell r="N21637">
            <v>0</v>
          </cell>
          <cell r="O21637">
            <v>948.30499999999984</v>
          </cell>
          <cell r="P21637">
            <v>2050.0610000000015</v>
          </cell>
          <cell r="Q21637">
            <v>948.30499999999984</v>
          </cell>
          <cell r="R21637">
            <v>0</v>
          </cell>
        </row>
        <row r="21638">
          <cell r="A21638">
            <v>10010</v>
          </cell>
          <cell r="B21638" t="str">
            <v>S. SALUD MAULE</v>
          </cell>
          <cell r="C21638" t="str">
            <v>009 Hospital Constitución</v>
          </cell>
          <cell r="D21638">
            <v>0</v>
          </cell>
          <cell r="E21638">
            <v>0</v>
          </cell>
          <cell r="F21638">
            <v>0</v>
          </cell>
          <cell r="G21638">
            <v>0</v>
          </cell>
          <cell r="H21638">
            <v>0</v>
          </cell>
          <cell r="I21638">
            <v>0</v>
          </cell>
          <cell r="J21638">
            <v>0</v>
          </cell>
          <cell r="K21638">
            <v>0</v>
          </cell>
          <cell r="L21638">
            <v>0</v>
          </cell>
          <cell r="M21638">
            <v>0</v>
          </cell>
          <cell r="N21638">
            <v>0</v>
          </cell>
          <cell r="O21638">
            <v>119223.80700000002</v>
          </cell>
          <cell r="P21638">
            <v>-192017.73200000013</v>
          </cell>
          <cell r="Q21638">
            <v>0</v>
          </cell>
          <cell r="R21638">
            <v>72793.925000000119</v>
          </cell>
        </row>
        <row r="21639">
          <cell r="A21639">
            <v>10011</v>
          </cell>
          <cell r="B21639" t="str">
            <v>S. SALUD MAULE</v>
          </cell>
          <cell r="C21639" t="str">
            <v>010 Hospital Linares</v>
          </cell>
          <cell r="D21639">
            <v>0</v>
          </cell>
          <cell r="E21639">
            <v>0</v>
          </cell>
          <cell r="F21639">
            <v>0</v>
          </cell>
          <cell r="G21639">
            <v>0</v>
          </cell>
          <cell r="H21639">
            <v>0</v>
          </cell>
          <cell r="I21639">
            <v>0</v>
          </cell>
          <cell r="J21639">
            <v>0</v>
          </cell>
          <cell r="K21639">
            <v>0</v>
          </cell>
          <cell r="L21639">
            <v>0</v>
          </cell>
          <cell r="M21639">
            <v>0</v>
          </cell>
          <cell r="N21639">
            <v>0</v>
          </cell>
          <cell r="O21639">
            <v>931594.61199999996</v>
          </cell>
          <cell r="P21639">
            <v>-1328457.4980000004</v>
          </cell>
          <cell r="Q21639">
            <v>0</v>
          </cell>
          <cell r="R21639">
            <v>396862.88600000041</v>
          </cell>
        </row>
        <row r="21640">
          <cell r="A21640">
            <v>10012</v>
          </cell>
          <cell r="B21640" t="str">
            <v>S. SALUD MAULE</v>
          </cell>
          <cell r="C21640" t="str">
            <v>011 Hospital San Javier</v>
          </cell>
          <cell r="D21640">
            <v>0</v>
          </cell>
          <cell r="E21640">
            <v>0</v>
          </cell>
          <cell r="F21640">
            <v>0</v>
          </cell>
          <cell r="G21640">
            <v>0</v>
          </cell>
          <cell r="H21640">
            <v>0</v>
          </cell>
          <cell r="I21640">
            <v>0</v>
          </cell>
          <cell r="J21640">
            <v>0</v>
          </cell>
          <cell r="K21640">
            <v>0</v>
          </cell>
          <cell r="L21640">
            <v>0</v>
          </cell>
          <cell r="M21640">
            <v>0</v>
          </cell>
          <cell r="N21640">
            <v>0</v>
          </cell>
          <cell r="O21640">
            <v>105610.19099999999</v>
          </cell>
          <cell r="P21640">
            <v>-112990.14600000004</v>
          </cell>
          <cell r="Q21640">
            <v>0</v>
          </cell>
          <cell r="R21640">
            <v>7379.9550000000454</v>
          </cell>
        </row>
        <row r="21641">
          <cell r="A21641">
            <v>10013</v>
          </cell>
          <cell r="B21641" t="str">
            <v>S. SALUD MAULE</v>
          </cell>
          <cell r="C21641" t="str">
            <v>012 Hospital Parral</v>
          </cell>
          <cell r="D21641">
            <v>0</v>
          </cell>
          <cell r="E21641">
            <v>0</v>
          </cell>
          <cell r="F21641">
            <v>0</v>
          </cell>
          <cell r="G21641">
            <v>0</v>
          </cell>
          <cell r="H21641">
            <v>0</v>
          </cell>
          <cell r="I21641">
            <v>0</v>
          </cell>
          <cell r="J21641">
            <v>0</v>
          </cell>
          <cell r="K21641">
            <v>0</v>
          </cell>
          <cell r="L21641">
            <v>0</v>
          </cell>
          <cell r="M21641">
            <v>0</v>
          </cell>
          <cell r="N21641">
            <v>0</v>
          </cell>
          <cell r="O21641">
            <v>50948.529999999977</v>
          </cell>
          <cell r="P21641">
            <v>-92905.545999999973</v>
          </cell>
          <cell r="Q21641">
            <v>0</v>
          </cell>
          <cell r="R21641">
            <v>41957.015999999996</v>
          </cell>
        </row>
        <row r="21642">
          <cell r="A21642">
            <v>10014</v>
          </cell>
          <cell r="B21642" t="str">
            <v>S. SALUD MAULE</v>
          </cell>
          <cell r="C21642" t="str">
            <v>013 Hospital Cauquenes</v>
          </cell>
          <cell r="D21642">
            <v>0</v>
          </cell>
          <cell r="E21642">
            <v>0</v>
          </cell>
          <cell r="F21642">
            <v>0</v>
          </cell>
          <cell r="G21642">
            <v>0</v>
          </cell>
          <cell r="H21642">
            <v>0</v>
          </cell>
          <cell r="I21642">
            <v>0</v>
          </cell>
          <cell r="J21642">
            <v>0</v>
          </cell>
          <cell r="K21642">
            <v>0</v>
          </cell>
          <cell r="L21642">
            <v>0</v>
          </cell>
          <cell r="M21642">
            <v>0</v>
          </cell>
          <cell r="N21642">
            <v>0</v>
          </cell>
          <cell r="O21642">
            <v>101926.874</v>
          </cell>
          <cell r="P21642">
            <v>-120707.97700000007</v>
          </cell>
          <cell r="Q21642">
            <v>0</v>
          </cell>
          <cell r="R21642">
            <v>18781.103000000076</v>
          </cell>
        </row>
        <row r="21643">
          <cell r="A21643">
            <v>10015</v>
          </cell>
          <cell r="B21643" t="str">
            <v>S. SALUD MAULE</v>
          </cell>
          <cell r="C21643" t="str">
            <v>014 Hospital Chanco</v>
          </cell>
          <cell r="D21643">
            <v>0</v>
          </cell>
          <cell r="E21643">
            <v>0</v>
          </cell>
          <cell r="F21643">
            <v>0</v>
          </cell>
          <cell r="G21643">
            <v>0</v>
          </cell>
          <cell r="H21643">
            <v>0</v>
          </cell>
          <cell r="I21643">
            <v>0</v>
          </cell>
          <cell r="J21643">
            <v>0</v>
          </cell>
          <cell r="K21643">
            <v>0</v>
          </cell>
          <cell r="L21643">
            <v>0</v>
          </cell>
          <cell r="M21643">
            <v>0</v>
          </cell>
          <cell r="N21643">
            <v>0</v>
          </cell>
          <cell r="O21643">
            <v>13023.04</v>
          </cell>
          <cell r="P21643">
            <v>-16041.855000000025</v>
          </cell>
          <cell r="Q21643">
            <v>0</v>
          </cell>
          <cell r="R21643">
            <v>3018.8150000000242</v>
          </cell>
        </row>
        <row r="21644">
          <cell r="A21644">
            <v>1101</v>
          </cell>
          <cell r="B21644" t="str">
            <v>S. SALUD ÑUBLE</v>
          </cell>
          <cell r="C21644">
            <v>0</v>
          </cell>
          <cell r="D21644">
            <v>0</v>
          </cell>
          <cell r="E21644">
            <v>0</v>
          </cell>
          <cell r="F21644">
            <v>0</v>
          </cell>
          <cell r="G21644">
            <v>0</v>
          </cell>
          <cell r="H21644">
            <v>0</v>
          </cell>
          <cell r="I21644">
            <v>0</v>
          </cell>
          <cell r="J21644">
            <v>0</v>
          </cell>
          <cell r="K21644">
            <v>0</v>
          </cell>
          <cell r="L21644">
            <v>0</v>
          </cell>
          <cell r="M21644">
            <v>0</v>
          </cell>
          <cell r="N21644">
            <v>0</v>
          </cell>
          <cell r="O21644">
            <v>3646371.7740000011</v>
          </cell>
          <cell r="P21644">
            <v>-3702619.8820000011</v>
          </cell>
          <cell r="Q21644">
            <v>0</v>
          </cell>
          <cell r="R21644">
            <v>56248.108000000007</v>
          </cell>
        </row>
        <row r="21645">
          <cell r="A21645">
            <v>1102</v>
          </cell>
          <cell r="B21645" t="str">
            <v>S. SALUD ÑUBLE</v>
          </cell>
          <cell r="C21645" t="str">
            <v>001 Dirección del Servicio</v>
          </cell>
          <cell r="D21645">
            <v>0</v>
          </cell>
          <cell r="E21645">
            <v>0</v>
          </cell>
          <cell r="F21645">
            <v>0</v>
          </cell>
          <cell r="G21645">
            <v>0</v>
          </cell>
          <cell r="H21645">
            <v>0</v>
          </cell>
          <cell r="I21645">
            <v>0</v>
          </cell>
          <cell r="J21645">
            <v>0</v>
          </cell>
          <cell r="K21645">
            <v>0</v>
          </cell>
          <cell r="L21645">
            <v>0</v>
          </cell>
          <cell r="M21645">
            <v>0</v>
          </cell>
          <cell r="N21645">
            <v>0</v>
          </cell>
          <cell r="O21645">
            <v>394117.924</v>
          </cell>
          <cell r="P21645">
            <v>-693526.37199999997</v>
          </cell>
          <cell r="Q21645">
            <v>0</v>
          </cell>
          <cell r="R21645">
            <v>299408.44799999997</v>
          </cell>
        </row>
        <row r="21646">
          <cell r="A21646">
            <v>1103</v>
          </cell>
          <cell r="B21646" t="str">
            <v>S. SALUD ÑUBLE</v>
          </cell>
          <cell r="C21646" t="str">
            <v>002 Hospital de Chillán</v>
          </cell>
          <cell r="D21646">
            <v>0</v>
          </cell>
          <cell r="E21646">
            <v>0</v>
          </cell>
          <cell r="F21646">
            <v>0</v>
          </cell>
          <cell r="G21646">
            <v>0</v>
          </cell>
          <cell r="H21646">
            <v>0</v>
          </cell>
          <cell r="I21646">
            <v>0</v>
          </cell>
          <cell r="J21646">
            <v>0</v>
          </cell>
          <cell r="K21646">
            <v>0</v>
          </cell>
          <cell r="L21646">
            <v>0</v>
          </cell>
          <cell r="M21646">
            <v>0</v>
          </cell>
          <cell r="N21646">
            <v>0</v>
          </cell>
          <cell r="O21646">
            <v>2641108.9500000002</v>
          </cell>
          <cell r="P21646">
            <v>-2448382.92</v>
          </cell>
          <cell r="Q21646">
            <v>192726.03000000026</v>
          </cell>
          <cell r="R21646">
            <v>0</v>
          </cell>
        </row>
        <row r="21647">
          <cell r="A21647">
            <v>1104</v>
          </cell>
          <cell r="B21647" t="str">
            <v>S. SALUD ÑUBLE</v>
          </cell>
          <cell r="C21647" t="str">
            <v>003 Hospital de San Carlos</v>
          </cell>
          <cell r="D21647">
            <v>0</v>
          </cell>
          <cell r="E21647">
            <v>0</v>
          </cell>
          <cell r="F21647">
            <v>0</v>
          </cell>
          <cell r="G21647">
            <v>0</v>
          </cell>
          <cell r="H21647">
            <v>0</v>
          </cell>
          <cell r="I21647">
            <v>0</v>
          </cell>
          <cell r="J21647">
            <v>0</v>
          </cell>
          <cell r="K21647">
            <v>0</v>
          </cell>
          <cell r="L21647">
            <v>0</v>
          </cell>
          <cell r="M21647">
            <v>0</v>
          </cell>
          <cell r="N21647">
            <v>0</v>
          </cell>
          <cell r="O21647">
            <v>352136.74300000002</v>
          </cell>
          <cell r="P21647">
            <v>-356609.56000000017</v>
          </cell>
          <cell r="Q21647">
            <v>0</v>
          </cell>
          <cell r="R21647">
            <v>4472.8170000001555</v>
          </cell>
        </row>
        <row r="21648">
          <cell r="A21648">
            <v>1105</v>
          </cell>
          <cell r="B21648" t="str">
            <v>S. SALUD ÑUBLE</v>
          </cell>
          <cell r="C21648" t="str">
            <v>004 Hospital de Bulnes</v>
          </cell>
          <cell r="D21648">
            <v>0</v>
          </cell>
          <cell r="E21648">
            <v>0</v>
          </cell>
          <cell r="F21648">
            <v>0</v>
          </cell>
          <cell r="G21648">
            <v>0</v>
          </cell>
          <cell r="H21648">
            <v>0</v>
          </cell>
          <cell r="I21648">
            <v>0</v>
          </cell>
          <cell r="J21648">
            <v>0</v>
          </cell>
          <cell r="K21648">
            <v>0</v>
          </cell>
          <cell r="L21648">
            <v>0</v>
          </cell>
          <cell r="M21648">
            <v>0</v>
          </cell>
          <cell r="N21648">
            <v>0</v>
          </cell>
          <cell r="O21648">
            <v>23787.494000000002</v>
          </cell>
          <cell r="P21648">
            <v>-19106.946999999927</v>
          </cell>
          <cell r="Q21648">
            <v>4680.5470000000751</v>
          </cell>
          <cell r="R21648">
            <v>0</v>
          </cell>
        </row>
        <row r="21649">
          <cell r="A21649">
            <v>1106</v>
          </cell>
          <cell r="B21649" t="str">
            <v>S. SALUD ÑUBLE</v>
          </cell>
          <cell r="C21649" t="str">
            <v>005 Hospital de Yungay</v>
          </cell>
          <cell r="D21649">
            <v>0</v>
          </cell>
          <cell r="E21649">
            <v>0</v>
          </cell>
          <cell r="F21649">
            <v>0</v>
          </cell>
          <cell r="G21649">
            <v>0</v>
          </cell>
          <cell r="H21649">
            <v>0</v>
          </cell>
          <cell r="I21649">
            <v>0</v>
          </cell>
          <cell r="J21649">
            <v>0</v>
          </cell>
          <cell r="K21649">
            <v>0</v>
          </cell>
          <cell r="L21649">
            <v>0</v>
          </cell>
          <cell r="M21649">
            <v>0</v>
          </cell>
          <cell r="N21649">
            <v>0</v>
          </cell>
          <cell r="O21649">
            <v>32129.791000000005</v>
          </cell>
          <cell r="P21649">
            <v>-25315.066000000021</v>
          </cell>
          <cell r="Q21649">
            <v>6814.724999999984</v>
          </cell>
          <cell r="R21649">
            <v>0</v>
          </cell>
        </row>
        <row r="21650">
          <cell r="A21650">
            <v>1107</v>
          </cell>
          <cell r="B21650" t="str">
            <v>S. SALUD ÑUBLE</v>
          </cell>
          <cell r="C21650" t="str">
            <v>006 Hospital de Quirihue</v>
          </cell>
          <cell r="D21650">
            <v>0</v>
          </cell>
          <cell r="E21650">
            <v>0</v>
          </cell>
          <cell r="F21650">
            <v>0</v>
          </cell>
          <cell r="G21650">
            <v>0</v>
          </cell>
          <cell r="H21650">
            <v>0</v>
          </cell>
          <cell r="I21650">
            <v>0</v>
          </cell>
          <cell r="J21650">
            <v>0</v>
          </cell>
          <cell r="K21650">
            <v>0</v>
          </cell>
          <cell r="L21650">
            <v>0</v>
          </cell>
          <cell r="M21650">
            <v>0</v>
          </cell>
          <cell r="N21650">
            <v>0</v>
          </cell>
          <cell r="O21650">
            <v>42402.962000000007</v>
          </cell>
          <cell r="P21650">
            <v>-28176.040999999997</v>
          </cell>
          <cell r="Q21650">
            <v>14226.921000000009</v>
          </cell>
          <cell r="R21650">
            <v>0</v>
          </cell>
        </row>
        <row r="21651">
          <cell r="A21651">
            <v>1108</v>
          </cell>
          <cell r="B21651" t="str">
            <v>S. SALUD ÑUBLE</v>
          </cell>
          <cell r="C21651" t="str">
            <v>007 Hospital de Coelemu</v>
          </cell>
          <cell r="D21651">
            <v>0</v>
          </cell>
          <cell r="E21651">
            <v>0</v>
          </cell>
          <cell r="F21651">
            <v>0</v>
          </cell>
          <cell r="G21651">
            <v>0</v>
          </cell>
          <cell r="H21651">
            <v>0</v>
          </cell>
          <cell r="I21651">
            <v>0</v>
          </cell>
          <cell r="J21651">
            <v>0</v>
          </cell>
          <cell r="K21651">
            <v>0</v>
          </cell>
          <cell r="L21651">
            <v>0</v>
          </cell>
          <cell r="M21651">
            <v>0</v>
          </cell>
          <cell r="N21651">
            <v>0</v>
          </cell>
          <cell r="O21651">
            <v>16913.806000000004</v>
          </cell>
          <cell r="P21651">
            <v>-8028.7770000000019</v>
          </cell>
          <cell r="Q21651">
            <v>8885.0290000000023</v>
          </cell>
          <cell r="R21651">
            <v>0</v>
          </cell>
        </row>
        <row r="21652">
          <cell r="A21652">
            <v>1109</v>
          </cell>
          <cell r="B21652" t="str">
            <v>S. SALUD ÑUBLE</v>
          </cell>
          <cell r="C21652" t="str">
            <v>008 Hospital El Carmen</v>
          </cell>
          <cell r="D21652">
            <v>0</v>
          </cell>
          <cell r="E21652">
            <v>0</v>
          </cell>
          <cell r="F21652">
            <v>0</v>
          </cell>
          <cell r="G21652">
            <v>0</v>
          </cell>
          <cell r="H21652">
            <v>0</v>
          </cell>
          <cell r="I21652">
            <v>0</v>
          </cell>
          <cell r="J21652">
            <v>0</v>
          </cell>
          <cell r="K21652">
            <v>0</v>
          </cell>
          <cell r="L21652">
            <v>0</v>
          </cell>
          <cell r="M21652">
            <v>0</v>
          </cell>
          <cell r="N21652">
            <v>0</v>
          </cell>
          <cell r="O21652">
            <v>39219.334000000003</v>
          </cell>
          <cell r="P21652">
            <v>-25414.150000000052</v>
          </cell>
          <cell r="Q21652">
            <v>13805.18399999995</v>
          </cell>
          <cell r="R21652">
            <v>0</v>
          </cell>
        </row>
        <row r="21653">
          <cell r="A21653">
            <v>11010</v>
          </cell>
          <cell r="B21653" t="str">
            <v>S. SALUD ÑUBLE</v>
          </cell>
          <cell r="C21653" t="str">
            <v>009 Consultorio Violeta Parra</v>
          </cell>
          <cell r="D21653">
            <v>0</v>
          </cell>
          <cell r="E21653">
            <v>0</v>
          </cell>
          <cell r="F21653">
            <v>0</v>
          </cell>
          <cell r="G21653">
            <v>0</v>
          </cell>
          <cell r="H21653">
            <v>0</v>
          </cell>
          <cell r="I21653">
            <v>0</v>
          </cell>
          <cell r="J21653">
            <v>0</v>
          </cell>
          <cell r="K21653">
            <v>0</v>
          </cell>
          <cell r="L21653">
            <v>0</v>
          </cell>
          <cell r="M21653">
            <v>0</v>
          </cell>
          <cell r="N21653">
            <v>0</v>
          </cell>
          <cell r="O21653">
            <v>104554.77</v>
          </cell>
          <cell r="P21653">
            <v>-98060.049000000057</v>
          </cell>
          <cell r="Q21653">
            <v>6494.7209999999468</v>
          </cell>
          <cell r="R21653">
            <v>0</v>
          </cell>
        </row>
        <row r="21654">
          <cell r="A21654">
            <v>11011</v>
          </cell>
          <cell r="B21654" t="str">
            <v>S. SALUD ÑUBLE</v>
          </cell>
          <cell r="C21654" t="str">
            <v>013 Centro Comunitario Salud Mental</v>
          </cell>
          <cell r="D21654">
            <v>0</v>
          </cell>
          <cell r="E21654">
            <v>0</v>
          </cell>
          <cell r="F21654">
            <v>0</v>
          </cell>
          <cell r="G21654">
            <v>0</v>
          </cell>
          <cell r="H21654">
            <v>0</v>
          </cell>
          <cell r="I21654">
            <v>0</v>
          </cell>
          <cell r="J21654">
            <v>0</v>
          </cell>
          <cell r="K21654">
            <v>0</v>
          </cell>
          <cell r="L21654">
            <v>0</v>
          </cell>
          <cell r="M21654">
            <v>0</v>
          </cell>
          <cell r="N21654">
            <v>0</v>
          </cell>
          <cell r="O21654">
            <v>0</v>
          </cell>
          <cell r="P21654">
            <v>0</v>
          </cell>
          <cell r="Q21654">
            <v>0</v>
          </cell>
          <cell r="R21654">
            <v>0</v>
          </cell>
        </row>
        <row r="21655">
          <cell r="A21655">
            <v>1201</v>
          </cell>
          <cell r="B21655" t="str">
            <v>S. SALUD CONCEPCIÓN</v>
          </cell>
          <cell r="C21655">
            <v>0</v>
          </cell>
          <cell r="D21655">
            <v>0</v>
          </cell>
          <cell r="E21655">
            <v>0</v>
          </cell>
          <cell r="F21655">
            <v>0</v>
          </cell>
          <cell r="G21655">
            <v>0</v>
          </cell>
          <cell r="H21655">
            <v>0</v>
          </cell>
          <cell r="I21655">
            <v>0</v>
          </cell>
          <cell r="J21655">
            <v>0</v>
          </cell>
          <cell r="K21655">
            <v>0</v>
          </cell>
          <cell r="L21655">
            <v>0</v>
          </cell>
          <cell r="M21655">
            <v>0</v>
          </cell>
          <cell r="N21655">
            <v>0</v>
          </cell>
          <cell r="O21655">
            <v>10005346.397</v>
          </cell>
          <cell r="P21655">
            <v>-9152702.4909999985</v>
          </cell>
          <cell r="Q21655">
            <v>852643.90600000136</v>
          </cell>
          <cell r="R21655">
            <v>0</v>
          </cell>
        </row>
        <row r="21656">
          <cell r="A21656">
            <v>1202</v>
          </cell>
          <cell r="B21656" t="str">
            <v>S. SALUD CONCEPCIÓN</v>
          </cell>
          <cell r="C21656" t="str">
            <v>001 Dirección del Servicio</v>
          </cell>
          <cell r="D21656">
            <v>0</v>
          </cell>
          <cell r="E21656">
            <v>0</v>
          </cell>
          <cell r="F21656">
            <v>0</v>
          </cell>
          <cell r="G21656">
            <v>0</v>
          </cell>
          <cell r="H21656">
            <v>0</v>
          </cell>
          <cell r="I21656">
            <v>0</v>
          </cell>
          <cell r="J21656">
            <v>0</v>
          </cell>
          <cell r="K21656">
            <v>0</v>
          </cell>
          <cell r="L21656">
            <v>0</v>
          </cell>
          <cell r="M21656">
            <v>0</v>
          </cell>
          <cell r="N21656">
            <v>0</v>
          </cell>
          <cell r="O21656">
            <v>774868.91200000001</v>
          </cell>
          <cell r="P21656">
            <v>-165931.75500000012</v>
          </cell>
          <cell r="Q21656">
            <v>608937.15699999989</v>
          </cell>
          <cell r="R21656">
            <v>0</v>
          </cell>
        </row>
        <row r="21657">
          <cell r="A21657">
            <v>1203</v>
          </cell>
          <cell r="B21657" t="str">
            <v>S. SALUD CONCEPCIÓN</v>
          </cell>
          <cell r="C21657" t="str">
            <v>002 Hospital Guillermo  Grant Benavente</v>
          </cell>
          <cell r="D21657">
            <v>0</v>
          </cell>
          <cell r="E21657">
            <v>0</v>
          </cell>
          <cell r="F21657">
            <v>0</v>
          </cell>
          <cell r="G21657">
            <v>0</v>
          </cell>
          <cell r="H21657">
            <v>0</v>
          </cell>
          <cell r="I21657">
            <v>0</v>
          </cell>
          <cell r="J21657">
            <v>0</v>
          </cell>
          <cell r="K21657">
            <v>0</v>
          </cell>
          <cell r="L21657">
            <v>0</v>
          </cell>
          <cell r="M21657">
            <v>0</v>
          </cell>
          <cell r="N21657">
            <v>0</v>
          </cell>
          <cell r="O21657">
            <v>8579175.5189999994</v>
          </cell>
          <cell r="P21657">
            <v>-8499300.9149999991</v>
          </cell>
          <cell r="Q21657">
            <v>79874.604000000283</v>
          </cell>
          <cell r="R21657">
            <v>0</v>
          </cell>
        </row>
        <row r="21658">
          <cell r="A21658">
            <v>1204</v>
          </cell>
          <cell r="B21658" t="str">
            <v>S. SALUD CONCEPCIÓN</v>
          </cell>
          <cell r="C21658" t="str">
            <v>003 Hospital Traumatológico</v>
          </cell>
          <cell r="D21658">
            <v>0</v>
          </cell>
          <cell r="E21658">
            <v>0</v>
          </cell>
          <cell r="F21658">
            <v>0</v>
          </cell>
          <cell r="G21658">
            <v>0</v>
          </cell>
          <cell r="H21658">
            <v>0</v>
          </cell>
          <cell r="I21658">
            <v>0</v>
          </cell>
          <cell r="J21658">
            <v>0</v>
          </cell>
          <cell r="K21658">
            <v>0</v>
          </cell>
          <cell r="L21658">
            <v>0</v>
          </cell>
          <cell r="M21658">
            <v>0</v>
          </cell>
          <cell r="N21658">
            <v>0</v>
          </cell>
          <cell r="O21658">
            <v>338554.4</v>
          </cell>
          <cell r="P21658">
            <v>-331932.24899999984</v>
          </cell>
          <cell r="Q21658">
            <v>6622.1510000001872</v>
          </cell>
          <cell r="R21658">
            <v>0</v>
          </cell>
        </row>
        <row r="21659">
          <cell r="A21659">
            <v>1205</v>
          </cell>
          <cell r="B21659" t="str">
            <v>S. SALUD CONCEPCIÓN</v>
          </cell>
          <cell r="C21659" t="str">
            <v>004 Hospital de Coronel</v>
          </cell>
          <cell r="D21659">
            <v>0</v>
          </cell>
          <cell r="E21659">
            <v>0</v>
          </cell>
          <cell r="F21659">
            <v>0</v>
          </cell>
          <cell r="G21659">
            <v>0</v>
          </cell>
          <cell r="H21659">
            <v>0</v>
          </cell>
          <cell r="I21659">
            <v>0</v>
          </cell>
          <cell r="J21659">
            <v>0</v>
          </cell>
          <cell r="K21659">
            <v>0</v>
          </cell>
          <cell r="L21659">
            <v>0</v>
          </cell>
          <cell r="M21659">
            <v>0</v>
          </cell>
          <cell r="N21659">
            <v>0</v>
          </cell>
          <cell r="O21659">
            <v>21027.326000000001</v>
          </cell>
          <cell r="P21659">
            <v>-38462.720999999903</v>
          </cell>
          <cell r="Q21659">
            <v>0</v>
          </cell>
          <cell r="R21659">
            <v>17435.394999999902</v>
          </cell>
        </row>
        <row r="21660">
          <cell r="A21660">
            <v>1206</v>
          </cell>
          <cell r="B21660" t="str">
            <v>S. SALUD CONCEPCIÓN</v>
          </cell>
          <cell r="C21660" t="str">
            <v>005 Hospital Lota</v>
          </cell>
          <cell r="D21660">
            <v>0</v>
          </cell>
          <cell r="E21660">
            <v>0</v>
          </cell>
          <cell r="F21660">
            <v>0</v>
          </cell>
          <cell r="G21660">
            <v>0</v>
          </cell>
          <cell r="H21660">
            <v>0</v>
          </cell>
          <cell r="I21660">
            <v>0</v>
          </cell>
          <cell r="J21660">
            <v>0</v>
          </cell>
          <cell r="K21660">
            <v>0</v>
          </cell>
          <cell r="L21660">
            <v>0</v>
          </cell>
          <cell r="M21660">
            <v>0</v>
          </cell>
          <cell r="N21660">
            <v>0</v>
          </cell>
          <cell r="O21660">
            <v>125769.55800000002</v>
          </cell>
          <cell r="P21660">
            <v>-69162.915999999968</v>
          </cell>
          <cell r="Q21660">
            <v>56606.642000000051</v>
          </cell>
          <cell r="R21660">
            <v>0</v>
          </cell>
        </row>
        <row r="21661">
          <cell r="A21661">
            <v>1207</v>
          </cell>
          <cell r="B21661" t="str">
            <v>S. SALUD CONCEPCIÓN</v>
          </cell>
          <cell r="C21661" t="str">
            <v>006 Hospital Santa Juana</v>
          </cell>
          <cell r="D21661">
            <v>0</v>
          </cell>
          <cell r="E21661">
            <v>0</v>
          </cell>
          <cell r="F21661">
            <v>0</v>
          </cell>
          <cell r="G21661">
            <v>0</v>
          </cell>
          <cell r="H21661">
            <v>0</v>
          </cell>
          <cell r="I21661">
            <v>0</v>
          </cell>
          <cell r="J21661">
            <v>0</v>
          </cell>
          <cell r="K21661">
            <v>0</v>
          </cell>
          <cell r="L21661">
            <v>0</v>
          </cell>
          <cell r="M21661">
            <v>0</v>
          </cell>
          <cell r="N21661">
            <v>0</v>
          </cell>
          <cell r="O21661">
            <v>0</v>
          </cell>
          <cell r="P21661">
            <v>18627.228000000032</v>
          </cell>
          <cell r="Q21661">
            <v>0</v>
          </cell>
          <cell r="R21661">
            <v>0</v>
          </cell>
        </row>
        <row r="21662">
          <cell r="A21662">
            <v>1208</v>
          </cell>
          <cell r="B21662" t="str">
            <v>S. SALUD CONCEPCIÓN</v>
          </cell>
          <cell r="C21662" t="str">
            <v>007 Hospital Florida</v>
          </cell>
          <cell r="D21662">
            <v>0</v>
          </cell>
          <cell r="E21662">
            <v>0</v>
          </cell>
          <cell r="F21662">
            <v>0</v>
          </cell>
          <cell r="G21662">
            <v>0</v>
          </cell>
          <cell r="H21662">
            <v>0</v>
          </cell>
          <cell r="I21662">
            <v>0</v>
          </cell>
          <cell r="J21662">
            <v>0</v>
          </cell>
          <cell r="K21662">
            <v>0</v>
          </cell>
          <cell r="L21662">
            <v>0</v>
          </cell>
          <cell r="M21662">
            <v>0</v>
          </cell>
          <cell r="N21662">
            <v>0</v>
          </cell>
          <cell r="O21662">
            <v>5298.1309999999994</v>
          </cell>
          <cell r="P21662">
            <v>6400.377999999997</v>
          </cell>
          <cell r="Q21662">
            <v>5298.1309999999994</v>
          </cell>
          <cell r="R21662">
            <v>0</v>
          </cell>
        </row>
        <row r="21663">
          <cell r="A21663">
            <v>1209</v>
          </cell>
          <cell r="B21663" t="str">
            <v>S. SALUD CONCEPCIÓN</v>
          </cell>
          <cell r="C21663" t="str">
            <v>008 Consultorio Víctor Manuel Fernández</v>
          </cell>
          <cell r="D21663">
            <v>0</v>
          </cell>
          <cell r="E21663">
            <v>0</v>
          </cell>
          <cell r="F21663">
            <v>0</v>
          </cell>
          <cell r="G21663">
            <v>0</v>
          </cell>
          <cell r="H21663">
            <v>0</v>
          </cell>
          <cell r="I21663">
            <v>0</v>
          </cell>
          <cell r="J21663">
            <v>0</v>
          </cell>
          <cell r="K21663">
            <v>0</v>
          </cell>
          <cell r="L21663">
            <v>0</v>
          </cell>
          <cell r="M21663">
            <v>0</v>
          </cell>
          <cell r="N21663">
            <v>0</v>
          </cell>
          <cell r="O21663">
            <v>10398.462999999989</v>
          </cell>
          <cell r="P21663">
            <v>38324.905000000086</v>
          </cell>
          <cell r="Q21663">
            <v>10398.462999999989</v>
          </cell>
          <cell r="R21663">
            <v>0</v>
          </cell>
        </row>
        <row r="21664">
          <cell r="A21664">
            <v>12010</v>
          </cell>
          <cell r="B21664" t="str">
            <v>S. SALUD CONCEPCIÓN</v>
          </cell>
          <cell r="C21664" t="str">
            <v>010 Centro de Sangre y Tejidos</v>
          </cell>
          <cell r="D21664">
            <v>0</v>
          </cell>
          <cell r="E21664">
            <v>0</v>
          </cell>
          <cell r="F21664">
            <v>0</v>
          </cell>
          <cell r="G21664">
            <v>0</v>
          </cell>
          <cell r="H21664">
            <v>0</v>
          </cell>
          <cell r="I21664">
            <v>0</v>
          </cell>
          <cell r="J21664">
            <v>0</v>
          </cell>
          <cell r="K21664">
            <v>0</v>
          </cell>
          <cell r="L21664">
            <v>0</v>
          </cell>
          <cell r="M21664">
            <v>0</v>
          </cell>
          <cell r="N21664">
            <v>0</v>
          </cell>
          <cell r="O21664">
            <v>150254.08800000002</v>
          </cell>
          <cell r="P21664">
            <v>-111264.446</v>
          </cell>
          <cell r="Q21664">
            <v>38989.642000000022</v>
          </cell>
          <cell r="R21664">
            <v>0</v>
          </cell>
        </row>
        <row r="21665">
          <cell r="A21665">
            <v>1301</v>
          </cell>
          <cell r="B21665" t="str">
            <v>S. SALUD TALCAHUANO</v>
          </cell>
          <cell r="C21665">
            <v>0</v>
          </cell>
          <cell r="D21665">
            <v>0</v>
          </cell>
          <cell r="E21665">
            <v>0</v>
          </cell>
          <cell r="F21665">
            <v>0</v>
          </cell>
          <cell r="G21665">
            <v>0</v>
          </cell>
          <cell r="H21665">
            <v>0</v>
          </cell>
          <cell r="I21665">
            <v>0</v>
          </cell>
          <cell r="J21665">
            <v>0</v>
          </cell>
          <cell r="K21665">
            <v>0</v>
          </cell>
          <cell r="L21665">
            <v>0</v>
          </cell>
          <cell r="M21665">
            <v>0</v>
          </cell>
          <cell r="N21665">
            <v>0</v>
          </cell>
          <cell r="O21665">
            <v>3992229.9210000006</v>
          </cell>
          <cell r="P21665">
            <v>-3941852.3610000014</v>
          </cell>
          <cell r="Q21665">
            <v>50377.559999999125</v>
          </cell>
          <cell r="R21665">
            <v>0</v>
          </cell>
        </row>
        <row r="21666">
          <cell r="A21666">
            <v>1302</v>
          </cell>
          <cell r="B21666" t="str">
            <v>S. SALUD TALCAHUANO</v>
          </cell>
          <cell r="C21666" t="str">
            <v>001 Dirección del Servicio</v>
          </cell>
          <cell r="D21666">
            <v>0</v>
          </cell>
          <cell r="E21666">
            <v>0</v>
          </cell>
          <cell r="F21666">
            <v>0</v>
          </cell>
          <cell r="G21666">
            <v>0</v>
          </cell>
          <cell r="H21666">
            <v>0</v>
          </cell>
          <cell r="I21666">
            <v>0</v>
          </cell>
          <cell r="J21666">
            <v>0</v>
          </cell>
          <cell r="K21666">
            <v>0</v>
          </cell>
          <cell r="L21666">
            <v>0</v>
          </cell>
          <cell r="M21666">
            <v>0</v>
          </cell>
          <cell r="N21666">
            <v>0</v>
          </cell>
          <cell r="O21666">
            <v>0</v>
          </cell>
          <cell r="P21666">
            <v>185911.44000000006</v>
          </cell>
          <cell r="Q21666">
            <v>0</v>
          </cell>
          <cell r="R21666">
            <v>0</v>
          </cell>
        </row>
        <row r="21667">
          <cell r="A21667">
            <v>1303</v>
          </cell>
          <cell r="B21667" t="str">
            <v>S. SALUD TALCAHUANO</v>
          </cell>
          <cell r="C21667" t="str">
            <v>002 Hospital Higueras</v>
          </cell>
          <cell r="D21667">
            <v>0</v>
          </cell>
          <cell r="E21667">
            <v>0</v>
          </cell>
          <cell r="F21667">
            <v>0</v>
          </cell>
          <cell r="G21667">
            <v>0</v>
          </cell>
          <cell r="H21667">
            <v>0</v>
          </cell>
          <cell r="I21667">
            <v>0</v>
          </cell>
          <cell r="J21667">
            <v>0</v>
          </cell>
          <cell r="K21667">
            <v>0</v>
          </cell>
          <cell r="L21667">
            <v>0</v>
          </cell>
          <cell r="M21667">
            <v>0</v>
          </cell>
          <cell r="N21667">
            <v>0</v>
          </cell>
          <cell r="O21667">
            <v>3980441.2020000005</v>
          </cell>
          <cell r="P21667">
            <v>-4115611.1130000032</v>
          </cell>
          <cell r="Q21667">
            <v>0</v>
          </cell>
          <cell r="R21667">
            <v>135169.91100000264</v>
          </cell>
        </row>
        <row r="21668">
          <cell r="A21668">
            <v>1304</v>
          </cell>
          <cell r="B21668" t="str">
            <v>S. SALUD TALCAHUANO</v>
          </cell>
          <cell r="C21668" t="str">
            <v>003 Hospital Tome</v>
          </cell>
          <cell r="D21668">
            <v>0</v>
          </cell>
          <cell r="E21668">
            <v>0</v>
          </cell>
          <cell r="F21668">
            <v>0</v>
          </cell>
          <cell r="G21668">
            <v>0</v>
          </cell>
          <cell r="H21668">
            <v>0</v>
          </cell>
          <cell r="I21668">
            <v>0</v>
          </cell>
          <cell r="J21668">
            <v>0</v>
          </cell>
          <cell r="K21668">
            <v>0</v>
          </cell>
          <cell r="L21668">
            <v>0</v>
          </cell>
          <cell r="M21668">
            <v>0</v>
          </cell>
          <cell r="N21668">
            <v>0</v>
          </cell>
          <cell r="O21668">
            <v>0</v>
          </cell>
          <cell r="P21668">
            <v>14088.254999999772</v>
          </cell>
          <cell r="Q21668">
            <v>0</v>
          </cell>
          <cell r="R21668">
            <v>0</v>
          </cell>
        </row>
        <row r="21669">
          <cell r="A21669">
            <v>1305</v>
          </cell>
          <cell r="B21669" t="str">
            <v>S. SALUD TALCAHUANO</v>
          </cell>
          <cell r="C21669" t="str">
            <v>004 Hospital Penco Lirquén</v>
          </cell>
          <cell r="D21669">
            <v>0</v>
          </cell>
          <cell r="E21669">
            <v>0</v>
          </cell>
          <cell r="F21669">
            <v>0</v>
          </cell>
          <cell r="G21669">
            <v>0</v>
          </cell>
          <cell r="H21669">
            <v>0</v>
          </cell>
          <cell r="I21669">
            <v>0</v>
          </cell>
          <cell r="J21669">
            <v>0</v>
          </cell>
          <cell r="K21669">
            <v>0</v>
          </cell>
          <cell r="L21669">
            <v>0</v>
          </cell>
          <cell r="M21669">
            <v>0</v>
          </cell>
          <cell r="N21669">
            <v>0</v>
          </cell>
          <cell r="O21669">
            <v>11788.719000000001</v>
          </cell>
          <cell r="P21669">
            <v>-25783.556000000099</v>
          </cell>
          <cell r="Q21669">
            <v>0</v>
          </cell>
          <cell r="R21669">
            <v>13994.837000000098</v>
          </cell>
        </row>
        <row r="21670">
          <cell r="A21670">
            <v>1306</v>
          </cell>
          <cell r="B21670" t="str">
            <v>S. SALUD TALCAHUANO</v>
          </cell>
          <cell r="C21670" t="str">
            <v>005 CESFAM LIRQUEN</v>
          </cell>
          <cell r="D21670">
            <v>0</v>
          </cell>
          <cell r="E21670">
            <v>0</v>
          </cell>
          <cell r="F21670">
            <v>0</v>
          </cell>
          <cell r="G21670">
            <v>0</v>
          </cell>
          <cell r="H21670">
            <v>0</v>
          </cell>
          <cell r="I21670">
            <v>0</v>
          </cell>
          <cell r="J21670">
            <v>0</v>
          </cell>
          <cell r="K21670">
            <v>0</v>
          </cell>
          <cell r="L21670">
            <v>0</v>
          </cell>
          <cell r="M21670">
            <v>0</v>
          </cell>
          <cell r="N21670">
            <v>0</v>
          </cell>
          <cell r="O21670">
            <v>0</v>
          </cell>
          <cell r="P21670">
            <v>0</v>
          </cell>
          <cell r="Q21670">
            <v>0</v>
          </cell>
          <cell r="R21670">
            <v>0</v>
          </cell>
        </row>
        <row r="21671">
          <cell r="A21671">
            <v>1401</v>
          </cell>
          <cell r="B21671" t="str">
            <v>S. SALUD BIOBIO</v>
          </cell>
          <cell r="C21671">
            <v>0</v>
          </cell>
          <cell r="D21671">
            <v>0</v>
          </cell>
          <cell r="E21671">
            <v>0</v>
          </cell>
          <cell r="F21671">
            <v>0</v>
          </cell>
          <cell r="G21671">
            <v>0</v>
          </cell>
          <cell r="H21671">
            <v>0</v>
          </cell>
          <cell r="I21671">
            <v>0</v>
          </cell>
          <cell r="J21671">
            <v>0</v>
          </cell>
          <cell r="K21671">
            <v>0</v>
          </cell>
          <cell r="L21671">
            <v>0</v>
          </cell>
          <cell r="M21671">
            <v>0</v>
          </cell>
          <cell r="N21671">
            <v>0</v>
          </cell>
          <cell r="O21671">
            <v>1973810.551</v>
          </cell>
          <cell r="P21671">
            <v>-1977795.7609999981</v>
          </cell>
          <cell r="Q21671">
            <v>0</v>
          </cell>
          <cell r="R21671">
            <v>3985.2099999981001</v>
          </cell>
        </row>
        <row r="21672">
          <cell r="A21672">
            <v>1402</v>
          </cell>
          <cell r="B21672" t="str">
            <v>S. SALUD BIOBIO</v>
          </cell>
          <cell r="C21672" t="str">
            <v>001 Dirección del Servicio</v>
          </cell>
          <cell r="D21672">
            <v>0</v>
          </cell>
          <cell r="E21672">
            <v>0</v>
          </cell>
          <cell r="F21672">
            <v>0</v>
          </cell>
          <cell r="G21672">
            <v>0</v>
          </cell>
          <cell r="H21672">
            <v>0</v>
          </cell>
          <cell r="I21672">
            <v>0</v>
          </cell>
          <cell r="J21672">
            <v>0</v>
          </cell>
          <cell r="K21672">
            <v>0</v>
          </cell>
          <cell r="L21672">
            <v>0</v>
          </cell>
          <cell r="M21672">
            <v>0</v>
          </cell>
          <cell r="N21672">
            <v>0</v>
          </cell>
          <cell r="O21672">
            <v>0</v>
          </cell>
          <cell r="P21672">
            <v>620481.92799999996</v>
          </cell>
          <cell r="Q21672">
            <v>0</v>
          </cell>
          <cell r="R21672">
            <v>0</v>
          </cell>
        </row>
        <row r="21673">
          <cell r="A21673">
            <v>1403</v>
          </cell>
          <cell r="B21673" t="str">
            <v>S. SALUD BIOBIO</v>
          </cell>
          <cell r="C21673" t="str">
            <v>003 Hospital Huepil</v>
          </cell>
          <cell r="D21673">
            <v>0</v>
          </cell>
          <cell r="E21673">
            <v>0</v>
          </cell>
          <cell r="F21673">
            <v>0</v>
          </cell>
          <cell r="G21673">
            <v>0</v>
          </cell>
          <cell r="H21673">
            <v>0</v>
          </cell>
          <cell r="I21673">
            <v>0</v>
          </cell>
          <cell r="J21673">
            <v>0</v>
          </cell>
          <cell r="K21673">
            <v>0</v>
          </cell>
          <cell r="L21673">
            <v>0</v>
          </cell>
          <cell r="M21673">
            <v>0</v>
          </cell>
          <cell r="N21673">
            <v>0</v>
          </cell>
          <cell r="O21673">
            <v>6137.8810000000003</v>
          </cell>
          <cell r="P21673">
            <v>-28478.96900000007</v>
          </cell>
          <cell r="Q21673">
            <v>0</v>
          </cell>
          <cell r="R21673">
            <v>22341.088000000069</v>
          </cell>
        </row>
        <row r="21674">
          <cell r="A21674">
            <v>1404</v>
          </cell>
          <cell r="B21674" t="str">
            <v>S. SALUD BIOBIO</v>
          </cell>
          <cell r="C21674" t="str">
            <v>004 Hospital de Laja</v>
          </cell>
          <cell r="D21674">
            <v>0</v>
          </cell>
          <cell r="E21674">
            <v>0</v>
          </cell>
          <cell r="F21674">
            <v>0</v>
          </cell>
          <cell r="G21674">
            <v>0</v>
          </cell>
          <cell r="H21674">
            <v>0</v>
          </cell>
          <cell r="I21674">
            <v>0</v>
          </cell>
          <cell r="J21674">
            <v>0</v>
          </cell>
          <cell r="K21674">
            <v>0</v>
          </cell>
          <cell r="L21674">
            <v>0</v>
          </cell>
          <cell r="M21674">
            <v>0</v>
          </cell>
          <cell r="N21674">
            <v>0</v>
          </cell>
          <cell r="O21674">
            <v>0</v>
          </cell>
          <cell r="P21674">
            <v>-26640.649000000034</v>
          </cell>
          <cell r="Q21674">
            <v>0</v>
          </cell>
          <cell r="R21674">
            <v>26640.649000000034</v>
          </cell>
        </row>
        <row r="21675">
          <cell r="A21675">
            <v>1405</v>
          </cell>
          <cell r="B21675" t="str">
            <v>S. SALUD BIOBIO</v>
          </cell>
          <cell r="C21675" t="str">
            <v>005 Hospital de Los Ángeles</v>
          </cell>
          <cell r="D21675">
            <v>0</v>
          </cell>
          <cell r="E21675">
            <v>0</v>
          </cell>
          <cell r="F21675">
            <v>0</v>
          </cell>
          <cell r="G21675">
            <v>0</v>
          </cell>
          <cell r="H21675">
            <v>0</v>
          </cell>
          <cell r="I21675">
            <v>0</v>
          </cell>
          <cell r="J21675">
            <v>0</v>
          </cell>
          <cell r="K21675">
            <v>0</v>
          </cell>
          <cell r="L21675">
            <v>0</v>
          </cell>
          <cell r="M21675">
            <v>0</v>
          </cell>
          <cell r="N21675">
            <v>0</v>
          </cell>
          <cell r="O21675">
            <v>1865129.2919999999</v>
          </cell>
          <cell r="P21675">
            <v>-2358199.8460000027</v>
          </cell>
          <cell r="Q21675">
            <v>0</v>
          </cell>
          <cell r="R21675">
            <v>493070.5540000028</v>
          </cell>
        </row>
        <row r="21676">
          <cell r="A21676">
            <v>1406</v>
          </cell>
          <cell r="B21676" t="str">
            <v>S. SALUD BIOBIO</v>
          </cell>
          <cell r="C21676" t="str">
            <v>006 Hospital de Mulchén</v>
          </cell>
          <cell r="D21676">
            <v>0</v>
          </cell>
          <cell r="E21676">
            <v>0</v>
          </cell>
          <cell r="F21676">
            <v>0</v>
          </cell>
          <cell r="G21676">
            <v>0</v>
          </cell>
          <cell r="H21676">
            <v>0</v>
          </cell>
          <cell r="I21676">
            <v>0</v>
          </cell>
          <cell r="J21676">
            <v>0</v>
          </cell>
          <cell r="K21676">
            <v>0</v>
          </cell>
          <cell r="L21676">
            <v>0</v>
          </cell>
          <cell r="M21676">
            <v>0</v>
          </cell>
          <cell r="N21676">
            <v>0</v>
          </cell>
          <cell r="O21676">
            <v>44757.889000000003</v>
          </cell>
          <cell r="P21676">
            <v>-61841.145000000048</v>
          </cell>
          <cell r="Q21676">
            <v>0</v>
          </cell>
          <cell r="R21676">
            <v>17083.256000000045</v>
          </cell>
        </row>
        <row r="21677">
          <cell r="A21677">
            <v>1407</v>
          </cell>
          <cell r="B21677" t="str">
            <v>S. SALUD BIOBIO</v>
          </cell>
          <cell r="C21677" t="str">
            <v>007 Hospital de Nacimiento</v>
          </cell>
          <cell r="D21677">
            <v>0</v>
          </cell>
          <cell r="E21677">
            <v>0</v>
          </cell>
          <cell r="F21677">
            <v>0</v>
          </cell>
          <cell r="G21677">
            <v>0</v>
          </cell>
          <cell r="H21677">
            <v>0</v>
          </cell>
          <cell r="I21677">
            <v>0</v>
          </cell>
          <cell r="J21677">
            <v>0</v>
          </cell>
          <cell r="K21677">
            <v>0</v>
          </cell>
          <cell r="L21677">
            <v>0</v>
          </cell>
          <cell r="M21677">
            <v>0</v>
          </cell>
          <cell r="N21677">
            <v>0</v>
          </cell>
          <cell r="O21677">
            <v>16834.582999999999</v>
          </cell>
          <cell r="P21677">
            <v>-36198.272000000026</v>
          </cell>
          <cell r="Q21677">
            <v>0</v>
          </cell>
          <cell r="R21677">
            <v>19363.689000000028</v>
          </cell>
        </row>
        <row r="21678">
          <cell r="A21678">
            <v>1408</v>
          </cell>
          <cell r="B21678" t="str">
            <v>S. SALUD BIOBIO</v>
          </cell>
          <cell r="C21678" t="str">
            <v>008 Hospital de Yumbel</v>
          </cell>
          <cell r="D21678">
            <v>0</v>
          </cell>
          <cell r="E21678">
            <v>0</v>
          </cell>
          <cell r="F21678">
            <v>0</v>
          </cell>
          <cell r="G21678">
            <v>0</v>
          </cell>
          <cell r="H21678">
            <v>0</v>
          </cell>
          <cell r="I21678">
            <v>0</v>
          </cell>
          <cell r="J21678">
            <v>0</v>
          </cell>
          <cell r="K21678">
            <v>0</v>
          </cell>
          <cell r="L21678">
            <v>0</v>
          </cell>
          <cell r="M21678">
            <v>0</v>
          </cell>
          <cell r="N21678">
            <v>0</v>
          </cell>
          <cell r="O21678">
            <v>11899.115000000002</v>
          </cell>
          <cell r="P21678">
            <v>-32390.646999999997</v>
          </cell>
          <cell r="Q21678">
            <v>0</v>
          </cell>
          <cell r="R21678">
            <v>20491.531999999996</v>
          </cell>
        </row>
        <row r="21679">
          <cell r="A21679">
            <v>1409</v>
          </cell>
          <cell r="B21679" t="str">
            <v>S. SALUD BIOBIO</v>
          </cell>
          <cell r="C21679" t="str">
            <v>009 Hospital Santa Bárbara</v>
          </cell>
          <cell r="D21679">
            <v>0</v>
          </cell>
          <cell r="E21679">
            <v>0</v>
          </cell>
          <cell r="F21679">
            <v>0</v>
          </cell>
          <cell r="G21679">
            <v>0</v>
          </cell>
          <cell r="H21679">
            <v>0</v>
          </cell>
          <cell r="I21679">
            <v>0</v>
          </cell>
          <cell r="J21679">
            <v>0</v>
          </cell>
          <cell r="K21679">
            <v>0</v>
          </cell>
          <cell r="L21679">
            <v>0</v>
          </cell>
          <cell r="M21679">
            <v>0</v>
          </cell>
          <cell r="N21679">
            <v>0</v>
          </cell>
          <cell r="O21679">
            <v>29051.791000000001</v>
          </cell>
          <cell r="P21679">
            <v>-54528.160999999993</v>
          </cell>
          <cell r="Q21679">
            <v>0</v>
          </cell>
          <cell r="R21679">
            <v>25476.369999999992</v>
          </cell>
        </row>
        <row r="21680">
          <cell r="A21680">
            <v>1501</v>
          </cell>
          <cell r="B21680" t="str">
            <v>S. SALUD ARAUCO</v>
          </cell>
          <cell r="C21680">
            <v>0</v>
          </cell>
          <cell r="D21680">
            <v>0</v>
          </cell>
          <cell r="E21680">
            <v>0</v>
          </cell>
          <cell r="F21680">
            <v>0</v>
          </cell>
          <cell r="G21680">
            <v>0</v>
          </cell>
          <cell r="H21680">
            <v>0</v>
          </cell>
          <cell r="I21680">
            <v>0</v>
          </cell>
          <cell r="J21680">
            <v>0</v>
          </cell>
          <cell r="K21680">
            <v>0</v>
          </cell>
          <cell r="L21680">
            <v>0</v>
          </cell>
          <cell r="M21680">
            <v>0</v>
          </cell>
          <cell r="N21680">
            <v>0</v>
          </cell>
          <cell r="O21680">
            <v>1521167.632</v>
          </cell>
          <cell r="P21680">
            <v>-1206226.1589999995</v>
          </cell>
          <cell r="Q21680">
            <v>314941.47300000046</v>
          </cell>
          <cell r="R21680">
            <v>0</v>
          </cell>
        </row>
        <row r="21681">
          <cell r="A21681">
            <v>1502</v>
          </cell>
          <cell r="B21681" t="str">
            <v>S. SALUD ARAUCO</v>
          </cell>
          <cell r="C21681" t="str">
            <v>001 Dirección del Servicio</v>
          </cell>
          <cell r="D21681">
            <v>0</v>
          </cell>
          <cell r="E21681">
            <v>0</v>
          </cell>
          <cell r="F21681">
            <v>0</v>
          </cell>
          <cell r="G21681">
            <v>0</v>
          </cell>
          <cell r="H21681">
            <v>0</v>
          </cell>
          <cell r="I21681">
            <v>0</v>
          </cell>
          <cell r="J21681">
            <v>0</v>
          </cell>
          <cell r="K21681">
            <v>0</v>
          </cell>
          <cell r="L21681">
            <v>0</v>
          </cell>
          <cell r="M21681">
            <v>0</v>
          </cell>
          <cell r="N21681">
            <v>0</v>
          </cell>
          <cell r="O21681">
            <v>372156.18900000007</v>
          </cell>
          <cell r="P21681">
            <v>30146.242000000086</v>
          </cell>
          <cell r="Q21681">
            <v>372156.18900000007</v>
          </cell>
          <cell r="R21681">
            <v>0</v>
          </cell>
        </row>
        <row r="21682">
          <cell r="A21682">
            <v>1503</v>
          </cell>
          <cell r="B21682" t="str">
            <v>S. SALUD ARAUCO</v>
          </cell>
          <cell r="C21682" t="str">
            <v>002 Hospital Arauco</v>
          </cell>
          <cell r="D21682">
            <v>0</v>
          </cell>
          <cell r="E21682">
            <v>0</v>
          </cell>
          <cell r="F21682">
            <v>0</v>
          </cell>
          <cell r="G21682">
            <v>0</v>
          </cell>
          <cell r="H21682">
            <v>0</v>
          </cell>
          <cell r="I21682">
            <v>0</v>
          </cell>
          <cell r="J21682">
            <v>0</v>
          </cell>
          <cell r="K21682">
            <v>0</v>
          </cell>
          <cell r="L21682">
            <v>0</v>
          </cell>
          <cell r="M21682">
            <v>0</v>
          </cell>
          <cell r="N21682">
            <v>0</v>
          </cell>
          <cell r="O21682">
            <v>232630.99099999998</v>
          </cell>
          <cell r="P21682">
            <v>-263756.78700000001</v>
          </cell>
          <cell r="Q21682">
            <v>0</v>
          </cell>
          <cell r="R21682">
            <v>31125.796000000031</v>
          </cell>
        </row>
        <row r="21683">
          <cell r="A21683">
            <v>1504</v>
          </cell>
          <cell r="B21683" t="str">
            <v>S. SALUD ARAUCO</v>
          </cell>
          <cell r="C21683" t="str">
            <v>003 Hospital de Cañete</v>
          </cell>
          <cell r="D21683">
            <v>0</v>
          </cell>
          <cell r="E21683">
            <v>0</v>
          </cell>
          <cell r="F21683">
            <v>0</v>
          </cell>
          <cell r="G21683">
            <v>0</v>
          </cell>
          <cell r="H21683">
            <v>0</v>
          </cell>
          <cell r="I21683">
            <v>0</v>
          </cell>
          <cell r="J21683">
            <v>0</v>
          </cell>
          <cell r="K21683">
            <v>0</v>
          </cell>
          <cell r="L21683">
            <v>0</v>
          </cell>
          <cell r="M21683">
            <v>0</v>
          </cell>
          <cell r="N21683">
            <v>0</v>
          </cell>
          <cell r="O21683">
            <v>312734.48499999999</v>
          </cell>
          <cell r="P21683">
            <v>-302666.15600000008</v>
          </cell>
          <cell r="Q21683">
            <v>10068.328999999911</v>
          </cell>
          <cell r="R21683">
            <v>0</v>
          </cell>
        </row>
        <row r="21684">
          <cell r="A21684">
            <v>1505</v>
          </cell>
          <cell r="B21684" t="str">
            <v>S. SALUD ARAUCO</v>
          </cell>
          <cell r="C21684" t="str">
            <v>004 Hospital Contulmo</v>
          </cell>
          <cell r="D21684">
            <v>0</v>
          </cell>
          <cell r="E21684">
            <v>0</v>
          </cell>
          <cell r="F21684">
            <v>0</v>
          </cell>
          <cell r="G21684">
            <v>0</v>
          </cell>
          <cell r="H21684">
            <v>0</v>
          </cell>
          <cell r="I21684">
            <v>0</v>
          </cell>
          <cell r="J21684">
            <v>0</v>
          </cell>
          <cell r="K21684">
            <v>0</v>
          </cell>
          <cell r="L21684">
            <v>0</v>
          </cell>
          <cell r="M21684">
            <v>0</v>
          </cell>
          <cell r="N21684">
            <v>0</v>
          </cell>
          <cell r="O21684">
            <v>64557.464999999997</v>
          </cell>
          <cell r="P21684">
            <v>-62978.000999999975</v>
          </cell>
          <cell r="Q21684">
            <v>1579.4640000000218</v>
          </cell>
          <cell r="R21684">
            <v>0</v>
          </cell>
        </row>
        <row r="21685">
          <cell r="A21685">
            <v>1506</v>
          </cell>
          <cell r="B21685" t="str">
            <v>S. SALUD ARAUCO</v>
          </cell>
          <cell r="C21685" t="str">
            <v>005 Hospital Curanilahue</v>
          </cell>
          <cell r="D21685">
            <v>0</v>
          </cell>
          <cell r="E21685">
            <v>0</v>
          </cell>
          <cell r="F21685">
            <v>0</v>
          </cell>
          <cell r="G21685">
            <v>0</v>
          </cell>
          <cell r="H21685">
            <v>0</v>
          </cell>
          <cell r="I21685">
            <v>0</v>
          </cell>
          <cell r="J21685">
            <v>0</v>
          </cell>
          <cell r="K21685">
            <v>0</v>
          </cell>
          <cell r="L21685">
            <v>0</v>
          </cell>
          <cell r="M21685">
            <v>0</v>
          </cell>
          <cell r="N21685">
            <v>0</v>
          </cell>
          <cell r="O21685">
            <v>392008.43800000002</v>
          </cell>
          <cell r="P21685">
            <v>-439810.8189999999</v>
          </cell>
          <cell r="Q21685">
            <v>0</v>
          </cell>
          <cell r="R21685">
            <v>47802.380999999878</v>
          </cell>
        </row>
        <row r="21686">
          <cell r="A21686">
            <v>1507</v>
          </cell>
          <cell r="B21686" t="str">
            <v>S. SALUD ARAUCO</v>
          </cell>
          <cell r="C21686" t="str">
            <v>006 Hospital Lebu</v>
          </cell>
          <cell r="D21686">
            <v>0</v>
          </cell>
          <cell r="E21686">
            <v>0</v>
          </cell>
          <cell r="F21686">
            <v>0</v>
          </cell>
          <cell r="G21686">
            <v>0</v>
          </cell>
          <cell r="H21686">
            <v>0</v>
          </cell>
          <cell r="I21686">
            <v>0</v>
          </cell>
          <cell r="J21686">
            <v>0</v>
          </cell>
          <cell r="K21686">
            <v>0</v>
          </cell>
          <cell r="L21686">
            <v>0</v>
          </cell>
          <cell r="M21686">
            <v>0</v>
          </cell>
          <cell r="N21686">
            <v>0</v>
          </cell>
          <cell r="O21686">
            <v>147080.06400000001</v>
          </cell>
          <cell r="P21686">
            <v>-167161.31100000005</v>
          </cell>
          <cell r="Q21686">
            <v>0</v>
          </cell>
          <cell r="R21686">
            <v>20081.247000000032</v>
          </cell>
        </row>
        <row r="21687">
          <cell r="A21687">
            <v>1601</v>
          </cell>
          <cell r="B21687" t="str">
            <v>S. SALUD ARAUCANÍA-NORTE</v>
          </cell>
          <cell r="C21687">
            <v>0</v>
          </cell>
          <cell r="D21687">
            <v>0</v>
          </cell>
          <cell r="E21687">
            <v>0</v>
          </cell>
          <cell r="F21687">
            <v>0</v>
          </cell>
          <cell r="G21687">
            <v>0</v>
          </cell>
          <cell r="H21687">
            <v>0</v>
          </cell>
          <cell r="I21687">
            <v>0</v>
          </cell>
          <cell r="J21687">
            <v>0</v>
          </cell>
          <cell r="K21687">
            <v>0</v>
          </cell>
          <cell r="L21687">
            <v>0</v>
          </cell>
          <cell r="M21687">
            <v>0</v>
          </cell>
          <cell r="N21687">
            <v>0</v>
          </cell>
          <cell r="O21687">
            <v>1708559.987</v>
          </cell>
          <cell r="P21687">
            <v>-1735086.8230000003</v>
          </cell>
          <cell r="Q21687">
            <v>0</v>
          </cell>
          <cell r="R21687">
            <v>26526.836000000359</v>
          </cell>
        </row>
        <row r="21688">
          <cell r="A21688">
            <v>1602</v>
          </cell>
          <cell r="B21688" t="str">
            <v>S. SALUD ARAUCANÍA-NORTE</v>
          </cell>
          <cell r="C21688" t="str">
            <v>001 Dirección del Servicio</v>
          </cell>
          <cell r="D21688">
            <v>0</v>
          </cell>
          <cell r="E21688">
            <v>0</v>
          </cell>
          <cell r="F21688">
            <v>0</v>
          </cell>
          <cell r="G21688">
            <v>0</v>
          </cell>
          <cell r="H21688">
            <v>0</v>
          </cell>
          <cell r="I21688">
            <v>0</v>
          </cell>
          <cell r="J21688">
            <v>0</v>
          </cell>
          <cell r="K21688">
            <v>0</v>
          </cell>
          <cell r="L21688">
            <v>0</v>
          </cell>
          <cell r="M21688">
            <v>0</v>
          </cell>
          <cell r="N21688">
            <v>0</v>
          </cell>
          <cell r="O21688">
            <v>227302.08000000002</v>
          </cell>
          <cell r="P21688">
            <v>-30728.200999999885</v>
          </cell>
          <cell r="Q21688">
            <v>196573.87900000013</v>
          </cell>
          <cell r="R21688">
            <v>0</v>
          </cell>
        </row>
        <row r="21689">
          <cell r="A21689">
            <v>1603</v>
          </cell>
          <cell r="B21689" t="str">
            <v>S. SALUD ARAUCANÍA-NORTE</v>
          </cell>
          <cell r="C21689" t="str">
            <v>002 Hospital Angol</v>
          </cell>
          <cell r="D21689">
            <v>0</v>
          </cell>
          <cell r="E21689">
            <v>0</v>
          </cell>
          <cell r="F21689">
            <v>0</v>
          </cell>
          <cell r="G21689">
            <v>0</v>
          </cell>
          <cell r="H21689">
            <v>0</v>
          </cell>
          <cell r="I21689">
            <v>0</v>
          </cell>
          <cell r="J21689">
            <v>0</v>
          </cell>
          <cell r="K21689">
            <v>0</v>
          </cell>
          <cell r="L21689">
            <v>0</v>
          </cell>
          <cell r="M21689">
            <v>0</v>
          </cell>
          <cell r="N21689">
            <v>0</v>
          </cell>
          <cell r="O21689">
            <v>451888.82499999995</v>
          </cell>
          <cell r="P21689">
            <v>-621230.1669999999</v>
          </cell>
          <cell r="Q21689">
            <v>0</v>
          </cell>
          <cell r="R21689">
            <v>169341.34199999995</v>
          </cell>
        </row>
        <row r="21690">
          <cell r="A21690">
            <v>1604</v>
          </cell>
          <cell r="B21690" t="str">
            <v>S. SALUD ARAUCANÍA-NORTE</v>
          </cell>
          <cell r="C21690" t="str">
            <v>003 Hospital Victoria</v>
          </cell>
          <cell r="D21690">
            <v>0</v>
          </cell>
          <cell r="E21690">
            <v>0</v>
          </cell>
          <cell r="F21690">
            <v>0</v>
          </cell>
          <cell r="G21690">
            <v>0</v>
          </cell>
          <cell r="H21690">
            <v>0</v>
          </cell>
          <cell r="I21690">
            <v>0</v>
          </cell>
          <cell r="J21690">
            <v>0</v>
          </cell>
          <cell r="K21690">
            <v>0</v>
          </cell>
          <cell r="L21690">
            <v>0</v>
          </cell>
          <cell r="M21690">
            <v>0</v>
          </cell>
          <cell r="N21690">
            <v>0</v>
          </cell>
          <cell r="O21690">
            <v>795387.9219999999</v>
          </cell>
          <cell r="P21690">
            <v>-822725.16799999983</v>
          </cell>
          <cell r="Q21690">
            <v>0</v>
          </cell>
          <cell r="R21690">
            <v>27337.245999999926</v>
          </cell>
        </row>
        <row r="21691">
          <cell r="A21691">
            <v>1605</v>
          </cell>
          <cell r="B21691" t="str">
            <v>S. SALUD ARAUCANÍA-NORTE</v>
          </cell>
          <cell r="C21691" t="str">
            <v>004 Hospital Traiguén</v>
          </cell>
          <cell r="D21691">
            <v>0</v>
          </cell>
          <cell r="E21691">
            <v>0</v>
          </cell>
          <cell r="F21691">
            <v>0</v>
          </cell>
          <cell r="G21691">
            <v>0</v>
          </cell>
          <cell r="H21691">
            <v>0</v>
          </cell>
          <cell r="I21691">
            <v>0</v>
          </cell>
          <cell r="J21691">
            <v>0</v>
          </cell>
          <cell r="K21691">
            <v>0</v>
          </cell>
          <cell r="L21691">
            <v>0</v>
          </cell>
          <cell r="M21691">
            <v>0</v>
          </cell>
          <cell r="N21691">
            <v>0</v>
          </cell>
          <cell r="O21691">
            <v>30926.405000000013</v>
          </cell>
          <cell r="P21691">
            <v>-42987.510000000068</v>
          </cell>
          <cell r="Q21691">
            <v>0</v>
          </cell>
          <cell r="R21691">
            <v>12061.105000000054</v>
          </cell>
        </row>
        <row r="21692">
          <cell r="A21692">
            <v>1606</v>
          </cell>
          <cell r="B21692" t="str">
            <v>S. SALUD ARAUCANÍA-NORTE</v>
          </cell>
          <cell r="C21692" t="str">
            <v>005 Hospital de Collipulli</v>
          </cell>
          <cell r="D21692">
            <v>0</v>
          </cell>
          <cell r="E21692">
            <v>0</v>
          </cell>
          <cell r="F21692">
            <v>0</v>
          </cell>
          <cell r="G21692">
            <v>0</v>
          </cell>
          <cell r="H21692">
            <v>0</v>
          </cell>
          <cell r="I21692">
            <v>0</v>
          </cell>
          <cell r="J21692">
            <v>0</v>
          </cell>
          <cell r="K21692">
            <v>0</v>
          </cell>
          <cell r="L21692">
            <v>0</v>
          </cell>
          <cell r="M21692">
            <v>0</v>
          </cell>
          <cell r="N21692">
            <v>0</v>
          </cell>
          <cell r="O21692">
            <v>60848.423000000003</v>
          </cell>
          <cell r="P21692">
            <v>-75921.046999999933</v>
          </cell>
          <cell r="Q21692">
            <v>0</v>
          </cell>
          <cell r="R21692">
            <v>15072.623999999931</v>
          </cell>
        </row>
        <row r="21693">
          <cell r="A21693">
            <v>1607</v>
          </cell>
          <cell r="B21693" t="str">
            <v>S. SALUD ARAUCANÍA-NORTE</v>
          </cell>
          <cell r="C21693" t="str">
            <v>006 Hospital Purén</v>
          </cell>
          <cell r="D21693">
            <v>0</v>
          </cell>
          <cell r="E21693">
            <v>0</v>
          </cell>
          <cell r="F21693">
            <v>0</v>
          </cell>
          <cell r="G21693">
            <v>0</v>
          </cell>
          <cell r="H21693">
            <v>0</v>
          </cell>
          <cell r="I21693">
            <v>0</v>
          </cell>
          <cell r="J21693">
            <v>0</v>
          </cell>
          <cell r="K21693">
            <v>0</v>
          </cell>
          <cell r="L21693">
            <v>0</v>
          </cell>
          <cell r="M21693">
            <v>0</v>
          </cell>
          <cell r="N21693">
            <v>0</v>
          </cell>
          <cell r="O21693">
            <v>25637.312999999995</v>
          </cell>
          <cell r="P21693">
            <v>-16845.46199999997</v>
          </cell>
          <cell r="Q21693">
            <v>8791.8510000000242</v>
          </cell>
          <cell r="R21693">
            <v>0</v>
          </cell>
        </row>
        <row r="21694">
          <cell r="A21694">
            <v>1608</v>
          </cell>
          <cell r="B21694" t="str">
            <v>S. SALUD ARAUCANÍA-NORTE</v>
          </cell>
          <cell r="C21694" t="str">
            <v>007 Hospital Curacautín</v>
          </cell>
          <cell r="D21694">
            <v>0</v>
          </cell>
          <cell r="E21694">
            <v>0</v>
          </cell>
          <cell r="F21694">
            <v>0</v>
          </cell>
          <cell r="G21694">
            <v>0</v>
          </cell>
          <cell r="H21694">
            <v>0</v>
          </cell>
          <cell r="I21694">
            <v>0</v>
          </cell>
          <cell r="J21694">
            <v>0</v>
          </cell>
          <cell r="K21694">
            <v>0</v>
          </cell>
          <cell r="L21694">
            <v>0</v>
          </cell>
          <cell r="M21694">
            <v>0</v>
          </cell>
          <cell r="N21694">
            <v>0</v>
          </cell>
          <cell r="O21694">
            <v>106700.89</v>
          </cell>
          <cell r="P21694">
            <v>-113050.98899999997</v>
          </cell>
          <cell r="Q21694">
            <v>0</v>
          </cell>
          <cell r="R21694">
            <v>6350.0989999999729</v>
          </cell>
        </row>
        <row r="21695">
          <cell r="A21695">
            <v>1609</v>
          </cell>
          <cell r="B21695" t="str">
            <v>S. SALUD ARAUCANÍA-NORTE</v>
          </cell>
          <cell r="C21695" t="str">
            <v>008 Hospital de Lonquimay</v>
          </cell>
          <cell r="D21695">
            <v>0</v>
          </cell>
          <cell r="E21695">
            <v>0</v>
          </cell>
          <cell r="F21695">
            <v>0</v>
          </cell>
          <cell r="G21695">
            <v>0</v>
          </cell>
          <cell r="H21695">
            <v>0</v>
          </cell>
          <cell r="I21695">
            <v>0</v>
          </cell>
          <cell r="J21695">
            <v>0</v>
          </cell>
          <cell r="K21695">
            <v>0</v>
          </cell>
          <cell r="L21695">
            <v>0</v>
          </cell>
          <cell r="M21695">
            <v>0</v>
          </cell>
          <cell r="N21695">
            <v>0</v>
          </cell>
          <cell r="O21695">
            <v>9868.1290000000045</v>
          </cell>
          <cell r="P21695">
            <v>-11598.279000000039</v>
          </cell>
          <cell r="Q21695">
            <v>0</v>
          </cell>
          <cell r="R21695">
            <v>1730.1500000000342</v>
          </cell>
        </row>
        <row r="21696">
          <cell r="A21696">
            <v>1701</v>
          </cell>
          <cell r="B21696" t="str">
            <v>S. SALUD ARAUCANÍA-SUR</v>
          </cell>
          <cell r="C21696">
            <v>0</v>
          </cell>
          <cell r="D21696">
            <v>0</v>
          </cell>
          <cell r="E21696">
            <v>0</v>
          </cell>
          <cell r="F21696">
            <v>0</v>
          </cell>
          <cell r="G21696">
            <v>0</v>
          </cell>
          <cell r="H21696">
            <v>0</v>
          </cell>
          <cell r="I21696">
            <v>0</v>
          </cell>
          <cell r="J21696">
            <v>0</v>
          </cell>
          <cell r="K21696">
            <v>0</v>
          </cell>
          <cell r="L21696">
            <v>0</v>
          </cell>
          <cell r="M21696">
            <v>0</v>
          </cell>
          <cell r="N21696">
            <v>0</v>
          </cell>
          <cell r="O21696">
            <v>7042789.8890000004</v>
          </cell>
          <cell r="P21696">
            <v>-5756652.9579999987</v>
          </cell>
          <cell r="Q21696">
            <v>1286136.9310000017</v>
          </cell>
          <cell r="R21696">
            <v>0</v>
          </cell>
        </row>
        <row r="21697">
          <cell r="A21697">
            <v>1702</v>
          </cell>
          <cell r="B21697" t="str">
            <v>S. SALUD ARAUCANÍA-SUR</v>
          </cell>
          <cell r="C21697" t="str">
            <v>001 Dirección del Servicio</v>
          </cell>
          <cell r="D21697">
            <v>0</v>
          </cell>
          <cell r="E21697">
            <v>0</v>
          </cell>
          <cell r="F21697">
            <v>0</v>
          </cell>
          <cell r="G21697">
            <v>0</v>
          </cell>
          <cell r="H21697">
            <v>0</v>
          </cell>
          <cell r="I21697">
            <v>0</v>
          </cell>
          <cell r="J21697">
            <v>0</v>
          </cell>
          <cell r="K21697">
            <v>0</v>
          </cell>
          <cell r="L21697">
            <v>0</v>
          </cell>
          <cell r="M21697">
            <v>0</v>
          </cell>
          <cell r="N21697">
            <v>0</v>
          </cell>
          <cell r="O21697">
            <v>114633.959</v>
          </cell>
          <cell r="P21697">
            <v>-29937.653999999864</v>
          </cell>
          <cell r="Q21697">
            <v>84696.305000000139</v>
          </cell>
          <cell r="R21697">
            <v>0</v>
          </cell>
        </row>
        <row r="21698">
          <cell r="A21698">
            <v>1703</v>
          </cell>
          <cell r="B21698" t="str">
            <v>S. SALUD ARAUCANÍA-SUR</v>
          </cell>
          <cell r="C21698" t="str">
            <v>002 Consultorio de Miraflores</v>
          </cell>
          <cell r="D21698">
            <v>0</v>
          </cell>
          <cell r="E21698">
            <v>0</v>
          </cell>
          <cell r="F21698">
            <v>0</v>
          </cell>
          <cell r="G21698">
            <v>0</v>
          </cell>
          <cell r="H21698">
            <v>0</v>
          </cell>
          <cell r="I21698">
            <v>0</v>
          </cell>
          <cell r="J21698">
            <v>0</v>
          </cell>
          <cell r="K21698">
            <v>0</v>
          </cell>
          <cell r="L21698">
            <v>0</v>
          </cell>
          <cell r="M21698">
            <v>0</v>
          </cell>
          <cell r="N21698">
            <v>0</v>
          </cell>
          <cell r="O21698">
            <v>73327.988000000012</v>
          </cell>
          <cell r="P21698">
            <v>49754.003999999899</v>
          </cell>
          <cell r="Q21698">
            <v>73327.988000000012</v>
          </cell>
          <cell r="R21698">
            <v>0</v>
          </cell>
        </row>
        <row r="21699">
          <cell r="A21699">
            <v>1704</v>
          </cell>
          <cell r="B21699" t="str">
            <v>S. SALUD ARAUCANÍA-SUR</v>
          </cell>
          <cell r="C21699" t="str">
            <v>003 Hospital de Cunco</v>
          </cell>
          <cell r="D21699">
            <v>0</v>
          </cell>
          <cell r="E21699">
            <v>0</v>
          </cell>
          <cell r="F21699">
            <v>0</v>
          </cell>
          <cell r="G21699">
            <v>0</v>
          </cell>
          <cell r="H21699">
            <v>0</v>
          </cell>
          <cell r="I21699">
            <v>0</v>
          </cell>
          <cell r="J21699">
            <v>0</v>
          </cell>
          <cell r="K21699">
            <v>0</v>
          </cell>
          <cell r="L21699">
            <v>0</v>
          </cell>
          <cell r="M21699">
            <v>0</v>
          </cell>
          <cell r="N21699">
            <v>0</v>
          </cell>
          <cell r="O21699">
            <v>0</v>
          </cell>
          <cell r="P21699">
            <v>-1198.1520000000019</v>
          </cell>
          <cell r="Q21699">
            <v>0</v>
          </cell>
          <cell r="R21699">
            <v>1198.1520000000019</v>
          </cell>
        </row>
        <row r="21700">
          <cell r="A21700">
            <v>1705</v>
          </cell>
          <cell r="B21700" t="str">
            <v>S. SALUD ARAUCANÍA-SUR</v>
          </cell>
          <cell r="C21700" t="str">
            <v>004 Hospital Nueva Imperial</v>
          </cell>
          <cell r="D21700">
            <v>0</v>
          </cell>
          <cell r="E21700">
            <v>0</v>
          </cell>
          <cell r="F21700">
            <v>0</v>
          </cell>
          <cell r="G21700">
            <v>0</v>
          </cell>
          <cell r="H21700">
            <v>0</v>
          </cell>
          <cell r="I21700">
            <v>0</v>
          </cell>
          <cell r="J21700">
            <v>0</v>
          </cell>
          <cell r="K21700">
            <v>0</v>
          </cell>
          <cell r="L21700">
            <v>0</v>
          </cell>
          <cell r="M21700">
            <v>0</v>
          </cell>
          <cell r="N21700">
            <v>0</v>
          </cell>
          <cell r="O21700">
            <v>83954.895000000019</v>
          </cell>
          <cell r="P21700">
            <v>-80790.895000000135</v>
          </cell>
          <cell r="Q21700">
            <v>3163.9999999998836</v>
          </cell>
          <cell r="R21700">
            <v>0</v>
          </cell>
        </row>
        <row r="21701">
          <cell r="A21701">
            <v>1706</v>
          </cell>
          <cell r="B21701" t="str">
            <v>S. SALUD ARAUCANÍA-SUR</v>
          </cell>
          <cell r="C21701" t="str">
            <v>005 Hospital Villarica</v>
          </cell>
          <cell r="D21701">
            <v>0</v>
          </cell>
          <cell r="E21701">
            <v>0</v>
          </cell>
          <cell r="F21701">
            <v>0</v>
          </cell>
          <cell r="G21701">
            <v>0</v>
          </cell>
          <cell r="H21701">
            <v>0</v>
          </cell>
          <cell r="I21701">
            <v>0</v>
          </cell>
          <cell r="J21701">
            <v>0</v>
          </cell>
          <cell r="K21701">
            <v>0</v>
          </cell>
          <cell r="L21701">
            <v>0</v>
          </cell>
          <cell r="M21701">
            <v>0</v>
          </cell>
          <cell r="N21701">
            <v>0</v>
          </cell>
          <cell r="O21701">
            <v>83110.613999999987</v>
          </cell>
          <cell r="P21701">
            <v>-71560.10699999996</v>
          </cell>
          <cell r="Q21701">
            <v>11550.507000000027</v>
          </cell>
          <cell r="R21701">
            <v>0</v>
          </cell>
        </row>
        <row r="21702">
          <cell r="A21702">
            <v>1707</v>
          </cell>
          <cell r="B21702" t="str">
            <v>S. SALUD ARAUCANÍA-SUR</v>
          </cell>
          <cell r="C21702" t="str">
            <v>006 Hospital Carahue</v>
          </cell>
          <cell r="D21702">
            <v>0</v>
          </cell>
          <cell r="E21702">
            <v>0</v>
          </cell>
          <cell r="F21702">
            <v>0</v>
          </cell>
          <cell r="G21702">
            <v>0</v>
          </cell>
          <cell r="H21702">
            <v>0</v>
          </cell>
          <cell r="I21702">
            <v>0</v>
          </cell>
          <cell r="J21702">
            <v>0</v>
          </cell>
          <cell r="K21702">
            <v>0</v>
          </cell>
          <cell r="L21702">
            <v>0</v>
          </cell>
          <cell r="M21702">
            <v>0</v>
          </cell>
          <cell r="N21702">
            <v>0</v>
          </cell>
          <cell r="O21702">
            <v>0</v>
          </cell>
          <cell r="P21702">
            <v>-633.58199999999488</v>
          </cell>
          <cell r="Q21702">
            <v>0</v>
          </cell>
          <cell r="R21702">
            <v>633.58199999999488</v>
          </cell>
        </row>
        <row r="21703">
          <cell r="A21703">
            <v>1708</v>
          </cell>
          <cell r="B21703" t="str">
            <v>S. SALUD ARAUCANÍA-SUR</v>
          </cell>
          <cell r="C21703" t="str">
            <v>007 Hospital Gorbea</v>
          </cell>
          <cell r="D21703">
            <v>0</v>
          </cell>
          <cell r="E21703">
            <v>0</v>
          </cell>
          <cell r="F21703">
            <v>0</v>
          </cell>
          <cell r="G21703">
            <v>0</v>
          </cell>
          <cell r="H21703">
            <v>0</v>
          </cell>
          <cell r="I21703">
            <v>0</v>
          </cell>
          <cell r="J21703">
            <v>0</v>
          </cell>
          <cell r="K21703">
            <v>0</v>
          </cell>
          <cell r="L21703">
            <v>0</v>
          </cell>
          <cell r="M21703">
            <v>0</v>
          </cell>
          <cell r="N21703">
            <v>0</v>
          </cell>
          <cell r="O21703">
            <v>0</v>
          </cell>
          <cell r="P21703">
            <v>310.14000000001397</v>
          </cell>
          <cell r="Q21703">
            <v>0</v>
          </cell>
          <cell r="R21703">
            <v>0</v>
          </cell>
        </row>
        <row r="21704">
          <cell r="A21704">
            <v>1709</v>
          </cell>
          <cell r="B21704" t="str">
            <v>S. SALUD ARAUCANÍA-SUR</v>
          </cell>
          <cell r="C21704" t="str">
            <v>008 Hospital Pitrufquén</v>
          </cell>
          <cell r="D21704">
            <v>0</v>
          </cell>
          <cell r="E21704">
            <v>0</v>
          </cell>
          <cell r="F21704">
            <v>0</v>
          </cell>
          <cell r="G21704">
            <v>0</v>
          </cell>
          <cell r="H21704">
            <v>0</v>
          </cell>
          <cell r="I21704">
            <v>0</v>
          </cell>
          <cell r="J21704">
            <v>0</v>
          </cell>
          <cell r="K21704">
            <v>0</v>
          </cell>
          <cell r="L21704">
            <v>0</v>
          </cell>
          <cell r="M21704">
            <v>0</v>
          </cell>
          <cell r="N21704">
            <v>0</v>
          </cell>
          <cell r="O21704">
            <v>65963.507000000012</v>
          </cell>
          <cell r="P21704">
            <v>-66625.469999999856</v>
          </cell>
          <cell r="Q21704">
            <v>0</v>
          </cell>
          <cell r="R21704">
            <v>661.9629999998433</v>
          </cell>
        </row>
        <row r="21705">
          <cell r="A21705">
            <v>17010</v>
          </cell>
          <cell r="B21705" t="str">
            <v>S. SALUD ARAUCANÍA-SUR</v>
          </cell>
          <cell r="C21705" t="str">
            <v>009 Hospital Puerto Saavedra</v>
          </cell>
          <cell r="D21705">
            <v>0</v>
          </cell>
          <cell r="E21705">
            <v>0</v>
          </cell>
          <cell r="F21705">
            <v>0</v>
          </cell>
          <cell r="G21705">
            <v>0</v>
          </cell>
          <cell r="H21705">
            <v>0</v>
          </cell>
          <cell r="I21705">
            <v>0</v>
          </cell>
          <cell r="J21705">
            <v>0</v>
          </cell>
          <cell r="K21705">
            <v>0</v>
          </cell>
          <cell r="L21705">
            <v>0</v>
          </cell>
          <cell r="M21705">
            <v>0</v>
          </cell>
          <cell r="N21705">
            <v>0</v>
          </cell>
          <cell r="O21705">
            <v>0</v>
          </cell>
          <cell r="P21705">
            <v>504.07799999997951</v>
          </cell>
          <cell r="Q21705">
            <v>0</v>
          </cell>
          <cell r="R21705">
            <v>0</v>
          </cell>
        </row>
        <row r="21706">
          <cell r="A21706">
            <v>17011</v>
          </cell>
          <cell r="B21706" t="str">
            <v>S. SALUD ARAUCANÍA-SUR</v>
          </cell>
          <cell r="C21706" t="str">
            <v>010 Hospital Toltén</v>
          </cell>
          <cell r="D21706">
            <v>0</v>
          </cell>
          <cell r="E21706">
            <v>0</v>
          </cell>
          <cell r="F21706">
            <v>0</v>
          </cell>
          <cell r="G21706">
            <v>0</v>
          </cell>
          <cell r="H21706">
            <v>0</v>
          </cell>
          <cell r="I21706">
            <v>0</v>
          </cell>
          <cell r="J21706">
            <v>0</v>
          </cell>
          <cell r="K21706">
            <v>0</v>
          </cell>
          <cell r="L21706">
            <v>0</v>
          </cell>
          <cell r="M21706">
            <v>0</v>
          </cell>
          <cell r="N21706">
            <v>0</v>
          </cell>
          <cell r="O21706">
            <v>0</v>
          </cell>
          <cell r="P21706">
            <v>231.79099999999744</v>
          </cell>
          <cell r="Q21706">
            <v>0</v>
          </cell>
          <cell r="R21706">
            <v>0</v>
          </cell>
        </row>
        <row r="21707">
          <cell r="A21707">
            <v>17012</v>
          </cell>
          <cell r="B21707" t="str">
            <v>S. SALUD ARAUCANÍA-SUR</v>
          </cell>
          <cell r="C21707" t="str">
            <v>011 Hospital Galvarino</v>
          </cell>
          <cell r="D21707">
            <v>0</v>
          </cell>
          <cell r="E21707">
            <v>0</v>
          </cell>
          <cell r="F21707">
            <v>0</v>
          </cell>
          <cell r="G21707">
            <v>0</v>
          </cell>
          <cell r="H21707">
            <v>0</v>
          </cell>
          <cell r="I21707">
            <v>0</v>
          </cell>
          <cell r="J21707">
            <v>0</v>
          </cell>
          <cell r="K21707">
            <v>0</v>
          </cell>
          <cell r="L21707">
            <v>0</v>
          </cell>
          <cell r="M21707">
            <v>0</v>
          </cell>
          <cell r="N21707">
            <v>0</v>
          </cell>
          <cell r="O21707">
            <v>0</v>
          </cell>
          <cell r="P21707">
            <v>1418.0089999999618</v>
          </cell>
          <cell r="Q21707">
            <v>0</v>
          </cell>
          <cell r="R21707">
            <v>0</v>
          </cell>
        </row>
        <row r="21708">
          <cell r="A21708">
            <v>17013</v>
          </cell>
          <cell r="B21708" t="str">
            <v>S. SALUD ARAUCANÍA-SUR</v>
          </cell>
          <cell r="C21708" t="str">
            <v>012 Hospital Lautaro</v>
          </cell>
          <cell r="D21708">
            <v>0</v>
          </cell>
          <cell r="E21708">
            <v>0</v>
          </cell>
          <cell r="F21708">
            <v>0</v>
          </cell>
          <cell r="G21708">
            <v>0</v>
          </cell>
          <cell r="H21708">
            <v>0</v>
          </cell>
          <cell r="I21708">
            <v>0</v>
          </cell>
          <cell r="J21708">
            <v>0</v>
          </cell>
          <cell r="K21708">
            <v>0</v>
          </cell>
          <cell r="L21708">
            <v>0</v>
          </cell>
          <cell r="M21708">
            <v>0</v>
          </cell>
          <cell r="N21708">
            <v>0</v>
          </cell>
          <cell r="O21708">
            <v>71374.192999999999</v>
          </cell>
          <cell r="P21708">
            <v>-70088.930000000051</v>
          </cell>
          <cell r="Q21708">
            <v>1285.2629999999481</v>
          </cell>
          <cell r="R21708">
            <v>0</v>
          </cell>
        </row>
        <row r="21709">
          <cell r="A21709">
            <v>17014</v>
          </cell>
          <cell r="B21709" t="str">
            <v>S. SALUD ARAUCANÍA-SUR</v>
          </cell>
          <cell r="C21709" t="str">
            <v>013 Hospital Loncoche</v>
          </cell>
          <cell r="D21709">
            <v>0</v>
          </cell>
          <cell r="E21709">
            <v>0</v>
          </cell>
          <cell r="F21709">
            <v>0</v>
          </cell>
          <cell r="G21709">
            <v>0</v>
          </cell>
          <cell r="H21709">
            <v>0</v>
          </cell>
          <cell r="I21709">
            <v>0</v>
          </cell>
          <cell r="J21709">
            <v>0</v>
          </cell>
          <cell r="K21709">
            <v>0</v>
          </cell>
          <cell r="L21709">
            <v>0</v>
          </cell>
          <cell r="M21709">
            <v>0</v>
          </cell>
          <cell r="N21709">
            <v>0</v>
          </cell>
          <cell r="O21709">
            <v>0</v>
          </cell>
          <cell r="P21709">
            <v>2954.3820000000123</v>
          </cell>
          <cell r="Q21709">
            <v>0</v>
          </cell>
          <cell r="R21709">
            <v>0</v>
          </cell>
        </row>
        <row r="21710">
          <cell r="A21710">
            <v>17015</v>
          </cell>
          <cell r="B21710" t="str">
            <v>S. SALUD ARAUCANÍA-SUR</v>
          </cell>
          <cell r="C21710" t="str">
            <v>014 Hospital Vilcún</v>
          </cell>
          <cell r="D21710">
            <v>0</v>
          </cell>
          <cell r="E21710">
            <v>0</v>
          </cell>
          <cell r="F21710">
            <v>0</v>
          </cell>
          <cell r="G21710">
            <v>0</v>
          </cell>
          <cell r="H21710">
            <v>0</v>
          </cell>
          <cell r="I21710">
            <v>0</v>
          </cell>
          <cell r="J21710">
            <v>0</v>
          </cell>
          <cell r="K21710">
            <v>0</v>
          </cell>
          <cell r="L21710">
            <v>0</v>
          </cell>
          <cell r="M21710">
            <v>0</v>
          </cell>
          <cell r="N21710">
            <v>0</v>
          </cell>
          <cell r="O21710">
            <v>0</v>
          </cell>
          <cell r="P21710">
            <v>7473.5349999999889</v>
          </cell>
          <cell r="Q21710">
            <v>0</v>
          </cell>
          <cell r="R21710">
            <v>0</v>
          </cell>
        </row>
        <row r="21711">
          <cell r="A21711">
            <v>17016</v>
          </cell>
          <cell r="B21711" t="str">
            <v>S. SALUD ARAUCANÍA-SUR</v>
          </cell>
          <cell r="C21711" t="str">
            <v>015 Hospital Temuco</v>
          </cell>
          <cell r="D21711">
            <v>0</v>
          </cell>
          <cell r="E21711">
            <v>0</v>
          </cell>
          <cell r="F21711">
            <v>0</v>
          </cell>
          <cell r="G21711">
            <v>0</v>
          </cell>
          <cell r="H21711">
            <v>0</v>
          </cell>
          <cell r="I21711">
            <v>0</v>
          </cell>
          <cell r="J21711">
            <v>0</v>
          </cell>
          <cell r="K21711">
            <v>0</v>
          </cell>
          <cell r="L21711">
            <v>0</v>
          </cell>
          <cell r="M21711">
            <v>0</v>
          </cell>
          <cell r="N21711">
            <v>0</v>
          </cell>
          <cell r="O21711">
            <v>6550424.733</v>
          </cell>
          <cell r="P21711">
            <v>-5498464.1069999998</v>
          </cell>
          <cell r="Q21711">
            <v>1051960.6260000002</v>
          </cell>
          <cell r="R21711">
            <v>0</v>
          </cell>
        </row>
        <row r="21712">
          <cell r="A21712">
            <v>1801</v>
          </cell>
          <cell r="B21712" t="str">
            <v>S. SALUD VALDIVIA</v>
          </cell>
          <cell r="C21712">
            <v>0</v>
          </cell>
          <cell r="D21712">
            <v>0</v>
          </cell>
          <cell r="E21712">
            <v>0</v>
          </cell>
          <cell r="F21712">
            <v>0</v>
          </cell>
          <cell r="G21712">
            <v>0</v>
          </cell>
          <cell r="H21712">
            <v>0</v>
          </cell>
          <cell r="I21712">
            <v>0</v>
          </cell>
          <cell r="J21712">
            <v>0</v>
          </cell>
          <cell r="K21712">
            <v>0</v>
          </cell>
          <cell r="L21712">
            <v>0</v>
          </cell>
          <cell r="M21712">
            <v>0</v>
          </cell>
          <cell r="N21712">
            <v>0</v>
          </cell>
          <cell r="O21712">
            <v>3151251.6210000003</v>
          </cell>
          <cell r="P21712">
            <v>-1500524.1349999998</v>
          </cell>
          <cell r="Q21712">
            <v>1650727.4860000005</v>
          </cell>
          <cell r="R21712">
            <v>0</v>
          </cell>
        </row>
        <row r="21713">
          <cell r="A21713">
            <v>1802</v>
          </cell>
          <cell r="B21713" t="str">
            <v>S. SALUD VALDIVIA</v>
          </cell>
          <cell r="C21713" t="str">
            <v>001 Dirección del Servicio</v>
          </cell>
          <cell r="D21713">
            <v>0</v>
          </cell>
          <cell r="E21713">
            <v>0</v>
          </cell>
          <cell r="F21713">
            <v>0</v>
          </cell>
          <cell r="G21713">
            <v>0</v>
          </cell>
          <cell r="H21713">
            <v>0</v>
          </cell>
          <cell r="I21713">
            <v>0</v>
          </cell>
          <cell r="J21713">
            <v>0</v>
          </cell>
          <cell r="K21713">
            <v>0</v>
          </cell>
          <cell r="L21713">
            <v>0</v>
          </cell>
          <cell r="M21713">
            <v>0</v>
          </cell>
          <cell r="N21713">
            <v>0</v>
          </cell>
          <cell r="O21713">
            <v>0</v>
          </cell>
          <cell r="P21713">
            <v>1653037.0950000002</v>
          </cell>
          <cell r="Q21713">
            <v>0</v>
          </cell>
          <cell r="R21713">
            <v>0</v>
          </cell>
        </row>
        <row r="21714">
          <cell r="A21714">
            <v>1803</v>
          </cell>
          <cell r="B21714" t="str">
            <v>S. SALUD VALDIVIA</v>
          </cell>
          <cell r="C21714" t="str">
            <v>002 Hospital de Valdivia</v>
          </cell>
          <cell r="D21714">
            <v>0</v>
          </cell>
          <cell r="E21714">
            <v>0</v>
          </cell>
          <cell r="F21714">
            <v>0</v>
          </cell>
          <cell r="G21714">
            <v>0</v>
          </cell>
          <cell r="H21714">
            <v>0</v>
          </cell>
          <cell r="I21714">
            <v>0</v>
          </cell>
          <cell r="J21714">
            <v>0</v>
          </cell>
          <cell r="K21714">
            <v>0</v>
          </cell>
          <cell r="L21714">
            <v>0</v>
          </cell>
          <cell r="M21714">
            <v>0</v>
          </cell>
          <cell r="N21714">
            <v>0</v>
          </cell>
          <cell r="O21714">
            <v>3025732.8109999998</v>
          </cell>
          <cell r="P21714">
            <v>-3023978.4510000004</v>
          </cell>
          <cell r="Q21714">
            <v>1754.359999999404</v>
          </cell>
          <cell r="R21714">
            <v>0</v>
          </cell>
        </row>
        <row r="21715">
          <cell r="A21715">
            <v>1804</v>
          </cell>
          <cell r="B21715" t="str">
            <v>S. SALUD VALDIVIA</v>
          </cell>
          <cell r="C21715" t="str">
            <v>003 Hospital de Corral</v>
          </cell>
          <cell r="D21715">
            <v>0</v>
          </cell>
          <cell r="E21715">
            <v>0</v>
          </cell>
          <cell r="F21715">
            <v>0</v>
          </cell>
          <cell r="G21715">
            <v>0</v>
          </cell>
          <cell r="H21715">
            <v>0</v>
          </cell>
          <cell r="I21715">
            <v>0</v>
          </cell>
          <cell r="J21715">
            <v>0</v>
          </cell>
          <cell r="K21715">
            <v>0</v>
          </cell>
          <cell r="L21715">
            <v>0</v>
          </cell>
          <cell r="M21715">
            <v>0</v>
          </cell>
          <cell r="N21715">
            <v>0</v>
          </cell>
          <cell r="O21715">
            <v>11190.630999999999</v>
          </cell>
          <cell r="P21715">
            <v>-12759.109999999971</v>
          </cell>
          <cell r="Q21715">
            <v>0</v>
          </cell>
          <cell r="R21715">
            <v>1568.4789999999721</v>
          </cell>
        </row>
        <row r="21716">
          <cell r="A21716">
            <v>1805</v>
          </cell>
          <cell r="B21716" t="str">
            <v>S. SALUD VALDIVIA</v>
          </cell>
          <cell r="C21716" t="str">
            <v>004 Hospital de Los Lagos</v>
          </cell>
          <cell r="D21716">
            <v>0</v>
          </cell>
          <cell r="E21716">
            <v>0</v>
          </cell>
          <cell r="F21716">
            <v>0</v>
          </cell>
          <cell r="G21716">
            <v>0</v>
          </cell>
          <cell r="H21716">
            <v>0</v>
          </cell>
          <cell r="I21716">
            <v>0</v>
          </cell>
          <cell r="J21716">
            <v>0</v>
          </cell>
          <cell r="K21716">
            <v>0</v>
          </cell>
          <cell r="L21716">
            <v>0</v>
          </cell>
          <cell r="M21716">
            <v>0</v>
          </cell>
          <cell r="N21716">
            <v>0</v>
          </cell>
          <cell r="O21716">
            <v>1590.5100000000002</v>
          </cell>
          <cell r="P21716">
            <v>-2143.8809999999939</v>
          </cell>
          <cell r="Q21716">
            <v>0</v>
          </cell>
          <cell r="R21716">
            <v>553.37099999999373</v>
          </cell>
        </row>
        <row r="21717">
          <cell r="A21717">
            <v>1806</v>
          </cell>
          <cell r="B21717" t="str">
            <v>S. SALUD VALDIVIA</v>
          </cell>
          <cell r="C21717" t="str">
            <v>005 Hospital de Lanco</v>
          </cell>
          <cell r="D21717">
            <v>0</v>
          </cell>
          <cell r="E21717">
            <v>0</v>
          </cell>
          <cell r="F21717">
            <v>0</v>
          </cell>
          <cell r="G21717">
            <v>0</v>
          </cell>
          <cell r="H21717">
            <v>0</v>
          </cell>
          <cell r="I21717">
            <v>0</v>
          </cell>
          <cell r="J21717">
            <v>0</v>
          </cell>
          <cell r="K21717">
            <v>0</v>
          </cell>
          <cell r="L21717">
            <v>0</v>
          </cell>
          <cell r="M21717">
            <v>0</v>
          </cell>
          <cell r="N21717">
            <v>0</v>
          </cell>
          <cell r="O21717">
            <v>13309.513000000001</v>
          </cell>
          <cell r="P21717">
            <v>-13074.463000000003</v>
          </cell>
          <cell r="Q21717">
            <v>235.04999999999745</v>
          </cell>
          <cell r="R21717">
            <v>0</v>
          </cell>
        </row>
        <row r="21718">
          <cell r="A21718">
            <v>1807</v>
          </cell>
          <cell r="B21718" t="str">
            <v>S. SALUD VALDIVIA</v>
          </cell>
          <cell r="C21718" t="str">
            <v>006 Hospital de La Unión</v>
          </cell>
          <cell r="D21718">
            <v>0</v>
          </cell>
          <cell r="E21718">
            <v>0</v>
          </cell>
          <cell r="F21718">
            <v>0</v>
          </cell>
          <cell r="G21718">
            <v>0</v>
          </cell>
          <cell r="H21718">
            <v>0</v>
          </cell>
          <cell r="I21718">
            <v>0</v>
          </cell>
          <cell r="J21718">
            <v>0</v>
          </cell>
          <cell r="K21718">
            <v>0</v>
          </cell>
          <cell r="L21718">
            <v>0</v>
          </cell>
          <cell r="M21718">
            <v>0</v>
          </cell>
          <cell r="N21718">
            <v>0</v>
          </cell>
          <cell r="O21718">
            <v>57404.004000000001</v>
          </cell>
          <cell r="P21718">
            <v>-60271.574000000081</v>
          </cell>
          <cell r="Q21718">
            <v>0</v>
          </cell>
          <cell r="R21718">
            <v>2867.5700000000797</v>
          </cell>
        </row>
        <row r="21719">
          <cell r="A21719">
            <v>1808</v>
          </cell>
          <cell r="B21719" t="str">
            <v>S. SALUD VALDIVIA</v>
          </cell>
          <cell r="C21719" t="str">
            <v>007 Hospital de Río Bueno</v>
          </cell>
          <cell r="D21719">
            <v>0</v>
          </cell>
          <cell r="E21719">
            <v>0</v>
          </cell>
          <cell r="F21719">
            <v>0</v>
          </cell>
          <cell r="G21719">
            <v>0</v>
          </cell>
          <cell r="H21719">
            <v>0</v>
          </cell>
          <cell r="I21719">
            <v>0</v>
          </cell>
          <cell r="J21719">
            <v>0</v>
          </cell>
          <cell r="K21719">
            <v>0</v>
          </cell>
          <cell r="L21719">
            <v>0</v>
          </cell>
          <cell r="M21719">
            <v>0</v>
          </cell>
          <cell r="N21719">
            <v>0</v>
          </cell>
          <cell r="O21719">
            <v>36997.731000000007</v>
          </cell>
          <cell r="P21719">
            <v>-36872.175999999978</v>
          </cell>
          <cell r="Q21719">
            <v>125.55500000002939</v>
          </cell>
          <cell r="R21719">
            <v>0</v>
          </cell>
        </row>
        <row r="21720">
          <cell r="A21720">
            <v>1809</v>
          </cell>
          <cell r="B21720" t="str">
            <v>S. SALUD VALDIVIA</v>
          </cell>
          <cell r="C21720" t="str">
            <v>008 Hospital de Paillaco</v>
          </cell>
          <cell r="D21720">
            <v>0</v>
          </cell>
          <cell r="E21720">
            <v>0</v>
          </cell>
          <cell r="F21720">
            <v>0</v>
          </cell>
          <cell r="G21720">
            <v>0</v>
          </cell>
          <cell r="H21720">
            <v>0</v>
          </cell>
          <cell r="I21720">
            <v>0</v>
          </cell>
          <cell r="J21720">
            <v>0</v>
          </cell>
          <cell r="K21720">
            <v>0</v>
          </cell>
          <cell r="L21720">
            <v>0</v>
          </cell>
          <cell r="M21720">
            <v>0</v>
          </cell>
          <cell r="N21720">
            <v>0</v>
          </cell>
          <cell r="O21720">
            <v>5026.4210000000003</v>
          </cell>
          <cell r="P21720">
            <v>-5033.1780000000144</v>
          </cell>
          <cell r="Q21720">
            <v>0</v>
          </cell>
          <cell r="R21720">
            <v>6.757000000014159</v>
          </cell>
        </row>
        <row r="21721">
          <cell r="A21721">
            <v>18010</v>
          </cell>
          <cell r="B21721" t="str">
            <v>S. SALUD VALDIVIA</v>
          </cell>
          <cell r="C21721" t="str">
            <v>009 Consultorio Externo</v>
          </cell>
          <cell r="D21721">
            <v>0</v>
          </cell>
          <cell r="E21721">
            <v>0</v>
          </cell>
          <cell r="F21721">
            <v>0</v>
          </cell>
          <cell r="G21721">
            <v>0</v>
          </cell>
          <cell r="H21721">
            <v>0</v>
          </cell>
          <cell r="I21721">
            <v>0</v>
          </cell>
          <cell r="J21721">
            <v>0</v>
          </cell>
          <cell r="K21721">
            <v>0</v>
          </cell>
          <cell r="L21721">
            <v>0</v>
          </cell>
          <cell r="M21721">
            <v>0</v>
          </cell>
          <cell r="N21721">
            <v>0</v>
          </cell>
          <cell r="O21721">
            <v>0</v>
          </cell>
          <cell r="P21721">
            <v>571.6030000000319</v>
          </cell>
          <cell r="Q21721">
            <v>0</v>
          </cell>
          <cell r="R21721">
            <v>0</v>
          </cell>
        </row>
        <row r="21722">
          <cell r="A21722">
            <v>1901</v>
          </cell>
          <cell r="B21722" t="str">
            <v>S. SALUD OSORNO</v>
          </cell>
          <cell r="C21722">
            <v>0</v>
          </cell>
          <cell r="D21722">
            <v>0</v>
          </cell>
          <cell r="E21722">
            <v>0</v>
          </cell>
          <cell r="F21722">
            <v>0</v>
          </cell>
          <cell r="G21722">
            <v>0</v>
          </cell>
          <cell r="H21722">
            <v>0</v>
          </cell>
          <cell r="I21722">
            <v>0</v>
          </cell>
          <cell r="J21722">
            <v>0</v>
          </cell>
          <cell r="K21722">
            <v>0</v>
          </cell>
          <cell r="L21722">
            <v>0</v>
          </cell>
          <cell r="M21722">
            <v>0</v>
          </cell>
          <cell r="N21722">
            <v>0</v>
          </cell>
          <cell r="O21722">
            <v>1445799.8450000002</v>
          </cell>
          <cell r="P21722">
            <v>-1918188.5940000024</v>
          </cell>
          <cell r="Q21722">
            <v>0</v>
          </cell>
          <cell r="R21722">
            <v>472388.74900000216</v>
          </cell>
        </row>
        <row r="21723">
          <cell r="A21723">
            <v>1902</v>
          </cell>
          <cell r="B21723" t="str">
            <v>S. SALUD OSORNO</v>
          </cell>
          <cell r="C21723" t="str">
            <v>001 Dirección del Servicio</v>
          </cell>
          <cell r="D21723">
            <v>0</v>
          </cell>
          <cell r="E21723">
            <v>0</v>
          </cell>
          <cell r="F21723">
            <v>0</v>
          </cell>
          <cell r="G21723">
            <v>0</v>
          </cell>
          <cell r="H21723">
            <v>0</v>
          </cell>
          <cell r="I21723">
            <v>0</v>
          </cell>
          <cell r="J21723">
            <v>0</v>
          </cell>
          <cell r="K21723">
            <v>0</v>
          </cell>
          <cell r="L21723">
            <v>0</v>
          </cell>
          <cell r="M21723">
            <v>0</v>
          </cell>
          <cell r="N21723">
            <v>0</v>
          </cell>
          <cell r="O21723">
            <v>138903.00899999999</v>
          </cell>
          <cell r="P21723">
            <v>-194583.47200000018</v>
          </cell>
          <cell r="Q21723">
            <v>0</v>
          </cell>
          <cell r="R21723">
            <v>55680.463000000193</v>
          </cell>
        </row>
        <row r="21724">
          <cell r="A21724">
            <v>1903</v>
          </cell>
          <cell r="B21724" t="str">
            <v>S. SALUD OSORNO</v>
          </cell>
          <cell r="C21724" t="str">
            <v>002 Hospital de Osorno</v>
          </cell>
          <cell r="D21724">
            <v>0</v>
          </cell>
          <cell r="E21724">
            <v>0</v>
          </cell>
          <cell r="F21724">
            <v>0</v>
          </cell>
          <cell r="G21724">
            <v>0</v>
          </cell>
          <cell r="H21724">
            <v>0</v>
          </cell>
          <cell r="I21724">
            <v>0</v>
          </cell>
          <cell r="J21724">
            <v>0</v>
          </cell>
          <cell r="K21724">
            <v>0</v>
          </cell>
          <cell r="L21724">
            <v>0</v>
          </cell>
          <cell r="M21724">
            <v>0</v>
          </cell>
          <cell r="N21724">
            <v>0</v>
          </cell>
          <cell r="O21724">
            <v>1255655.6640000001</v>
          </cell>
          <cell r="P21724">
            <v>-1683256.3439999996</v>
          </cell>
          <cell r="Q21724">
            <v>0</v>
          </cell>
          <cell r="R21724">
            <v>427600.67999999947</v>
          </cell>
        </row>
        <row r="21725">
          <cell r="A21725">
            <v>1904</v>
          </cell>
          <cell r="B21725" t="str">
            <v>S. SALUD OSORNO</v>
          </cell>
          <cell r="C21725" t="str">
            <v>003 Hospital Puerto Octay</v>
          </cell>
          <cell r="D21725">
            <v>0</v>
          </cell>
          <cell r="E21725">
            <v>0</v>
          </cell>
          <cell r="F21725">
            <v>0</v>
          </cell>
          <cell r="G21725">
            <v>0</v>
          </cell>
          <cell r="H21725">
            <v>0</v>
          </cell>
          <cell r="I21725">
            <v>0</v>
          </cell>
          <cell r="J21725">
            <v>0</v>
          </cell>
          <cell r="K21725">
            <v>0</v>
          </cell>
          <cell r="L21725">
            <v>0</v>
          </cell>
          <cell r="M21725">
            <v>0</v>
          </cell>
          <cell r="N21725">
            <v>0</v>
          </cell>
          <cell r="O21725">
            <v>0</v>
          </cell>
          <cell r="P21725">
            <v>3419.2630000000208</v>
          </cell>
          <cell r="Q21725">
            <v>0</v>
          </cell>
          <cell r="R21725">
            <v>0</v>
          </cell>
        </row>
        <row r="21726">
          <cell r="A21726">
            <v>1905</v>
          </cell>
          <cell r="B21726" t="str">
            <v>S. SALUD OSORNO</v>
          </cell>
          <cell r="C21726" t="str">
            <v>004 Hospital Purranque</v>
          </cell>
          <cell r="D21726">
            <v>0</v>
          </cell>
          <cell r="E21726">
            <v>0</v>
          </cell>
          <cell r="F21726">
            <v>0</v>
          </cell>
          <cell r="G21726">
            <v>0</v>
          </cell>
          <cell r="H21726">
            <v>0</v>
          </cell>
          <cell r="I21726">
            <v>0</v>
          </cell>
          <cell r="J21726">
            <v>0</v>
          </cell>
          <cell r="K21726">
            <v>0</v>
          </cell>
          <cell r="L21726">
            <v>0</v>
          </cell>
          <cell r="M21726">
            <v>0</v>
          </cell>
          <cell r="N21726">
            <v>0</v>
          </cell>
          <cell r="O21726">
            <v>50425.749000000003</v>
          </cell>
          <cell r="P21726">
            <v>-49761.915999999997</v>
          </cell>
          <cell r="Q21726">
            <v>663.833000000006</v>
          </cell>
          <cell r="R21726">
            <v>0</v>
          </cell>
        </row>
        <row r="21727">
          <cell r="A21727">
            <v>1906</v>
          </cell>
          <cell r="B21727" t="str">
            <v>S. SALUD OSORNO</v>
          </cell>
          <cell r="C21727" t="str">
            <v>005 Hospital de Río Negro</v>
          </cell>
          <cell r="D21727">
            <v>0</v>
          </cell>
          <cell r="E21727">
            <v>0</v>
          </cell>
          <cell r="F21727">
            <v>0</v>
          </cell>
          <cell r="G21727">
            <v>0</v>
          </cell>
          <cell r="H21727">
            <v>0</v>
          </cell>
          <cell r="I21727">
            <v>0</v>
          </cell>
          <cell r="J21727">
            <v>0</v>
          </cell>
          <cell r="K21727">
            <v>0</v>
          </cell>
          <cell r="L21727">
            <v>0</v>
          </cell>
          <cell r="M21727">
            <v>0</v>
          </cell>
          <cell r="N21727">
            <v>0</v>
          </cell>
          <cell r="O21727">
            <v>0</v>
          </cell>
          <cell r="P21727">
            <v>6280.5070000000414</v>
          </cell>
          <cell r="Q21727">
            <v>0</v>
          </cell>
          <cell r="R21727">
            <v>0</v>
          </cell>
        </row>
        <row r="21728">
          <cell r="A21728">
            <v>1907</v>
          </cell>
          <cell r="B21728" t="str">
            <v>S. SALUD OSORNO</v>
          </cell>
          <cell r="C21728" t="str">
            <v>006 Hospital Misión San Juan de la Costa</v>
          </cell>
          <cell r="D21728">
            <v>0</v>
          </cell>
          <cell r="E21728">
            <v>0</v>
          </cell>
          <cell r="F21728">
            <v>0</v>
          </cell>
          <cell r="G21728">
            <v>0</v>
          </cell>
          <cell r="H21728">
            <v>0</v>
          </cell>
          <cell r="I21728">
            <v>0</v>
          </cell>
          <cell r="J21728">
            <v>0</v>
          </cell>
          <cell r="K21728">
            <v>0</v>
          </cell>
          <cell r="L21728">
            <v>0</v>
          </cell>
          <cell r="M21728">
            <v>0</v>
          </cell>
          <cell r="N21728">
            <v>0</v>
          </cell>
          <cell r="O21728">
            <v>0</v>
          </cell>
          <cell r="P21728">
            <v>376.1869999999908</v>
          </cell>
          <cell r="Q21728">
            <v>0</v>
          </cell>
          <cell r="R21728">
            <v>0</v>
          </cell>
        </row>
        <row r="21729">
          <cell r="A21729">
            <v>1908</v>
          </cell>
          <cell r="B21729" t="str">
            <v>S. SALUD OSORNO</v>
          </cell>
          <cell r="C21729" t="str">
            <v>007 Hospital del Perpetuo Socorro de Quilacahuín</v>
          </cell>
          <cell r="D21729">
            <v>0</v>
          </cell>
          <cell r="E21729">
            <v>0</v>
          </cell>
          <cell r="F21729">
            <v>0</v>
          </cell>
          <cell r="G21729">
            <v>0</v>
          </cell>
          <cell r="H21729">
            <v>0</v>
          </cell>
          <cell r="I21729">
            <v>0</v>
          </cell>
          <cell r="J21729">
            <v>0</v>
          </cell>
          <cell r="K21729">
            <v>0</v>
          </cell>
          <cell r="L21729">
            <v>0</v>
          </cell>
          <cell r="M21729">
            <v>0</v>
          </cell>
          <cell r="N21729">
            <v>0</v>
          </cell>
          <cell r="O21729">
            <v>815.42299999999977</v>
          </cell>
          <cell r="P21729">
            <v>-662.8190000000177</v>
          </cell>
          <cell r="Q21729">
            <v>152.60399999998208</v>
          </cell>
          <cell r="R21729">
            <v>0</v>
          </cell>
        </row>
        <row r="21730">
          <cell r="A21730">
            <v>2001</v>
          </cell>
          <cell r="B21730" t="str">
            <v>S. SALUD RELONCAVÍ</v>
          </cell>
          <cell r="C21730">
            <v>0</v>
          </cell>
          <cell r="D21730">
            <v>0</v>
          </cell>
          <cell r="E21730">
            <v>0</v>
          </cell>
          <cell r="F21730">
            <v>0</v>
          </cell>
          <cell r="G21730">
            <v>0</v>
          </cell>
          <cell r="H21730">
            <v>0</v>
          </cell>
          <cell r="I21730">
            <v>0</v>
          </cell>
          <cell r="J21730">
            <v>0</v>
          </cell>
          <cell r="K21730">
            <v>0</v>
          </cell>
          <cell r="L21730">
            <v>0</v>
          </cell>
          <cell r="M21730">
            <v>0</v>
          </cell>
          <cell r="N21730">
            <v>0</v>
          </cell>
          <cell r="O21730">
            <v>1488839.916</v>
          </cell>
          <cell r="P21730">
            <v>-1310750.2800000012</v>
          </cell>
          <cell r="Q21730">
            <v>178089.63599999878</v>
          </cell>
          <cell r="R21730">
            <v>0</v>
          </cell>
        </row>
        <row r="21731">
          <cell r="A21731">
            <v>2002</v>
          </cell>
          <cell r="B21731" t="str">
            <v>S. SALUD RELONCAVÍ</v>
          </cell>
          <cell r="C21731" t="str">
            <v>001 Dirección del Servicio</v>
          </cell>
          <cell r="D21731">
            <v>0</v>
          </cell>
          <cell r="E21731">
            <v>0</v>
          </cell>
          <cell r="F21731">
            <v>0</v>
          </cell>
          <cell r="G21731">
            <v>0</v>
          </cell>
          <cell r="H21731">
            <v>0</v>
          </cell>
          <cell r="I21731">
            <v>0</v>
          </cell>
          <cell r="J21731">
            <v>0</v>
          </cell>
          <cell r="K21731">
            <v>0</v>
          </cell>
          <cell r="L21731">
            <v>0</v>
          </cell>
          <cell r="M21731">
            <v>0</v>
          </cell>
          <cell r="N21731">
            <v>0</v>
          </cell>
          <cell r="O21731">
            <v>117300.886</v>
          </cell>
          <cell r="P21731">
            <v>-148385.81199999992</v>
          </cell>
          <cell r="Q21731">
            <v>0</v>
          </cell>
          <cell r="R21731">
            <v>31084.925999999919</v>
          </cell>
        </row>
        <row r="21732">
          <cell r="A21732">
            <v>2003</v>
          </cell>
          <cell r="B21732" t="str">
            <v>S. SALUD RELONCAVÍ</v>
          </cell>
          <cell r="C21732" t="str">
            <v>002 Hospital Calbuco</v>
          </cell>
          <cell r="D21732">
            <v>0</v>
          </cell>
          <cell r="E21732">
            <v>0</v>
          </cell>
          <cell r="F21732">
            <v>0</v>
          </cell>
          <cell r="G21732">
            <v>0</v>
          </cell>
          <cell r="H21732">
            <v>0</v>
          </cell>
          <cell r="I21732">
            <v>0</v>
          </cell>
          <cell r="J21732">
            <v>0</v>
          </cell>
          <cell r="K21732">
            <v>0</v>
          </cell>
          <cell r="L21732">
            <v>0</v>
          </cell>
          <cell r="M21732">
            <v>0</v>
          </cell>
          <cell r="N21732">
            <v>0</v>
          </cell>
          <cell r="O21732">
            <v>44641.643000000004</v>
          </cell>
          <cell r="P21732">
            <v>-44617.542999999976</v>
          </cell>
          <cell r="Q21732">
            <v>24.100000000027649</v>
          </cell>
          <cell r="R21732">
            <v>0</v>
          </cell>
        </row>
        <row r="21733">
          <cell r="A21733">
            <v>2004</v>
          </cell>
          <cell r="B21733" t="str">
            <v>S. SALUD RELONCAVÍ</v>
          </cell>
          <cell r="C21733" t="str">
            <v>003 Hospital Chaitén</v>
          </cell>
          <cell r="D21733">
            <v>0</v>
          </cell>
          <cell r="E21733">
            <v>0</v>
          </cell>
          <cell r="F21733">
            <v>0</v>
          </cell>
          <cell r="G21733">
            <v>0</v>
          </cell>
          <cell r="H21733">
            <v>0</v>
          </cell>
          <cell r="I21733">
            <v>0</v>
          </cell>
          <cell r="J21733">
            <v>0</v>
          </cell>
          <cell r="K21733">
            <v>0</v>
          </cell>
          <cell r="L21733">
            <v>0</v>
          </cell>
          <cell r="M21733">
            <v>0</v>
          </cell>
          <cell r="N21733">
            <v>0</v>
          </cell>
          <cell r="O21733">
            <v>7172.8910000000005</v>
          </cell>
          <cell r="P21733">
            <v>-11940.240000000013</v>
          </cell>
          <cell r="Q21733">
            <v>0</v>
          </cell>
          <cell r="R21733">
            <v>4767.349000000012</v>
          </cell>
        </row>
        <row r="21734">
          <cell r="A21734">
            <v>2005</v>
          </cell>
          <cell r="B21734" t="str">
            <v>S. SALUD RELONCAVÍ</v>
          </cell>
          <cell r="C21734" t="str">
            <v>007 Hospital de Fresia</v>
          </cell>
          <cell r="D21734">
            <v>0</v>
          </cell>
          <cell r="E21734">
            <v>0</v>
          </cell>
          <cell r="F21734">
            <v>0</v>
          </cell>
          <cell r="G21734">
            <v>0</v>
          </cell>
          <cell r="H21734">
            <v>0</v>
          </cell>
          <cell r="I21734">
            <v>0</v>
          </cell>
          <cell r="J21734">
            <v>0</v>
          </cell>
          <cell r="K21734">
            <v>0</v>
          </cell>
          <cell r="L21734">
            <v>0</v>
          </cell>
          <cell r="M21734">
            <v>0</v>
          </cell>
          <cell r="N21734">
            <v>0</v>
          </cell>
          <cell r="O21734">
            <v>17541.178</v>
          </cell>
          <cell r="P21734">
            <v>-2355.1150000000198</v>
          </cell>
          <cell r="Q21734">
            <v>15186.06299999998</v>
          </cell>
          <cell r="R21734">
            <v>0</v>
          </cell>
        </row>
        <row r="21735">
          <cell r="A21735">
            <v>2006</v>
          </cell>
          <cell r="B21735" t="str">
            <v>S. SALUD RELONCAVÍ</v>
          </cell>
          <cell r="C21735" t="str">
            <v>008 Hospital de Frutillar</v>
          </cell>
          <cell r="D21735">
            <v>0</v>
          </cell>
          <cell r="E21735">
            <v>0</v>
          </cell>
          <cell r="F21735">
            <v>0</v>
          </cell>
          <cell r="G21735">
            <v>0</v>
          </cell>
          <cell r="H21735">
            <v>0</v>
          </cell>
          <cell r="I21735">
            <v>0</v>
          </cell>
          <cell r="J21735">
            <v>0</v>
          </cell>
          <cell r="K21735">
            <v>0</v>
          </cell>
          <cell r="L21735">
            <v>0</v>
          </cell>
          <cell r="M21735">
            <v>0</v>
          </cell>
          <cell r="N21735">
            <v>0</v>
          </cell>
          <cell r="O21735">
            <v>17902.155999999999</v>
          </cell>
          <cell r="P21735">
            <v>-10068.066000000021</v>
          </cell>
          <cell r="Q21735">
            <v>7834.0899999999783</v>
          </cell>
          <cell r="R21735">
            <v>0</v>
          </cell>
        </row>
        <row r="21736">
          <cell r="A21736">
            <v>2007</v>
          </cell>
          <cell r="B21736" t="str">
            <v>S. SALUD RELONCAVÍ</v>
          </cell>
          <cell r="C21736" t="str">
            <v>009 Hospital Futaleufú</v>
          </cell>
          <cell r="D21736">
            <v>0</v>
          </cell>
          <cell r="E21736">
            <v>0</v>
          </cell>
          <cell r="F21736">
            <v>0</v>
          </cell>
          <cell r="G21736">
            <v>0</v>
          </cell>
          <cell r="H21736">
            <v>0</v>
          </cell>
          <cell r="I21736">
            <v>0</v>
          </cell>
          <cell r="J21736">
            <v>0</v>
          </cell>
          <cell r="K21736">
            <v>0</v>
          </cell>
          <cell r="L21736">
            <v>0</v>
          </cell>
          <cell r="M21736">
            <v>0</v>
          </cell>
          <cell r="N21736">
            <v>0</v>
          </cell>
          <cell r="O21736">
            <v>8122.5630000000019</v>
          </cell>
          <cell r="P21736">
            <v>22871.97099999999</v>
          </cell>
          <cell r="Q21736">
            <v>8122.5630000000019</v>
          </cell>
          <cell r="R21736">
            <v>0</v>
          </cell>
        </row>
        <row r="21737">
          <cell r="A21737">
            <v>2008</v>
          </cell>
          <cell r="B21737" t="str">
            <v>S. SALUD RELONCAVÍ</v>
          </cell>
          <cell r="C21737" t="str">
            <v>010 Hospital de Llanquihue</v>
          </cell>
          <cell r="D21737">
            <v>0</v>
          </cell>
          <cell r="E21737">
            <v>0</v>
          </cell>
          <cell r="F21737">
            <v>0</v>
          </cell>
          <cell r="G21737">
            <v>0</v>
          </cell>
          <cell r="H21737">
            <v>0</v>
          </cell>
          <cell r="I21737">
            <v>0</v>
          </cell>
          <cell r="J21737">
            <v>0</v>
          </cell>
          <cell r="K21737">
            <v>0</v>
          </cell>
          <cell r="L21737">
            <v>0</v>
          </cell>
          <cell r="M21737">
            <v>0</v>
          </cell>
          <cell r="N21737">
            <v>0</v>
          </cell>
          <cell r="O21737">
            <v>14379.308999999999</v>
          </cell>
          <cell r="P21737">
            <v>-6719.0120000000024</v>
          </cell>
          <cell r="Q21737">
            <v>7660.2969999999968</v>
          </cell>
          <cell r="R21737">
            <v>0</v>
          </cell>
        </row>
        <row r="21738">
          <cell r="A21738">
            <v>2009</v>
          </cell>
          <cell r="B21738" t="str">
            <v>S. SALUD RELONCAVÍ</v>
          </cell>
          <cell r="C21738" t="str">
            <v>011 Hospital de Maullín</v>
          </cell>
          <cell r="D21738">
            <v>0</v>
          </cell>
          <cell r="E21738">
            <v>0</v>
          </cell>
          <cell r="F21738">
            <v>0</v>
          </cell>
          <cell r="G21738">
            <v>0</v>
          </cell>
          <cell r="H21738">
            <v>0</v>
          </cell>
          <cell r="I21738">
            <v>0</v>
          </cell>
          <cell r="J21738">
            <v>0</v>
          </cell>
          <cell r="K21738">
            <v>0</v>
          </cell>
          <cell r="L21738">
            <v>0</v>
          </cell>
          <cell r="M21738">
            <v>0</v>
          </cell>
          <cell r="N21738">
            <v>0</v>
          </cell>
          <cell r="O21738">
            <v>14287.999</v>
          </cell>
          <cell r="P21738">
            <v>-13027.816999999966</v>
          </cell>
          <cell r="Q21738">
            <v>1260.1820000000334</v>
          </cell>
          <cell r="R21738">
            <v>0</v>
          </cell>
        </row>
        <row r="21739">
          <cell r="A21739">
            <v>20010</v>
          </cell>
          <cell r="B21739" t="str">
            <v>S. SALUD RELONCAVÍ</v>
          </cell>
          <cell r="C21739" t="str">
            <v>012 Hospital de Palena</v>
          </cell>
          <cell r="D21739">
            <v>0</v>
          </cell>
          <cell r="E21739">
            <v>0</v>
          </cell>
          <cell r="F21739">
            <v>0</v>
          </cell>
          <cell r="G21739">
            <v>0</v>
          </cell>
          <cell r="H21739">
            <v>0</v>
          </cell>
          <cell r="I21739">
            <v>0</v>
          </cell>
          <cell r="J21739">
            <v>0</v>
          </cell>
          <cell r="K21739">
            <v>0</v>
          </cell>
          <cell r="L21739">
            <v>0</v>
          </cell>
          <cell r="M21739">
            <v>0</v>
          </cell>
          <cell r="N21739">
            <v>0</v>
          </cell>
          <cell r="O21739">
            <v>7885.915</v>
          </cell>
          <cell r="P21739">
            <v>-8409.5359999999928</v>
          </cell>
          <cell r="Q21739">
            <v>0</v>
          </cell>
          <cell r="R21739">
            <v>523.62099999999282</v>
          </cell>
        </row>
        <row r="21740">
          <cell r="A21740">
            <v>20011</v>
          </cell>
          <cell r="B21740" t="str">
            <v>S. SALUD RELONCAVÍ</v>
          </cell>
          <cell r="C21740" t="str">
            <v>013 Hospital de Puerto Montt</v>
          </cell>
          <cell r="D21740">
            <v>0</v>
          </cell>
          <cell r="E21740">
            <v>0</v>
          </cell>
          <cell r="F21740">
            <v>0</v>
          </cell>
          <cell r="G21740">
            <v>0</v>
          </cell>
          <cell r="H21740">
            <v>0</v>
          </cell>
          <cell r="I21740">
            <v>0</v>
          </cell>
          <cell r="J21740">
            <v>0</v>
          </cell>
          <cell r="K21740">
            <v>0</v>
          </cell>
          <cell r="L21740">
            <v>0</v>
          </cell>
          <cell r="M21740">
            <v>0</v>
          </cell>
          <cell r="N21740">
            <v>0</v>
          </cell>
          <cell r="O21740">
            <v>1229182.0630000001</v>
          </cell>
          <cell r="P21740">
            <v>-1071583.3569999998</v>
          </cell>
          <cell r="Q21740">
            <v>157598.70600000024</v>
          </cell>
          <cell r="R21740">
            <v>0</v>
          </cell>
        </row>
        <row r="21741">
          <cell r="A21741">
            <v>20012</v>
          </cell>
          <cell r="B21741" t="str">
            <v>S. SALUD RELONCAVÍ</v>
          </cell>
          <cell r="C21741" t="str">
            <v>016 Consultorio de Hualaihue</v>
          </cell>
          <cell r="D21741">
            <v>0</v>
          </cell>
          <cell r="E21741">
            <v>0</v>
          </cell>
          <cell r="F21741">
            <v>0</v>
          </cell>
          <cell r="G21741">
            <v>0</v>
          </cell>
          <cell r="H21741">
            <v>0</v>
          </cell>
          <cell r="I21741">
            <v>0</v>
          </cell>
          <cell r="J21741">
            <v>0</v>
          </cell>
          <cell r="K21741">
            <v>0</v>
          </cell>
          <cell r="L21741">
            <v>0</v>
          </cell>
          <cell r="M21741">
            <v>0</v>
          </cell>
          <cell r="N21741">
            <v>0</v>
          </cell>
          <cell r="O21741">
            <v>10423.313000000004</v>
          </cell>
          <cell r="P21741">
            <v>-16522.096999999987</v>
          </cell>
          <cell r="Q21741">
            <v>0</v>
          </cell>
          <cell r="R21741">
            <v>6098.7839999999833</v>
          </cell>
        </row>
        <row r="21742">
          <cell r="A21742">
            <v>2101</v>
          </cell>
          <cell r="B21742" t="str">
            <v>S. SALUD AYSÉN</v>
          </cell>
          <cell r="C21742">
            <v>0</v>
          </cell>
          <cell r="D21742">
            <v>0</v>
          </cell>
          <cell r="E21742">
            <v>0</v>
          </cell>
          <cell r="F21742">
            <v>0</v>
          </cell>
          <cell r="G21742">
            <v>0</v>
          </cell>
          <cell r="H21742">
            <v>0</v>
          </cell>
          <cell r="I21742">
            <v>0</v>
          </cell>
          <cell r="J21742">
            <v>0</v>
          </cell>
          <cell r="K21742">
            <v>0</v>
          </cell>
          <cell r="L21742">
            <v>0</v>
          </cell>
          <cell r="M21742">
            <v>0</v>
          </cell>
          <cell r="N21742">
            <v>0</v>
          </cell>
          <cell r="O21742">
            <v>42464.274000000005</v>
          </cell>
          <cell r="P21742">
            <v>772713.16099999892</v>
          </cell>
          <cell r="Q21742">
            <v>42464.274000000005</v>
          </cell>
          <cell r="R21742">
            <v>0</v>
          </cell>
        </row>
        <row r="21743">
          <cell r="A21743">
            <v>2102</v>
          </cell>
          <cell r="B21743" t="str">
            <v>S. SALUD AYSÉN</v>
          </cell>
          <cell r="C21743" t="str">
            <v>001 Dirección del Servicio</v>
          </cell>
          <cell r="D21743">
            <v>0</v>
          </cell>
          <cell r="E21743">
            <v>0</v>
          </cell>
          <cell r="F21743">
            <v>0</v>
          </cell>
          <cell r="G21743">
            <v>0</v>
          </cell>
          <cell r="H21743">
            <v>0</v>
          </cell>
          <cell r="I21743">
            <v>0</v>
          </cell>
          <cell r="J21743">
            <v>0</v>
          </cell>
          <cell r="K21743">
            <v>0</v>
          </cell>
          <cell r="L21743">
            <v>0</v>
          </cell>
          <cell r="M21743">
            <v>0</v>
          </cell>
          <cell r="N21743">
            <v>0</v>
          </cell>
          <cell r="O21743">
            <v>20122.234</v>
          </cell>
          <cell r="P21743">
            <v>1054742.7449999996</v>
          </cell>
          <cell r="Q21743">
            <v>20122.234</v>
          </cell>
          <cell r="R21743">
            <v>0</v>
          </cell>
        </row>
        <row r="21744">
          <cell r="A21744">
            <v>2103</v>
          </cell>
          <cell r="B21744" t="str">
            <v>S. SALUD AYSÉN</v>
          </cell>
          <cell r="C21744" t="str">
            <v>002 Dirección de Salud Rural</v>
          </cell>
          <cell r="D21744">
            <v>0</v>
          </cell>
          <cell r="E21744">
            <v>0</v>
          </cell>
          <cell r="F21744">
            <v>0</v>
          </cell>
          <cell r="G21744">
            <v>0</v>
          </cell>
          <cell r="H21744">
            <v>0</v>
          </cell>
          <cell r="I21744">
            <v>0</v>
          </cell>
          <cell r="J21744">
            <v>0</v>
          </cell>
          <cell r="K21744">
            <v>0</v>
          </cell>
          <cell r="L21744">
            <v>0</v>
          </cell>
          <cell r="M21744">
            <v>0</v>
          </cell>
          <cell r="N21744">
            <v>0</v>
          </cell>
          <cell r="O21744">
            <v>5372.8750000000009</v>
          </cell>
          <cell r="P21744">
            <v>-22638.742000000057</v>
          </cell>
          <cell r="Q21744">
            <v>0</v>
          </cell>
          <cell r="R21744">
            <v>17265.867000000057</v>
          </cell>
        </row>
        <row r="21745">
          <cell r="A21745">
            <v>2104</v>
          </cell>
          <cell r="B21745" t="str">
            <v>S. SALUD AYSÉN</v>
          </cell>
          <cell r="C21745" t="str">
            <v>003 Hospital de Cisnes</v>
          </cell>
          <cell r="D21745">
            <v>0</v>
          </cell>
          <cell r="E21745">
            <v>0</v>
          </cell>
          <cell r="F21745">
            <v>0</v>
          </cell>
          <cell r="G21745">
            <v>0</v>
          </cell>
          <cell r="H21745">
            <v>0</v>
          </cell>
          <cell r="I21745">
            <v>0</v>
          </cell>
          <cell r="J21745">
            <v>0</v>
          </cell>
          <cell r="K21745">
            <v>0</v>
          </cell>
          <cell r="L21745">
            <v>0</v>
          </cell>
          <cell r="M21745">
            <v>0</v>
          </cell>
          <cell r="N21745">
            <v>0</v>
          </cell>
          <cell r="O21745">
            <v>0</v>
          </cell>
          <cell r="P21745">
            <v>-1024.4240000000282</v>
          </cell>
          <cell r="Q21745">
            <v>0</v>
          </cell>
          <cell r="R21745">
            <v>1024.4240000000282</v>
          </cell>
        </row>
        <row r="21746">
          <cell r="A21746">
            <v>2105</v>
          </cell>
          <cell r="B21746" t="str">
            <v>S. SALUD AYSÉN</v>
          </cell>
          <cell r="C21746" t="str">
            <v>004 Hospital de Chile Chico</v>
          </cell>
          <cell r="D21746">
            <v>0</v>
          </cell>
          <cell r="E21746">
            <v>0</v>
          </cell>
          <cell r="F21746">
            <v>0</v>
          </cell>
          <cell r="G21746">
            <v>0</v>
          </cell>
          <cell r="H21746">
            <v>0</v>
          </cell>
          <cell r="I21746">
            <v>0</v>
          </cell>
          <cell r="J21746">
            <v>0</v>
          </cell>
          <cell r="K21746">
            <v>0</v>
          </cell>
          <cell r="L21746">
            <v>0</v>
          </cell>
          <cell r="M21746">
            <v>0</v>
          </cell>
          <cell r="N21746">
            <v>0</v>
          </cell>
          <cell r="O21746">
            <v>0</v>
          </cell>
          <cell r="P21746">
            <v>10933.986999999979</v>
          </cell>
          <cell r="Q21746">
            <v>0</v>
          </cell>
          <cell r="R21746">
            <v>0</v>
          </cell>
        </row>
        <row r="21747">
          <cell r="A21747">
            <v>2106</v>
          </cell>
          <cell r="B21747" t="str">
            <v>S. SALUD AYSÉN</v>
          </cell>
          <cell r="C21747" t="str">
            <v>005 Hospital de Cochrane</v>
          </cell>
          <cell r="D21747">
            <v>0</v>
          </cell>
          <cell r="E21747">
            <v>0</v>
          </cell>
          <cell r="F21747">
            <v>0</v>
          </cell>
          <cell r="G21747">
            <v>0</v>
          </cell>
          <cell r="H21747">
            <v>0</v>
          </cell>
          <cell r="I21747">
            <v>0</v>
          </cell>
          <cell r="J21747">
            <v>0</v>
          </cell>
          <cell r="K21747">
            <v>0</v>
          </cell>
          <cell r="L21747">
            <v>0</v>
          </cell>
          <cell r="M21747">
            <v>0</v>
          </cell>
          <cell r="N21747">
            <v>0</v>
          </cell>
          <cell r="O21747">
            <v>0</v>
          </cell>
          <cell r="P21747">
            <v>3273.2209999999905</v>
          </cell>
          <cell r="Q21747">
            <v>0</v>
          </cell>
          <cell r="R21747">
            <v>0</v>
          </cell>
        </row>
        <row r="21748">
          <cell r="A21748">
            <v>2107</v>
          </cell>
          <cell r="B21748" t="str">
            <v>S. SALUD AYSÉN</v>
          </cell>
          <cell r="C21748" t="str">
            <v>006 Hospital de Coyhaique</v>
          </cell>
          <cell r="D21748">
            <v>0</v>
          </cell>
          <cell r="E21748">
            <v>0</v>
          </cell>
          <cell r="F21748">
            <v>0</v>
          </cell>
          <cell r="G21748">
            <v>0</v>
          </cell>
          <cell r="H21748">
            <v>0</v>
          </cell>
          <cell r="I21748">
            <v>0</v>
          </cell>
          <cell r="J21748">
            <v>0</v>
          </cell>
          <cell r="K21748">
            <v>0</v>
          </cell>
          <cell r="L21748">
            <v>0</v>
          </cell>
          <cell r="M21748">
            <v>0</v>
          </cell>
          <cell r="N21748">
            <v>0</v>
          </cell>
          <cell r="O21748">
            <v>16969.165000000001</v>
          </cell>
          <cell r="P21748">
            <v>-255466.15700000059</v>
          </cell>
          <cell r="Q21748">
            <v>0</v>
          </cell>
          <cell r="R21748">
            <v>238496.99200000058</v>
          </cell>
        </row>
        <row r="21749">
          <cell r="A21749">
            <v>2108</v>
          </cell>
          <cell r="B21749" t="str">
            <v>S. SALUD AYSÉN</v>
          </cell>
          <cell r="C21749" t="str">
            <v>007 Hospital de Puerto Aysén</v>
          </cell>
          <cell r="D21749">
            <v>0</v>
          </cell>
          <cell r="E21749">
            <v>0</v>
          </cell>
          <cell r="F21749">
            <v>0</v>
          </cell>
          <cell r="G21749">
            <v>0</v>
          </cell>
          <cell r="H21749">
            <v>0</v>
          </cell>
          <cell r="I21749">
            <v>0</v>
          </cell>
          <cell r="J21749">
            <v>0</v>
          </cell>
          <cell r="K21749">
            <v>0</v>
          </cell>
          <cell r="L21749">
            <v>0</v>
          </cell>
          <cell r="M21749">
            <v>0</v>
          </cell>
          <cell r="N21749">
            <v>0</v>
          </cell>
          <cell r="O21749">
            <v>0</v>
          </cell>
          <cell r="P21749">
            <v>-36648.657000000123</v>
          </cell>
          <cell r="Q21749">
            <v>0</v>
          </cell>
          <cell r="R21749">
            <v>36648.657000000123</v>
          </cell>
        </row>
        <row r="21750">
          <cell r="A21750">
            <v>2109</v>
          </cell>
          <cell r="B21750" t="str">
            <v>S. SALUD AYSÉN</v>
          </cell>
          <cell r="C21750" t="str">
            <v>008 Consultorio A. Gutiérrez</v>
          </cell>
          <cell r="D21750">
            <v>0</v>
          </cell>
          <cell r="E21750">
            <v>0</v>
          </cell>
          <cell r="F21750">
            <v>0</v>
          </cell>
          <cell r="G21750">
            <v>0</v>
          </cell>
          <cell r="H21750">
            <v>0</v>
          </cell>
          <cell r="I21750">
            <v>0</v>
          </cell>
          <cell r="J21750">
            <v>0</v>
          </cell>
          <cell r="K21750">
            <v>0</v>
          </cell>
          <cell r="L21750">
            <v>0</v>
          </cell>
          <cell r="M21750">
            <v>0</v>
          </cell>
          <cell r="N21750">
            <v>0</v>
          </cell>
          <cell r="O21750">
            <v>0</v>
          </cell>
          <cell r="P21750">
            <v>9618.2259999999951</v>
          </cell>
          <cell r="Q21750">
            <v>0</v>
          </cell>
          <cell r="R21750">
            <v>0</v>
          </cell>
        </row>
        <row r="21751">
          <cell r="A21751">
            <v>21010</v>
          </cell>
          <cell r="B21751" t="str">
            <v>S. SALUD AYSÉN</v>
          </cell>
          <cell r="C21751" t="str">
            <v>009 Consultorio Víctor Domingo Silva</v>
          </cell>
          <cell r="D21751">
            <v>0</v>
          </cell>
          <cell r="E21751">
            <v>0</v>
          </cell>
          <cell r="F21751">
            <v>0</v>
          </cell>
          <cell r="G21751">
            <v>0</v>
          </cell>
          <cell r="H21751">
            <v>0</v>
          </cell>
          <cell r="I21751">
            <v>0</v>
          </cell>
          <cell r="J21751">
            <v>0</v>
          </cell>
          <cell r="K21751">
            <v>0</v>
          </cell>
          <cell r="L21751">
            <v>0</v>
          </cell>
          <cell r="M21751">
            <v>0</v>
          </cell>
          <cell r="N21751">
            <v>0</v>
          </cell>
          <cell r="O21751">
            <v>0</v>
          </cell>
          <cell r="P21751">
            <v>9921.6259999999602</v>
          </cell>
          <cell r="Q21751">
            <v>0</v>
          </cell>
          <cell r="R21751">
            <v>0</v>
          </cell>
        </row>
        <row r="21752">
          <cell r="A21752">
            <v>2201</v>
          </cell>
          <cell r="B21752" t="str">
            <v>S. SALUD MAGALLANES</v>
          </cell>
          <cell r="C21752">
            <v>0</v>
          </cell>
          <cell r="D21752">
            <v>0</v>
          </cell>
          <cell r="E21752">
            <v>0</v>
          </cell>
          <cell r="F21752">
            <v>0</v>
          </cell>
          <cell r="G21752">
            <v>0</v>
          </cell>
          <cell r="H21752">
            <v>0</v>
          </cell>
          <cell r="I21752">
            <v>0</v>
          </cell>
          <cell r="J21752">
            <v>0</v>
          </cell>
          <cell r="K21752">
            <v>0</v>
          </cell>
          <cell r="L21752">
            <v>0</v>
          </cell>
          <cell r="M21752">
            <v>0</v>
          </cell>
          <cell r="N21752">
            <v>0</v>
          </cell>
          <cell r="O21752">
            <v>2200174.9709999999</v>
          </cell>
          <cell r="P21752">
            <v>-2074080.0680000004</v>
          </cell>
          <cell r="Q21752">
            <v>126094.90299999947</v>
          </cell>
          <cell r="R21752">
            <v>0</v>
          </cell>
        </row>
        <row r="21753">
          <cell r="A21753">
            <v>2202</v>
          </cell>
          <cell r="B21753" t="str">
            <v>S. SALUD MAGALLANES</v>
          </cell>
          <cell r="C21753" t="str">
            <v>001 Dirección del Servicio</v>
          </cell>
          <cell r="D21753">
            <v>0</v>
          </cell>
          <cell r="E21753">
            <v>0</v>
          </cell>
          <cell r="F21753">
            <v>0</v>
          </cell>
          <cell r="G21753">
            <v>0</v>
          </cell>
          <cell r="H21753">
            <v>0</v>
          </cell>
          <cell r="I21753">
            <v>0</v>
          </cell>
          <cell r="J21753">
            <v>0</v>
          </cell>
          <cell r="K21753">
            <v>0</v>
          </cell>
          <cell r="L21753">
            <v>0</v>
          </cell>
          <cell r="M21753">
            <v>0</v>
          </cell>
          <cell r="N21753">
            <v>0</v>
          </cell>
          <cell r="O21753">
            <v>56531.896999999997</v>
          </cell>
          <cell r="P21753">
            <v>-55542.414000000048</v>
          </cell>
          <cell r="Q21753">
            <v>989.48299999994924</v>
          </cell>
          <cell r="R21753">
            <v>0</v>
          </cell>
        </row>
        <row r="21754">
          <cell r="A21754">
            <v>2203</v>
          </cell>
          <cell r="B21754" t="str">
            <v>S. SALUD MAGALLANES</v>
          </cell>
          <cell r="C21754" t="str">
            <v>002 Hospital Porvenir</v>
          </cell>
          <cell r="D21754">
            <v>0</v>
          </cell>
          <cell r="E21754">
            <v>0</v>
          </cell>
          <cell r="F21754">
            <v>0</v>
          </cell>
          <cell r="G21754">
            <v>0</v>
          </cell>
          <cell r="H21754">
            <v>0</v>
          </cell>
          <cell r="I21754">
            <v>0</v>
          </cell>
          <cell r="J21754">
            <v>0</v>
          </cell>
          <cell r="K21754">
            <v>0</v>
          </cell>
          <cell r="L21754">
            <v>0</v>
          </cell>
          <cell r="M21754">
            <v>0</v>
          </cell>
          <cell r="N21754">
            <v>0</v>
          </cell>
          <cell r="O21754">
            <v>67472.406000000003</v>
          </cell>
          <cell r="P21754">
            <v>-47961.198000000019</v>
          </cell>
          <cell r="Q21754">
            <v>19511.207999999984</v>
          </cell>
          <cell r="R21754">
            <v>0</v>
          </cell>
        </row>
        <row r="21755">
          <cell r="A21755">
            <v>2204</v>
          </cell>
          <cell r="B21755" t="str">
            <v>S. SALUD MAGALLANES</v>
          </cell>
          <cell r="C21755" t="str">
            <v>003 Hospital de Puerto Natales</v>
          </cell>
          <cell r="D21755">
            <v>0</v>
          </cell>
          <cell r="E21755">
            <v>0</v>
          </cell>
          <cell r="F21755">
            <v>0</v>
          </cell>
          <cell r="G21755">
            <v>0</v>
          </cell>
          <cell r="H21755">
            <v>0</v>
          </cell>
          <cell r="I21755">
            <v>0</v>
          </cell>
          <cell r="J21755">
            <v>0</v>
          </cell>
          <cell r="K21755">
            <v>0</v>
          </cell>
          <cell r="L21755">
            <v>0</v>
          </cell>
          <cell r="M21755">
            <v>0</v>
          </cell>
          <cell r="N21755">
            <v>0</v>
          </cell>
          <cell r="O21755">
            <v>590089.73900000006</v>
          </cell>
          <cell r="P21755">
            <v>-625518.527</v>
          </cell>
          <cell r="Q21755">
            <v>0</v>
          </cell>
          <cell r="R21755">
            <v>35428.787999999942</v>
          </cell>
        </row>
        <row r="21756">
          <cell r="A21756">
            <v>2205</v>
          </cell>
          <cell r="B21756" t="str">
            <v>S. SALUD MAGALLANES</v>
          </cell>
          <cell r="C21756" t="str">
            <v>004 Hospital Regional de Punta Arenas</v>
          </cell>
          <cell r="D21756">
            <v>0</v>
          </cell>
          <cell r="E21756">
            <v>0</v>
          </cell>
          <cell r="F21756">
            <v>0</v>
          </cell>
          <cell r="G21756">
            <v>0</v>
          </cell>
          <cell r="H21756">
            <v>0</v>
          </cell>
          <cell r="I21756">
            <v>0</v>
          </cell>
          <cell r="J21756">
            <v>0</v>
          </cell>
          <cell r="K21756">
            <v>0</v>
          </cell>
          <cell r="L21756">
            <v>0</v>
          </cell>
          <cell r="M21756">
            <v>0</v>
          </cell>
          <cell r="N21756">
            <v>0</v>
          </cell>
          <cell r="O21756">
            <v>1359144.0859999999</v>
          </cell>
          <cell r="P21756">
            <v>-1500000.719</v>
          </cell>
          <cell r="Q21756">
            <v>0</v>
          </cell>
          <cell r="R21756">
            <v>140856.63300000015</v>
          </cell>
        </row>
        <row r="21757">
          <cell r="A21757">
            <v>2206</v>
          </cell>
          <cell r="B21757" t="str">
            <v>S. SALUD MAGALLANES</v>
          </cell>
          <cell r="C21757" t="str">
            <v>005 Cecosf Puerto Williams</v>
          </cell>
          <cell r="D21757">
            <v>0</v>
          </cell>
          <cell r="E21757">
            <v>0</v>
          </cell>
          <cell r="F21757">
            <v>0</v>
          </cell>
          <cell r="G21757">
            <v>0</v>
          </cell>
          <cell r="H21757">
            <v>0</v>
          </cell>
          <cell r="I21757">
            <v>0</v>
          </cell>
          <cell r="J21757">
            <v>0</v>
          </cell>
          <cell r="K21757">
            <v>0</v>
          </cell>
          <cell r="L21757">
            <v>0</v>
          </cell>
          <cell r="M21757">
            <v>0</v>
          </cell>
          <cell r="N21757">
            <v>0</v>
          </cell>
          <cell r="O21757">
            <v>2913.011</v>
          </cell>
          <cell r="P21757">
            <v>5018.9709999999905</v>
          </cell>
          <cell r="Q21757">
            <v>2913.011</v>
          </cell>
          <cell r="R21757">
            <v>0</v>
          </cell>
        </row>
        <row r="21758">
          <cell r="A21758">
            <v>2207</v>
          </cell>
          <cell r="B21758" t="str">
            <v>S. SALUD MAGALLANES</v>
          </cell>
          <cell r="C21758" t="str">
            <v>006 SAMU Magallanes</v>
          </cell>
          <cell r="D21758">
            <v>0</v>
          </cell>
          <cell r="E21758">
            <v>0</v>
          </cell>
          <cell r="F21758">
            <v>0</v>
          </cell>
          <cell r="G21758">
            <v>0</v>
          </cell>
          <cell r="H21758">
            <v>0</v>
          </cell>
          <cell r="I21758">
            <v>0</v>
          </cell>
          <cell r="J21758">
            <v>0</v>
          </cell>
          <cell r="K21758">
            <v>0</v>
          </cell>
          <cell r="L21758">
            <v>0</v>
          </cell>
          <cell r="M21758">
            <v>0</v>
          </cell>
          <cell r="N21758">
            <v>0</v>
          </cell>
          <cell r="O21758">
            <v>102499.87500000001</v>
          </cell>
          <cell r="P21758">
            <v>-103855.72499999999</v>
          </cell>
          <cell r="Q21758">
            <v>0</v>
          </cell>
          <cell r="R21758">
            <v>1355.8499999999767</v>
          </cell>
        </row>
        <row r="21759">
          <cell r="A21759">
            <v>2208</v>
          </cell>
          <cell r="B21759" t="str">
            <v>S. SALUD MAGALLANES</v>
          </cell>
          <cell r="C21759" t="str">
            <v>007 Hospital Psiquiátrico</v>
          </cell>
          <cell r="D21759">
            <v>0</v>
          </cell>
          <cell r="E21759">
            <v>0</v>
          </cell>
          <cell r="F21759">
            <v>0</v>
          </cell>
          <cell r="G21759">
            <v>0</v>
          </cell>
          <cell r="H21759">
            <v>0</v>
          </cell>
          <cell r="I21759">
            <v>0</v>
          </cell>
          <cell r="J21759">
            <v>0</v>
          </cell>
          <cell r="K21759">
            <v>0</v>
          </cell>
          <cell r="L21759">
            <v>0</v>
          </cell>
          <cell r="M21759">
            <v>0</v>
          </cell>
          <cell r="N21759">
            <v>0</v>
          </cell>
          <cell r="O21759">
            <v>20277.898000000001</v>
          </cell>
          <cell r="P21759">
            <v>-18488.669000000038</v>
          </cell>
          <cell r="Q21759">
            <v>1789.228999999963</v>
          </cell>
          <cell r="R21759">
            <v>0</v>
          </cell>
        </row>
        <row r="21760">
          <cell r="A21760">
            <v>2209</v>
          </cell>
          <cell r="B21760" t="str">
            <v>S. SALUD MAGALLANES</v>
          </cell>
          <cell r="C21760" t="str">
            <v>008 Atención Primaria de Salud</v>
          </cell>
          <cell r="D21760">
            <v>0</v>
          </cell>
          <cell r="E21760">
            <v>0</v>
          </cell>
          <cell r="F21760">
            <v>0</v>
          </cell>
          <cell r="G21760">
            <v>0</v>
          </cell>
          <cell r="H21760">
            <v>0</v>
          </cell>
          <cell r="I21760">
            <v>0</v>
          </cell>
          <cell r="J21760">
            <v>0</v>
          </cell>
          <cell r="K21760">
            <v>0</v>
          </cell>
          <cell r="L21760">
            <v>0</v>
          </cell>
          <cell r="M21760">
            <v>0</v>
          </cell>
          <cell r="N21760">
            <v>0</v>
          </cell>
          <cell r="O21760">
            <v>1246.0590000000047</v>
          </cell>
          <cell r="P21760">
            <v>272268.21299999999</v>
          </cell>
          <cell r="Q21760">
            <v>1246.0590000000047</v>
          </cell>
          <cell r="R21760">
            <v>0</v>
          </cell>
        </row>
        <row r="21761">
          <cell r="A21761">
            <v>22010</v>
          </cell>
          <cell r="B21761" t="str">
            <v>S. SALUD MAGALLANES</v>
          </cell>
          <cell r="C21761" t="str">
            <v>009 UNIDAD SALUD MENTAL - CTAS COMPLEMENTARIAS</v>
          </cell>
          <cell r="D21761">
            <v>0</v>
          </cell>
          <cell r="E21761">
            <v>0</v>
          </cell>
          <cell r="F21761">
            <v>0</v>
          </cell>
          <cell r="G21761">
            <v>0</v>
          </cell>
          <cell r="H21761">
            <v>0</v>
          </cell>
          <cell r="I21761">
            <v>0</v>
          </cell>
          <cell r="J21761">
            <v>0</v>
          </cell>
          <cell r="K21761">
            <v>0</v>
          </cell>
          <cell r="L21761">
            <v>0</v>
          </cell>
          <cell r="M21761">
            <v>0</v>
          </cell>
          <cell r="N21761">
            <v>0</v>
          </cell>
          <cell r="O21761">
            <v>0</v>
          </cell>
          <cell r="P21761">
            <v>0</v>
          </cell>
          <cell r="Q21761">
            <v>0</v>
          </cell>
          <cell r="R21761">
            <v>0</v>
          </cell>
        </row>
        <row r="21762">
          <cell r="A21762">
            <v>22011</v>
          </cell>
          <cell r="B21762" t="str">
            <v>S. SALUD MAGALLANES</v>
          </cell>
          <cell r="C21762" t="str">
            <v>010 ESTABLECIMIENTO LARGA ESTADIA ADULTO MAYOR</v>
          </cell>
          <cell r="D21762">
            <v>0</v>
          </cell>
          <cell r="E21762">
            <v>0</v>
          </cell>
          <cell r="F21762">
            <v>0</v>
          </cell>
          <cell r="G21762">
            <v>0</v>
          </cell>
          <cell r="H21762">
            <v>0</v>
          </cell>
          <cell r="I21762">
            <v>0</v>
          </cell>
          <cell r="J21762">
            <v>0</v>
          </cell>
          <cell r="K21762">
            <v>0</v>
          </cell>
          <cell r="L21762">
            <v>0</v>
          </cell>
          <cell r="M21762">
            <v>0</v>
          </cell>
          <cell r="N21762">
            <v>0</v>
          </cell>
          <cell r="O21762">
            <v>0</v>
          </cell>
          <cell r="P21762">
            <v>0</v>
          </cell>
          <cell r="Q21762">
            <v>0</v>
          </cell>
          <cell r="R21762">
            <v>0</v>
          </cell>
        </row>
        <row r="21763">
          <cell r="A21763">
            <v>2301</v>
          </cell>
          <cell r="B21763" t="str">
            <v>S. SALUD METR. ORIENTE</v>
          </cell>
          <cell r="C21763">
            <v>0</v>
          </cell>
          <cell r="D21763">
            <v>0</v>
          </cell>
          <cell r="E21763">
            <v>0</v>
          </cell>
          <cell r="F21763">
            <v>0</v>
          </cell>
          <cell r="G21763">
            <v>0</v>
          </cell>
          <cell r="H21763">
            <v>0</v>
          </cell>
          <cell r="I21763">
            <v>0</v>
          </cell>
          <cell r="J21763">
            <v>0</v>
          </cell>
          <cell r="K21763">
            <v>0</v>
          </cell>
          <cell r="L21763">
            <v>0</v>
          </cell>
          <cell r="M21763">
            <v>0</v>
          </cell>
          <cell r="N21763">
            <v>0</v>
          </cell>
          <cell r="O21763">
            <v>11115372.421999998</v>
          </cell>
          <cell r="P21763">
            <v>-11802516.561000001</v>
          </cell>
          <cell r="Q21763">
            <v>0</v>
          </cell>
          <cell r="R21763">
            <v>687144.13900000229</v>
          </cell>
        </row>
        <row r="21764">
          <cell r="A21764">
            <v>2302</v>
          </cell>
          <cell r="B21764" t="str">
            <v>S. SALUD METROPOLITANO ORIENTE</v>
          </cell>
          <cell r="C21764" t="str">
            <v>001 Dirección del Servicio</v>
          </cell>
          <cell r="D21764">
            <v>0</v>
          </cell>
          <cell r="E21764">
            <v>0</v>
          </cell>
          <cell r="F21764">
            <v>0</v>
          </cell>
          <cell r="G21764">
            <v>0</v>
          </cell>
          <cell r="H21764">
            <v>0</v>
          </cell>
          <cell r="I21764">
            <v>0</v>
          </cell>
          <cell r="J21764">
            <v>0</v>
          </cell>
          <cell r="K21764">
            <v>0</v>
          </cell>
          <cell r="L21764">
            <v>0</v>
          </cell>
          <cell r="M21764">
            <v>0</v>
          </cell>
          <cell r="N21764">
            <v>0</v>
          </cell>
          <cell r="O21764">
            <v>0</v>
          </cell>
          <cell r="P21764">
            <v>-456126.49700000032</v>
          </cell>
          <cell r="Q21764">
            <v>0</v>
          </cell>
          <cell r="R21764">
            <v>456126.49700000032</v>
          </cell>
        </row>
        <row r="21765">
          <cell r="A21765">
            <v>2303</v>
          </cell>
          <cell r="B21765" t="str">
            <v>S. SALUD METROPOLITANO ORIENTE</v>
          </cell>
          <cell r="C21765" t="str">
            <v>002 Hospital del Tórax</v>
          </cell>
          <cell r="D21765">
            <v>0</v>
          </cell>
          <cell r="E21765">
            <v>0</v>
          </cell>
          <cell r="F21765">
            <v>0</v>
          </cell>
          <cell r="G21765">
            <v>0</v>
          </cell>
          <cell r="H21765">
            <v>0</v>
          </cell>
          <cell r="I21765">
            <v>0</v>
          </cell>
          <cell r="J21765">
            <v>0</v>
          </cell>
          <cell r="K21765">
            <v>0</v>
          </cell>
          <cell r="L21765">
            <v>0</v>
          </cell>
          <cell r="M21765">
            <v>0</v>
          </cell>
          <cell r="N21765">
            <v>0</v>
          </cell>
          <cell r="O21765">
            <v>183222.41899999999</v>
          </cell>
          <cell r="P21765">
            <v>-155592.21199999959</v>
          </cell>
          <cell r="Q21765">
            <v>27630.207000000402</v>
          </cell>
          <cell r="R21765">
            <v>0</v>
          </cell>
        </row>
        <row r="21766">
          <cell r="A21766">
            <v>2304</v>
          </cell>
          <cell r="B21766" t="str">
            <v>S. SALUD METROPOLITANO ORIENTE</v>
          </cell>
          <cell r="C21766" t="str">
            <v>003 Hospital Luis Calvo Mackenna</v>
          </cell>
          <cell r="D21766">
            <v>0</v>
          </cell>
          <cell r="E21766">
            <v>0</v>
          </cell>
          <cell r="F21766">
            <v>0</v>
          </cell>
          <cell r="G21766">
            <v>0</v>
          </cell>
          <cell r="H21766">
            <v>0</v>
          </cell>
          <cell r="I21766">
            <v>0</v>
          </cell>
          <cell r="J21766">
            <v>0</v>
          </cell>
          <cell r="K21766">
            <v>0</v>
          </cell>
          <cell r="L21766">
            <v>0</v>
          </cell>
          <cell r="M21766">
            <v>0</v>
          </cell>
          <cell r="N21766">
            <v>0</v>
          </cell>
          <cell r="O21766">
            <v>14549.980999999985</v>
          </cell>
          <cell r="P21766">
            <v>-85629.73799999943</v>
          </cell>
          <cell r="Q21766">
            <v>0</v>
          </cell>
          <cell r="R21766">
            <v>71079.756999999445</v>
          </cell>
        </row>
        <row r="21767">
          <cell r="A21767">
            <v>2305</v>
          </cell>
          <cell r="B21767" t="str">
            <v>S. SALUD METROPOLITANO ORIENTE</v>
          </cell>
          <cell r="C21767" t="str">
            <v>004 Hospital Santiago Oriente Luis Tisne</v>
          </cell>
          <cell r="D21767">
            <v>0</v>
          </cell>
          <cell r="E21767">
            <v>0</v>
          </cell>
          <cell r="F21767">
            <v>0</v>
          </cell>
          <cell r="G21767">
            <v>0</v>
          </cell>
          <cell r="H21767">
            <v>0</v>
          </cell>
          <cell r="I21767">
            <v>0</v>
          </cell>
          <cell r="J21767">
            <v>0</v>
          </cell>
          <cell r="K21767">
            <v>0</v>
          </cell>
          <cell r="L21767">
            <v>0</v>
          </cell>
          <cell r="M21767">
            <v>0</v>
          </cell>
          <cell r="N21767">
            <v>0</v>
          </cell>
          <cell r="O21767">
            <v>153948.36900000001</v>
          </cell>
          <cell r="P21767">
            <v>-188944.90700000036</v>
          </cell>
          <cell r="Q21767">
            <v>0</v>
          </cell>
          <cell r="R21767">
            <v>34996.53800000035</v>
          </cell>
        </row>
        <row r="21768">
          <cell r="A21768">
            <v>2306</v>
          </cell>
          <cell r="B21768" t="str">
            <v>S. SALUD METROPOLITANO ORIENTE</v>
          </cell>
          <cell r="C21768" t="str">
            <v>005 Hospital Salvador</v>
          </cell>
          <cell r="D21768">
            <v>0</v>
          </cell>
          <cell r="E21768">
            <v>0</v>
          </cell>
          <cell r="F21768">
            <v>0</v>
          </cell>
          <cell r="G21768">
            <v>0</v>
          </cell>
          <cell r="H21768">
            <v>0</v>
          </cell>
          <cell r="I21768">
            <v>0</v>
          </cell>
          <cell r="J21768">
            <v>0</v>
          </cell>
          <cell r="K21768">
            <v>0</v>
          </cell>
          <cell r="L21768">
            <v>0</v>
          </cell>
          <cell r="M21768">
            <v>0</v>
          </cell>
          <cell r="N21768">
            <v>0</v>
          </cell>
          <cell r="O21768">
            <v>10763651.653000001</v>
          </cell>
          <cell r="P21768">
            <v>-10695106.933999995</v>
          </cell>
          <cell r="Q21768">
            <v>68544.719000006095</v>
          </cell>
          <cell r="R21768">
            <v>0</v>
          </cell>
        </row>
        <row r="21769">
          <cell r="A21769">
            <v>2307</v>
          </cell>
          <cell r="B21769" t="str">
            <v>S. SALUD METROPOLITANO ORIENTE</v>
          </cell>
          <cell r="C21769" t="str">
            <v>006 Instituto de Geriatría</v>
          </cell>
          <cell r="D21769">
            <v>0</v>
          </cell>
          <cell r="E21769">
            <v>0</v>
          </cell>
          <cell r="F21769">
            <v>0</v>
          </cell>
          <cell r="G21769">
            <v>0</v>
          </cell>
          <cell r="H21769">
            <v>0</v>
          </cell>
          <cell r="I21769">
            <v>0</v>
          </cell>
          <cell r="J21769">
            <v>0</v>
          </cell>
          <cell r="K21769">
            <v>0</v>
          </cell>
          <cell r="L21769">
            <v>0</v>
          </cell>
          <cell r="M21769">
            <v>0</v>
          </cell>
          <cell r="N21769">
            <v>0</v>
          </cell>
          <cell r="O21769">
            <v>0</v>
          </cell>
          <cell r="P21769">
            <v>-17744.510000000009</v>
          </cell>
          <cell r="Q21769">
            <v>0</v>
          </cell>
          <cell r="R21769">
            <v>17744.510000000009</v>
          </cell>
        </row>
        <row r="21770">
          <cell r="A21770">
            <v>2308</v>
          </cell>
          <cell r="B21770" t="str">
            <v>S. SALUD METROPOLITANO ORIENTE</v>
          </cell>
          <cell r="C21770" t="str">
            <v>007 Instituto de Neurocirugía</v>
          </cell>
          <cell r="D21770">
            <v>0</v>
          </cell>
          <cell r="E21770">
            <v>0</v>
          </cell>
          <cell r="F21770">
            <v>0</v>
          </cell>
          <cell r="G21770">
            <v>0</v>
          </cell>
          <cell r="H21770">
            <v>0</v>
          </cell>
          <cell r="I21770">
            <v>0</v>
          </cell>
          <cell r="J21770">
            <v>0</v>
          </cell>
          <cell r="K21770">
            <v>0</v>
          </cell>
          <cell r="L21770">
            <v>0</v>
          </cell>
          <cell r="M21770">
            <v>0</v>
          </cell>
          <cell r="N21770">
            <v>0</v>
          </cell>
          <cell r="O21770">
            <v>0</v>
          </cell>
          <cell r="P21770">
            <v>81031.121999999275</v>
          </cell>
          <cell r="Q21770">
            <v>0</v>
          </cell>
          <cell r="R21770">
            <v>0</v>
          </cell>
        </row>
        <row r="21771">
          <cell r="A21771">
            <v>2309</v>
          </cell>
          <cell r="B21771" t="str">
            <v>S. SALUD METROPOLITANO ORIENTE</v>
          </cell>
          <cell r="C21771" t="str">
            <v>008 Instituto Pedro Aguirre Cerda</v>
          </cell>
          <cell r="D21771">
            <v>0</v>
          </cell>
          <cell r="E21771">
            <v>0</v>
          </cell>
          <cell r="F21771">
            <v>0</v>
          </cell>
          <cell r="G21771">
            <v>0</v>
          </cell>
          <cell r="H21771">
            <v>0</v>
          </cell>
          <cell r="I21771">
            <v>0</v>
          </cell>
          <cell r="J21771">
            <v>0</v>
          </cell>
          <cell r="K21771">
            <v>0</v>
          </cell>
          <cell r="L21771">
            <v>0</v>
          </cell>
          <cell r="M21771">
            <v>0</v>
          </cell>
          <cell r="N21771">
            <v>0</v>
          </cell>
          <cell r="O21771">
            <v>0</v>
          </cell>
          <cell r="P21771">
            <v>-244199.36300000004</v>
          </cell>
          <cell r="Q21771">
            <v>0</v>
          </cell>
          <cell r="R21771">
            <v>244199.36300000004</v>
          </cell>
        </row>
        <row r="21772">
          <cell r="A21772">
            <v>23010</v>
          </cell>
          <cell r="B21772" t="str">
            <v>S. SALUD METROPOLITANO ORIENTE</v>
          </cell>
          <cell r="C21772" t="str">
            <v>009 Hospital de Hanga Roa</v>
          </cell>
          <cell r="D21772">
            <v>0</v>
          </cell>
          <cell r="E21772">
            <v>0</v>
          </cell>
          <cell r="F21772">
            <v>0</v>
          </cell>
          <cell r="G21772">
            <v>0</v>
          </cell>
          <cell r="H21772">
            <v>0</v>
          </cell>
          <cell r="I21772">
            <v>0</v>
          </cell>
          <cell r="J21772">
            <v>0</v>
          </cell>
          <cell r="K21772">
            <v>0</v>
          </cell>
          <cell r="L21772">
            <v>0</v>
          </cell>
          <cell r="M21772">
            <v>0</v>
          </cell>
          <cell r="N21772">
            <v>0</v>
          </cell>
          <cell r="O21772">
            <v>0</v>
          </cell>
          <cell r="P21772">
            <v>-40203.521999999968</v>
          </cell>
          <cell r="Q21772">
            <v>0</v>
          </cell>
          <cell r="R21772">
            <v>40203.521999999968</v>
          </cell>
        </row>
        <row r="21773">
          <cell r="A21773">
            <v>2401</v>
          </cell>
          <cell r="B21773" t="str">
            <v>S. SALUD METR. CENTRAL</v>
          </cell>
          <cell r="C21773">
            <v>0</v>
          </cell>
          <cell r="D21773">
            <v>0</v>
          </cell>
          <cell r="E21773">
            <v>0</v>
          </cell>
          <cell r="F21773">
            <v>0</v>
          </cell>
          <cell r="G21773">
            <v>0</v>
          </cell>
          <cell r="H21773">
            <v>0</v>
          </cell>
          <cell r="I21773">
            <v>0</v>
          </cell>
          <cell r="J21773">
            <v>0</v>
          </cell>
          <cell r="K21773">
            <v>0</v>
          </cell>
          <cell r="L21773">
            <v>0</v>
          </cell>
          <cell r="M21773">
            <v>0</v>
          </cell>
          <cell r="N21773">
            <v>0</v>
          </cell>
          <cell r="O21773">
            <v>3198534.7110000001</v>
          </cell>
          <cell r="P21773">
            <v>-207018.43300000392</v>
          </cell>
          <cell r="Q21773">
            <v>2991516.2779999962</v>
          </cell>
          <cell r="R21773">
            <v>0</v>
          </cell>
        </row>
        <row r="21774">
          <cell r="A21774">
            <v>2402</v>
          </cell>
          <cell r="B21774" t="str">
            <v>S. SALUD METROPOLITANO CENTRAL</v>
          </cell>
          <cell r="C21774" t="str">
            <v>001 Dirección del Servicio</v>
          </cell>
          <cell r="D21774">
            <v>0</v>
          </cell>
          <cell r="E21774">
            <v>0</v>
          </cell>
          <cell r="F21774">
            <v>0</v>
          </cell>
          <cell r="G21774">
            <v>0</v>
          </cell>
          <cell r="H21774">
            <v>0</v>
          </cell>
          <cell r="I21774">
            <v>0</v>
          </cell>
          <cell r="J21774">
            <v>0</v>
          </cell>
          <cell r="K21774">
            <v>0</v>
          </cell>
          <cell r="L21774">
            <v>0</v>
          </cell>
          <cell r="M21774">
            <v>0</v>
          </cell>
          <cell r="N21774">
            <v>0</v>
          </cell>
          <cell r="O21774">
            <v>0</v>
          </cell>
          <cell r="P21774">
            <v>9556159.9359999988</v>
          </cell>
          <cell r="Q21774">
            <v>0</v>
          </cell>
          <cell r="R21774">
            <v>0</v>
          </cell>
        </row>
        <row r="21775">
          <cell r="A21775">
            <v>2403</v>
          </cell>
          <cell r="B21775" t="str">
            <v>S. SALUD METROPOLITANO CENTRAL</v>
          </cell>
          <cell r="C21775" t="str">
            <v>002 Dirección Atención Primaria</v>
          </cell>
          <cell r="D21775">
            <v>0</v>
          </cell>
          <cell r="E21775">
            <v>0</v>
          </cell>
          <cell r="F21775">
            <v>0</v>
          </cell>
          <cell r="G21775">
            <v>0</v>
          </cell>
          <cell r="H21775">
            <v>0</v>
          </cell>
          <cell r="I21775">
            <v>0</v>
          </cell>
          <cell r="J21775">
            <v>0</v>
          </cell>
          <cell r="K21775">
            <v>0</v>
          </cell>
          <cell r="L21775">
            <v>0</v>
          </cell>
          <cell r="M21775">
            <v>0</v>
          </cell>
          <cell r="N21775">
            <v>0</v>
          </cell>
          <cell r="O21775">
            <v>0</v>
          </cell>
          <cell r="P21775">
            <v>999898.57499999972</v>
          </cell>
          <cell r="Q21775">
            <v>0</v>
          </cell>
          <cell r="R21775">
            <v>0</v>
          </cell>
        </row>
        <row r="21776">
          <cell r="A21776">
            <v>2404</v>
          </cell>
          <cell r="B21776" t="str">
            <v>S. SALUD METROPOLITANO CENTRAL</v>
          </cell>
          <cell r="C21776" t="str">
            <v>003 Hospital Clínico San Borja Arriaran</v>
          </cell>
          <cell r="D21776">
            <v>0</v>
          </cell>
          <cell r="E21776">
            <v>0</v>
          </cell>
          <cell r="F21776">
            <v>0</v>
          </cell>
          <cell r="G21776">
            <v>0</v>
          </cell>
          <cell r="H21776">
            <v>0</v>
          </cell>
          <cell r="I21776">
            <v>0</v>
          </cell>
          <cell r="J21776">
            <v>0</v>
          </cell>
          <cell r="K21776">
            <v>0</v>
          </cell>
          <cell r="L21776">
            <v>0</v>
          </cell>
          <cell r="M21776">
            <v>0</v>
          </cell>
          <cell r="N21776">
            <v>0</v>
          </cell>
          <cell r="O21776">
            <v>1046275.4569999999</v>
          </cell>
          <cell r="P21776">
            <v>-4771745.2829999961</v>
          </cell>
          <cell r="Q21776">
            <v>0</v>
          </cell>
          <cell r="R21776">
            <v>3725469.8259999962</v>
          </cell>
        </row>
        <row r="21777">
          <cell r="A21777">
            <v>2405</v>
          </cell>
          <cell r="B21777" t="str">
            <v>S. SALUD METROPOLITANO CENTRAL</v>
          </cell>
          <cell r="C21777" t="str">
            <v>004 Hospital De Urgencia Asistencia Pública</v>
          </cell>
          <cell r="D21777">
            <v>0</v>
          </cell>
          <cell r="E21777">
            <v>0</v>
          </cell>
          <cell r="F21777">
            <v>0</v>
          </cell>
          <cell r="G21777">
            <v>0</v>
          </cell>
          <cell r="H21777">
            <v>0</v>
          </cell>
          <cell r="I21777">
            <v>0</v>
          </cell>
          <cell r="J21777">
            <v>0</v>
          </cell>
          <cell r="K21777">
            <v>0</v>
          </cell>
          <cell r="L21777">
            <v>0</v>
          </cell>
          <cell r="M21777">
            <v>0</v>
          </cell>
          <cell r="N21777">
            <v>0</v>
          </cell>
          <cell r="O21777">
            <v>1135836.936</v>
          </cell>
          <cell r="P21777">
            <v>-3238166.6419999991</v>
          </cell>
          <cell r="Q21777">
            <v>0</v>
          </cell>
          <cell r="R21777">
            <v>2102329.7059999993</v>
          </cell>
        </row>
        <row r="21778">
          <cell r="A21778">
            <v>2406</v>
          </cell>
          <cell r="B21778" t="str">
            <v>S. SALUD METROPOLITANO CENTRAL</v>
          </cell>
          <cell r="C21778" t="str">
            <v>005 Hospital El Carmen</v>
          </cell>
          <cell r="D21778">
            <v>0</v>
          </cell>
          <cell r="E21778">
            <v>0</v>
          </cell>
          <cell r="F21778">
            <v>0</v>
          </cell>
          <cell r="G21778">
            <v>0</v>
          </cell>
          <cell r="H21778">
            <v>0</v>
          </cell>
          <cell r="I21778">
            <v>0</v>
          </cell>
          <cell r="J21778">
            <v>0</v>
          </cell>
          <cell r="K21778">
            <v>0</v>
          </cell>
          <cell r="L21778">
            <v>0</v>
          </cell>
          <cell r="M21778">
            <v>0</v>
          </cell>
          <cell r="N21778">
            <v>0</v>
          </cell>
          <cell r="O21778">
            <v>1016422.318</v>
          </cell>
          <cell r="P21778">
            <v>-2753165.0189999999</v>
          </cell>
          <cell r="Q21778">
            <v>0</v>
          </cell>
          <cell r="R21778">
            <v>1736742.7009999999</v>
          </cell>
        </row>
        <row r="21779">
          <cell r="A21779">
            <v>2501</v>
          </cell>
          <cell r="B21779" t="str">
            <v>S. SALUD METR. SUR</v>
          </cell>
          <cell r="C21779">
            <v>0</v>
          </cell>
          <cell r="D21779">
            <v>0</v>
          </cell>
          <cell r="E21779">
            <v>0</v>
          </cell>
          <cell r="F21779">
            <v>0</v>
          </cell>
          <cell r="G21779">
            <v>0</v>
          </cell>
          <cell r="H21779">
            <v>0</v>
          </cell>
          <cell r="I21779">
            <v>0</v>
          </cell>
          <cell r="J21779">
            <v>0</v>
          </cell>
          <cell r="K21779">
            <v>0</v>
          </cell>
          <cell r="L21779">
            <v>0</v>
          </cell>
          <cell r="M21779">
            <v>0</v>
          </cell>
          <cell r="N21779">
            <v>0</v>
          </cell>
          <cell r="O21779">
            <v>6254136.9450000003</v>
          </cell>
          <cell r="P21779">
            <v>-6313719.4279999975</v>
          </cell>
          <cell r="Q21779">
            <v>0</v>
          </cell>
          <cell r="R21779">
            <v>59582.482999997213</v>
          </cell>
        </row>
        <row r="21780">
          <cell r="A21780">
            <v>2502</v>
          </cell>
          <cell r="B21780" t="str">
            <v>S. SALUD METROPOLITANO SUR</v>
          </cell>
          <cell r="C21780" t="str">
            <v>001 Dirección del Servicio</v>
          </cell>
          <cell r="D21780">
            <v>0</v>
          </cell>
          <cell r="E21780">
            <v>0</v>
          </cell>
          <cell r="F21780">
            <v>0</v>
          </cell>
          <cell r="G21780">
            <v>0</v>
          </cell>
          <cell r="H21780">
            <v>0</v>
          </cell>
          <cell r="I21780">
            <v>0</v>
          </cell>
          <cell r="J21780">
            <v>0</v>
          </cell>
          <cell r="K21780">
            <v>0</v>
          </cell>
          <cell r="L21780">
            <v>0</v>
          </cell>
          <cell r="M21780">
            <v>0</v>
          </cell>
          <cell r="N21780">
            <v>0</v>
          </cell>
          <cell r="O21780">
            <v>0</v>
          </cell>
          <cell r="P21780">
            <v>-29609.729999999981</v>
          </cell>
          <cell r="Q21780">
            <v>0</v>
          </cell>
          <cell r="R21780">
            <v>29609.729999999981</v>
          </cell>
        </row>
        <row r="21781">
          <cell r="A21781">
            <v>2503</v>
          </cell>
          <cell r="B21781" t="str">
            <v>S. SALUD METROPOLITANO SUR</v>
          </cell>
          <cell r="C21781" t="str">
            <v>002 Hospital Barros Luco Trudeau</v>
          </cell>
          <cell r="D21781">
            <v>0</v>
          </cell>
          <cell r="E21781">
            <v>0</v>
          </cell>
          <cell r="F21781">
            <v>0</v>
          </cell>
          <cell r="G21781">
            <v>0</v>
          </cell>
          <cell r="H21781">
            <v>0</v>
          </cell>
          <cell r="I21781">
            <v>0</v>
          </cell>
          <cell r="J21781">
            <v>0</v>
          </cell>
          <cell r="K21781">
            <v>0</v>
          </cell>
          <cell r="L21781">
            <v>0</v>
          </cell>
          <cell r="M21781">
            <v>0</v>
          </cell>
          <cell r="N21781">
            <v>0</v>
          </cell>
          <cell r="O21781">
            <v>5061112.8499999996</v>
          </cell>
          <cell r="P21781">
            <v>-5123739.6690000007</v>
          </cell>
          <cell r="Q21781">
            <v>0</v>
          </cell>
          <cell r="R21781">
            <v>62626.819000001065</v>
          </cell>
        </row>
        <row r="21782">
          <cell r="A21782">
            <v>2504</v>
          </cell>
          <cell r="B21782" t="str">
            <v>S. SALUD METROPOLITANO SUR</v>
          </cell>
          <cell r="C21782" t="str">
            <v>003 Hospital Enfermedades Infecciosas</v>
          </cell>
          <cell r="D21782">
            <v>0</v>
          </cell>
          <cell r="E21782">
            <v>0</v>
          </cell>
          <cell r="F21782">
            <v>0</v>
          </cell>
          <cell r="G21782">
            <v>0</v>
          </cell>
          <cell r="H21782">
            <v>0</v>
          </cell>
          <cell r="I21782">
            <v>0</v>
          </cell>
          <cell r="J21782">
            <v>0</v>
          </cell>
          <cell r="K21782">
            <v>0</v>
          </cell>
          <cell r="L21782">
            <v>0</v>
          </cell>
          <cell r="M21782">
            <v>0</v>
          </cell>
          <cell r="N21782">
            <v>0</v>
          </cell>
          <cell r="O21782">
            <v>0</v>
          </cell>
          <cell r="P21782">
            <v>-1584.3400000002002</v>
          </cell>
          <cell r="Q21782">
            <v>0</v>
          </cell>
          <cell r="R21782">
            <v>1584.3400000002002</v>
          </cell>
        </row>
        <row r="21783">
          <cell r="A21783">
            <v>2505</v>
          </cell>
          <cell r="B21783" t="str">
            <v>S. SALUD METROPOLITANO SUR</v>
          </cell>
          <cell r="C21783" t="str">
            <v>004 Hospital Exequiel González Cortés</v>
          </cell>
          <cell r="D21783">
            <v>0</v>
          </cell>
          <cell r="E21783">
            <v>0</v>
          </cell>
          <cell r="F21783">
            <v>0</v>
          </cell>
          <cell r="G21783">
            <v>0</v>
          </cell>
          <cell r="H21783">
            <v>0</v>
          </cell>
          <cell r="I21783">
            <v>0</v>
          </cell>
          <cell r="J21783">
            <v>0</v>
          </cell>
          <cell r="K21783">
            <v>0</v>
          </cell>
          <cell r="L21783">
            <v>0</v>
          </cell>
          <cell r="M21783">
            <v>0</v>
          </cell>
          <cell r="N21783">
            <v>0</v>
          </cell>
          <cell r="O21783">
            <v>96363.126999999964</v>
          </cell>
          <cell r="P21783">
            <v>-75871.490000000456</v>
          </cell>
          <cell r="Q21783">
            <v>20491.636999999508</v>
          </cell>
          <cell r="R21783">
            <v>0</v>
          </cell>
        </row>
        <row r="21784">
          <cell r="A21784">
            <v>2506</v>
          </cell>
          <cell r="B21784" t="str">
            <v>S. SALUD METROPOLITANO SUR</v>
          </cell>
          <cell r="C21784" t="str">
            <v>005 Hospital San Luis de Buin</v>
          </cell>
          <cell r="D21784">
            <v>0</v>
          </cell>
          <cell r="E21784">
            <v>0</v>
          </cell>
          <cell r="F21784">
            <v>0</v>
          </cell>
          <cell r="G21784">
            <v>0</v>
          </cell>
          <cell r="H21784">
            <v>0</v>
          </cell>
          <cell r="I21784">
            <v>0</v>
          </cell>
          <cell r="J21784">
            <v>0</v>
          </cell>
          <cell r="K21784">
            <v>0</v>
          </cell>
          <cell r="L21784">
            <v>0</v>
          </cell>
          <cell r="M21784">
            <v>0</v>
          </cell>
          <cell r="N21784">
            <v>0</v>
          </cell>
          <cell r="O21784">
            <v>0</v>
          </cell>
          <cell r="P21784">
            <v>-3222.3369999998249</v>
          </cell>
          <cell r="Q21784">
            <v>0</v>
          </cell>
          <cell r="R21784">
            <v>3222.3369999998249</v>
          </cell>
        </row>
        <row r="21785">
          <cell r="A21785">
            <v>2507</v>
          </cell>
          <cell r="B21785" t="str">
            <v>S. SALUD METROPOLITANO SUR</v>
          </cell>
          <cell r="C21785" t="str">
            <v>006 Hospital Sanatorio El Peral</v>
          </cell>
          <cell r="D21785">
            <v>0</v>
          </cell>
          <cell r="E21785">
            <v>0</v>
          </cell>
          <cell r="F21785">
            <v>0</v>
          </cell>
          <cell r="G21785">
            <v>0</v>
          </cell>
          <cell r="H21785">
            <v>0</v>
          </cell>
          <cell r="I21785">
            <v>0</v>
          </cell>
          <cell r="J21785">
            <v>0</v>
          </cell>
          <cell r="K21785">
            <v>0</v>
          </cell>
          <cell r="L21785">
            <v>0</v>
          </cell>
          <cell r="M21785">
            <v>0</v>
          </cell>
          <cell r="N21785">
            <v>0</v>
          </cell>
          <cell r="O21785">
            <v>0</v>
          </cell>
          <cell r="P21785">
            <v>25025.353000000003</v>
          </cell>
          <cell r="Q21785">
            <v>0</v>
          </cell>
          <cell r="R21785">
            <v>0</v>
          </cell>
        </row>
        <row r="21786">
          <cell r="A21786">
            <v>2508</v>
          </cell>
          <cell r="B21786" t="str">
            <v>S. SALUD METROPOLITANO SUR</v>
          </cell>
          <cell r="C21786" t="str">
            <v>007 Hospital Sanatorio El Pino</v>
          </cell>
          <cell r="D21786">
            <v>0</v>
          </cell>
          <cell r="E21786">
            <v>0</v>
          </cell>
          <cell r="F21786">
            <v>0</v>
          </cell>
          <cell r="G21786">
            <v>0</v>
          </cell>
          <cell r="H21786">
            <v>0</v>
          </cell>
          <cell r="I21786">
            <v>0</v>
          </cell>
          <cell r="J21786">
            <v>0</v>
          </cell>
          <cell r="K21786">
            <v>0</v>
          </cell>
          <cell r="L21786">
            <v>0</v>
          </cell>
          <cell r="M21786">
            <v>0</v>
          </cell>
          <cell r="N21786">
            <v>0</v>
          </cell>
          <cell r="O21786">
            <v>1096660.9679999999</v>
          </cell>
          <cell r="P21786">
            <v>-1104717.2150000012</v>
          </cell>
          <cell r="Q21786">
            <v>0</v>
          </cell>
          <cell r="R21786">
            <v>8056.2470000013709</v>
          </cell>
        </row>
        <row r="21787">
          <cell r="A21787">
            <v>2601</v>
          </cell>
          <cell r="B21787" t="str">
            <v>S. SALUD METR. NORTE</v>
          </cell>
          <cell r="C21787">
            <v>0</v>
          </cell>
          <cell r="D21787">
            <v>0</v>
          </cell>
          <cell r="E21787">
            <v>0</v>
          </cell>
          <cell r="F21787">
            <v>0</v>
          </cell>
          <cell r="G21787">
            <v>0</v>
          </cell>
          <cell r="H21787">
            <v>0</v>
          </cell>
          <cell r="I21787">
            <v>0</v>
          </cell>
          <cell r="J21787">
            <v>0</v>
          </cell>
          <cell r="K21787">
            <v>0</v>
          </cell>
          <cell r="L21787">
            <v>0</v>
          </cell>
          <cell r="M21787">
            <v>0</v>
          </cell>
          <cell r="N21787">
            <v>0</v>
          </cell>
          <cell r="O21787">
            <v>12338515.262000002</v>
          </cell>
          <cell r="P21787">
            <v>-11867207.169999996</v>
          </cell>
          <cell r="Q21787">
            <v>471308.09200000577</v>
          </cell>
          <cell r="R21787">
            <v>0</v>
          </cell>
        </row>
        <row r="21788">
          <cell r="A21788">
            <v>2602</v>
          </cell>
          <cell r="B21788" t="str">
            <v>S. SALUD METROPOLITANO NORTE</v>
          </cell>
          <cell r="C21788" t="str">
            <v>001 Dirección del Servicio</v>
          </cell>
          <cell r="D21788">
            <v>0</v>
          </cell>
          <cell r="E21788">
            <v>0</v>
          </cell>
          <cell r="F21788">
            <v>0</v>
          </cell>
          <cell r="G21788">
            <v>0</v>
          </cell>
          <cell r="H21788">
            <v>0</v>
          </cell>
          <cell r="I21788">
            <v>0</v>
          </cell>
          <cell r="J21788">
            <v>0</v>
          </cell>
          <cell r="K21788">
            <v>0</v>
          </cell>
          <cell r="L21788">
            <v>0</v>
          </cell>
          <cell r="M21788">
            <v>0</v>
          </cell>
          <cell r="N21788">
            <v>0</v>
          </cell>
          <cell r="O21788">
            <v>1035083.948</v>
          </cell>
          <cell r="P21788">
            <v>-806243.66999999993</v>
          </cell>
          <cell r="Q21788">
            <v>228840.27800000005</v>
          </cell>
          <cell r="R21788">
            <v>0</v>
          </cell>
        </row>
        <row r="21789">
          <cell r="A21789">
            <v>2603</v>
          </cell>
          <cell r="B21789" t="str">
            <v>S. SALUD METROPOLITANO NORTE</v>
          </cell>
          <cell r="C21789" t="str">
            <v>002 Centro De Diagnóstico Terapéutico</v>
          </cell>
          <cell r="D21789">
            <v>0</v>
          </cell>
          <cell r="E21789">
            <v>0</v>
          </cell>
          <cell r="F21789">
            <v>0</v>
          </cell>
          <cell r="G21789">
            <v>0</v>
          </cell>
          <cell r="H21789">
            <v>0</v>
          </cell>
          <cell r="I21789">
            <v>0</v>
          </cell>
          <cell r="J21789">
            <v>0</v>
          </cell>
          <cell r="K21789">
            <v>0</v>
          </cell>
          <cell r="L21789">
            <v>0</v>
          </cell>
          <cell r="M21789">
            <v>0</v>
          </cell>
          <cell r="N21789">
            <v>0</v>
          </cell>
          <cell r="O21789">
            <v>0</v>
          </cell>
          <cell r="P21789">
            <v>-4304.0549999998766</v>
          </cell>
          <cell r="Q21789">
            <v>0</v>
          </cell>
          <cell r="R21789">
            <v>4304.0549999998766</v>
          </cell>
        </row>
        <row r="21790">
          <cell r="A21790">
            <v>2604</v>
          </cell>
          <cell r="B21790" t="str">
            <v>S. SALUD METROPOLITANO NORTE</v>
          </cell>
          <cell r="C21790" t="str">
            <v>003 Hospital de Til Til</v>
          </cell>
          <cell r="D21790">
            <v>0</v>
          </cell>
          <cell r="E21790">
            <v>0</v>
          </cell>
          <cell r="F21790">
            <v>0</v>
          </cell>
          <cell r="G21790">
            <v>0</v>
          </cell>
          <cell r="H21790">
            <v>0</v>
          </cell>
          <cell r="I21790">
            <v>0</v>
          </cell>
          <cell r="J21790">
            <v>0</v>
          </cell>
          <cell r="K21790">
            <v>0</v>
          </cell>
          <cell r="L21790">
            <v>0</v>
          </cell>
          <cell r="M21790">
            <v>0</v>
          </cell>
          <cell r="N21790">
            <v>0</v>
          </cell>
          <cell r="O21790">
            <v>0</v>
          </cell>
          <cell r="P21790">
            <v>37971.001000000018</v>
          </cell>
          <cell r="Q21790">
            <v>0</v>
          </cell>
          <cell r="R21790">
            <v>0</v>
          </cell>
        </row>
        <row r="21791">
          <cell r="A21791">
            <v>2605</v>
          </cell>
          <cell r="B21791" t="str">
            <v>S. SALUD METROPOLITANO NORTE</v>
          </cell>
          <cell r="C21791" t="str">
            <v>004 Hospital Roberto del Río</v>
          </cell>
          <cell r="D21791">
            <v>0</v>
          </cell>
          <cell r="E21791">
            <v>0</v>
          </cell>
          <cell r="F21791">
            <v>0</v>
          </cell>
          <cell r="G21791">
            <v>0</v>
          </cell>
          <cell r="H21791">
            <v>0</v>
          </cell>
          <cell r="I21791">
            <v>0</v>
          </cell>
          <cell r="J21791">
            <v>0</v>
          </cell>
          <cell r="K21791">
            <v>0</v>
          </cell>
          <cell r="L21791">
            <v>0</v>
          </cell>
          <cell r="M21791">
            <v>0</v>
          </cell>
          <cell r="N21791">
            <v>0</v>
          </cell>
          <cell r="O21791">
            <v>1012885.7770000001</v>
          </cell>
          <cell r="P21791">
            <v>-956458.69599999976</v>
          </cell>
          <cell r="Q21791">
            <v>56427.081000000355</v>
          </cell>
          <cell r="R21791">
            <v>0</v>
          </cell>
        </row>
        <row r="21792">
          <cell r="A21792">
            <v>2606</v>
          </cell>
          <cell r="B21792" t="str">
            <v>S. SALUD METROPOLITANO NORTE</v>
          </cell>
          <cell r="C21792" t="str">
            <v>005 Hospital San José</v>
          </cell>
          <cell r="D21792">
            <v>0</v>
          </cell>
          <cell r="E21792">
            <v>0</v>
          </cell>
          <cell r="F21792">
            <v>0</v>
          </cell>
          <cell r="G21792">
            <v>0</v>
          </cell>
          <cell r="H21792">
            <v>0</v>
          </cell>
          <cell r="I21792">
            <v>0</v>
          </cell>
          <cell r="J21792">
            <v>0</v>
          </cell>
          <cell r="K21792">
            <v>0</v>
          </cell>
          <cell r="L21792">
            <v>0</v>
          </cell>
          <cell r="M21792">
            <v>0</v>
          </cell>
          <cell r="N21792">
            <v>0</v>
          </cell>
          <cell r="O21792">
            <v>10006297.809</v>
          </cell>
          <cell r="P21792">
            <v>-10006409.474999998</v>
          </cell>
          <cell r="Q21792">
            <v>0</v>
          </cell>
          <cell r="R21792">
            <v>111.6659999974072</v>
          </cell>
        </row>
        <row r="21793">
          <cell r="A21793">
            <v>2607</v>
          </cell>
          <cell r="B21793" t="str">
            <v>S. SALUD METROPOLITANO NORTE</v>
          </cell>
          <cell r="C21793" t="str">
            <v>006 Instituto Nacional del Cáncer</v>
          </cell>
          <cell r="D21793">
            <v>0</v>
          </cell>
          <cell r="E21793">
            <v>0</v>
          </cell>
          <cell r="F21793">
            <v>0</v>
          </cell>
          <cell r="G21793">
            <v>0</v>
          </cell>
          <cell r="H21793">
            <v>0</v>
          </cell>
          <cell r="I21793">
            <v>0</v>
          </cell>
          <cell r="J21793">
            <v>0</v>
          </cell>
          <cell r="K21793">
            <v>0</v>
          </cell>
          <cell r="L21793">
            <v>0</v>
          </cell>
          <cell r="M21793">
            <v>0</v>
          </cell>
          <cell r="N21793">
            <v>0</v>
          </cell>
          <cell r="O21793">
            <v>284247.728</v>
          </cell>
          <cell r="P21793">
            <v>-348322.95399999991</v>
          </cell>
          <cell r="Q21793">
            <v>0</v>
          </cell>
          <cell r="R21793">
            <v>64075.225999999908</v>
          </cell>
        </row>
        <row r="21794">
          <cell r="A21794">
            <v>2608</v>
          </cell>
          <cell r="B21794" t="str">
            <v>S. SALUD METROPOLITANO NORTE</v>
          </cell>
          <cell r="C21794" t="str">
            <v>007 Instituto Psiquiátrico</v>
          </cell>
          <cell r="D21794">
            <v>0</v>
          </cell>
          <cell r="E21794">
            <v>0</v>
          </cell>
          <cell r="F21794">
            <v>0</v>
          </cell>
          <cell r="G21794">
            <v>0</v>
          </cell>
          <cell r="H21794">
            <v>0</v>
          </cell>
          <cell r="I21794">
            <v>0</v>
          </cell>
          <cell r="J21794">
            <v>0</v>
          </cell>
          <cell r="K21794">
            <v>0</v>
          </cell>
          <cell r="L21794">
            <v>0</v>
          </cell>
          <cell r="M21794">
            <v>0</v>
          </cell>
          <cell r="N21794">
            <v>0</v>
          </cell>
          <cell r="O21794">
            <v>0</v>
          </cell>
          <cell r="P21794">
            <v>216560.67900000012</v>
          </cell>
          <cell r="Q21794">
            <v>0</v>
          </cell>
          <cell r="R21794">
            <v>0</v>
          </cell>
        </row>
        <row r="21795">
          <cell r="A21795">
            <v>2701</v>
          </cell>
          <cell r="B21795" t="str">
            <v>S. SALUD METR. OCCIDENTE</v>
          </cell>
          <cell r="C21795">
            <v>0</v>
          </cell>
          <cell r="D21795">
            <v>0</v>
          </cell>
          <cell r="E21795">
            <v>0</v>
          </cell>
          <cell r="F21795">
            <v>0</v>
          </cell>
          <cell r="G21795">
            <v>0</v>
          </cell>
          <cell r="H21795">
            <v>0</v>
          </cell>
          <cell r="I21795">
            <v>0</v>
          </cell>
          <cell r="J21795">
            <v>0</v>
          </cell>
          <cell r="K21795">
            <v>0</v>
          </cell>
          <cell r="L21795">
            <v>0</v>
          </cell>
          <cell r="M21795">
            <v>0</v>
          </cell>
          <cell r="N21795">
            <v>0</v>
          </cell>
          <cell r="O21795">
            <v>8251269.9739999995</v>
          </cell>
          <cell r="P21795">
            <v>-7804789.4859999977</v>
          </cell>
          <cell r="Q21795">
            <v>446480.48800000176</v>
          </cell>
          <cell r="R21795">
            <v>0</v>
          </cell>
        </row>
        <row r="21796">
          <cell r="A21796">
            <v>2702</v>
          </cell>
          <cell r="B21796" t="str">
            <v>S. SALUD METROPOLITANO OCCIDENTE</v>
          </cell>
          <cell r="C21796" t="str">
            <v>001 Dirección del Servicio</v>
          </cell>
          <cell r="D21796">
            <v>0</v>
          </cell>
          <cell r="E21796">
            <v>0</v>
          </cell>
          <cell r="F21796">
            <v>0</v>
          </cell>
          <cell r="G21796">
            <v>0</v>
          </cell>
          <cell r="H21796">
            <v>0</v>
          </cell>
          <cell r="I21796">
            <v>0</v>
          </cell>
          <cell r="J21796">
            <v>0</v>
          </cell>
          <cell r="K21796">
            <v>0</v>
          </cell>
          <cell r="L21796">
            <v>0</v>
          </cell>
          <cell r="M21796">
            <v>0</v>
          </cell>
          <cell r="N21796">
            <v>0</v>
          </cell>
          <cell r="O21796">
            <v>3233824.2940000002</v>
          </cell>
          <cell r="P21796">
            <v>-2865947.1970000006</v>
          </cell>
          <cell r="Q21796">
            <v>367877.0969999996</v>
          </cell>
          <cell r="R21796">
            <v>0</v>
          </cell>
        </row>
        <row r="21797">
          <cell r="A21797">
            <v>2703</v>
          </cell>
          <cell r="B21797" t="str">
            <v>S. SALUD METROPOLITANO OCCIDENTE</v>
          </cell>
          <cell r="C21797" t="str">
            <v>002 Centro de Referencia Salud Occidente Salvador Allende</v>
          </cell>
          <cell r="D21797">
            <v>0</v>
          </cell>
          <cell r="E21797">
            <v>0</v>
          </cell>
          <cell r="F21797">
            <v>0</v>
          </cell>
          <cell r="G21797">
            <v>0</v>
          </cell>
          <cell r="H21797">
            <v>0</v>
          </cell>
          <cell r="I21797">
            <v>0</v>
          </cell>
          <cell r="J21797">
            <v>0</v>
          </cell>
          <cell r="K21797">
            <v>0</v>
          </cell>
          <cell r="L21797">
            <v>0</v>
          </cell>
          <cell r="M21797">
            <v>0</v>
          </cell>
          <cell r="N21797">
            <v>0</v>
          </cell>
          <cell r="O21797">
            <v>0</v>
          </cell>
          <cell r="P21797">
            <v>62159.621999999974</v>
          </cell>
          <cell r="Q21797">
            <v>0</v>
          </cell>
          <cell r="R21797">
            <v>0</v>
          </cell>
        </row>
        <row r="21798">
          <cell r="A21798">
            <v>2704</v>
          </cell>
          <cell r="B21798" t="str">
            <v>S. SALUD METROPOLITANO OCCIDENTE</v>
          </cell>
          <cell r="C21798" t="str">
            <v>003 Hospital de Curacaví</v>
          </cell>
          <cell r="D21798">
            <v>0</v>
          </cell>
          <cell r="E21798">
            <v>0</v>
          </cell>
          <cell r="F21798">
            <v>0</v>
          </cell>
          <cell r="G21798">
            <v>0</v>
          </cell>
          <cell r="H21798">
            <v>0</v>
          </cell>
          <cell r="I21798">
            <v>0</v>
          </cell>
          <cell r="J21798">
            <v>0</v>
          </cell>
          <cell r="K21798">
            <v>0</v>
          </cell>
          <cell r="L21798">
            <v>0</v>
          </cell>
          <cell r="M21798">
            <v>0</v>
          </cell>
          <cell r="N21798">
            <v>0</v>
          </cell>
          <cell r="O21798">
            <v>0</v>
          </cell>
          <cell r="P21798">
            <v>62214.9739999999</v>
          </cell>
          <cell r="Q21798">
            <v>0</v>
          </cell>
          <cell r="R21798">
            <v>0</v>
          </cell>
        </row>
        <row r="21799">
          <cell r="A21799">
            <v>2705</v>
          </cell>
          <cell r="B21799" t="str">
            <v>S. SALUD METROPOLITANO OCCIDENTE</v>
          </cell>
          <cell r="C21799" t="str">
            <v>004 Hospital de Melipilla</v>
          </cell>
          <cell r="D21799">
            <v>0</v>
          </cell>
          <cell r="E21799">
            <v>0</v>
          </cell>
          <cell r="F21799">
            <v>0</v>
          </cell>
          <cell r="G21799">
            <v>0</v>
          </cell>
          <cell r="H21799">
            <v>0</v>
          </cell>
          <cell r="I21799">
            <v>0</v>
          </cell>
          <cell r="J21799">
            <v>0</v>
          </cell>
          <cell r="K21799">
            <v>0</v>
          </cell>
          <cell r="L21799">
            <v>0</v>
          </cell>
          <cell r="M21799">
            <v>0</v>
          </cell>
          <cell r="N21799">
            <v>0</v>
          </cell>
          <cell r="O21799">
            <v>0</v>
          </cell>
          <cell r="P21799">
            <v>6291.4920000000857</v>
          </cell>
          <cell r="Q21799">
            <v>0</v>
          </cell>
          <cell r="R21799">
            <v>0</v>
          </cell>
        </row>
        <row r="21800">
          <cell r="A21800">
            <v>2706</v>
          </cell>
          <cell r="B21800" t="str">
            <v>S. SALUD METROPOLITANO OCCIDENTE</v>
          </cell>
          <cell r="C21800" t="str">
            <v>005 Hospital de Peñaflor</v>
          </cell>
          <cell r="D21800">
            <v>0</v>
          </cell>
          <cell r="E21800">
            <v>0</v>
          </cell>
          <cell r="F21800">
            <v>0</v>
          </cell>
          <cell r="G21800">
            <v>0</v>
          </cell>
          <cell r="H21800">
            <v>0</v>
          </cell>
          <cell r="I21800">
            <v>0</v>
          </cell>
          <cell r="J21800">
            <v>0</v>
          </cell>
          <cell r="K21800">
            <v>0</v>
          </cell>
          <cell r="L21800">
            <v>0</v>
          </cell>
          <cell r="M21800">
            <v>0</v>
          </cell>
          <cell r="N21800">
            <v>0</v>
          </cell>
          <cell r="O21800">
            <v>0</v>
          </cell>
          <cell r="P21800">
            <v>74961.794999999984</v>
          </cell>
          <cell r="Q21800">
            <v>0</v>
          </cell>
          <cell r="R21800">
            <v>0</v>
          </cell>
        </row>
        <row r="21801">
          <cell r="A21801">
            <v>2707</v>
          </cell>
          <cell r="B21801" t="str">
            <v>S. SALUD METROPOLITANO OCCIDENTE</v>
          </cell>
          <cell r="C21801" t="str">
            <v>006 Hospital de Talagante</v>
          </cell>
          <cell r="D21801">
            <v>0</v>
          </cell>
          <cell r="E21801">
            <v>0</v>
          </cell>
          <cell r="F21801">
            <v>0</v>
          </cell>
          <cell r="G21801">
            <v>0</v>
          </cell>
          <cell r="H21801">
            <v>0</v>
          </cell>
          <cell r="I21801">
            <v>0</v>
          </cell>
          <cell r="J21801">
            <v>0</v>
          </cell>
          <cell r="K21801">
            <v>0</v>
          </cell>
          <cell r="L21801">
            <v>0</v>
          </cell>
          <cell r="M21801">
            <v>0</v>
          </cell>
          <cell r="N21801">
            <v>0</v>
          </cell>
          <cell r="O21801">
            <v>242840.86800000002</v>
          </cell>
          <cell r="P21801">
            <v>-256744.16599999997</v>
          </cell>
          <cell r="Q21801">
            <v>0</v>
          </cell>
          <cell r="R21801">
            <v>13903.297999999952</v>
          </cell>
        </row>
        <row r="21802">
          <cell r="A21802">
            <v>2708</v>
          </cell>
          <cell r="B21802" t="str">
            <v>S. SALUD METROPOLITANO OCCIDENTE</v>
          </cell>
          <cell r="C21802" t="str">
            <v>007 Hospital Félix Bulnes</v>
          </cell>
          <cell r="D21802">
            <v>0</v>
          </cell>
          <cell r="E21802">
            <v>0</v>
          </cell>
          <cell r="F21802">
            <v>0</v>
          </cell>
          <cell r="G21802">
            <v>0</v>
          </cell>
          <cell r="H21802">
            <v>0</v>
          </cell>
          <cell r="I21802">
            <v>0</v>
          </cell>
          <cell r="J21802">
            <v>0</v>
          </cell>
          <cell r="K21802">
            <v>0</v>
          </cell>
          <cell r="L21802">
            <v>0</v>
          </cell>
          <cell r="M21802">
            <v>0</v>
          </cell>
          <cell r="N21802">
            <v>0</v>
          </cell>
          <cell r="O21802">
            <v>2254331.0460000001</v>
          </cell>
          <cell r="P21802">
            <v>-2416785.9579999996</v>
          </cell>
          <cell r="Q21802">
            <v>0</v>
          </cell>
          <cell r="R21802">
            <v>162454.91199999955</v>
          </cell>
        </row>
        <row r="21803">
          <cell r="A21803">
            <v>2709</v>
          </cell>
          <cell r="B21803" t="str">
            <v>S. SALUD METROPOLITANO OCCIDENTE</v>
          </cell>
          <cell r="C21803" t="str">
            <v>008 Hospital San Juan de Dios</v>
          </cell>
          <cell r="D21803">
            <v>0</v>
          </cell>
          <cell r="E21803">
            <v>0</v>
          </cell>
          <cell r="F21803">
            <v>0</v>
          </cell>
          <cell r="G21803">
            <v>0</v>
          </cell>
          <cell r="H21803">
            <v>0</v>
          </cell>
          <cell r="I21803">
            <v>0</v>
          </cell>
          <cell r="J21803">
            <v>0</v>
          </cell>
          <cell r="K21803">
            <v>0</v>
          </cell>
          <cell r="L21803">
            <v>0</v>
          </cell>
          <cell r="M21803">
            <v>0</v>
          </cell>
          <cell r="N21803">
            <v>0</v>
          </cell>
          <cell r="O21803">
            <v>2520273.7659999998</v>
          </cell>
          <cell r="P21803">
            <v>-2496731.1410000036</v>
          </cell>
          <cell r="Q21803">
            <v>23542.624999996275</v>
          </cell>
          <cell r="R21803">
            <v>0</v>
          </cell>
        </row>
        <row r="21804">
          <cell r="A21804">
            <v>27010</v>
          </cell>
          <cell r="B21804" t="str">
            <v>S. SALUD METROPOLITANO OCCIDENTE</v>
          </cell>
          <cell r="C21804" t="str">
            <v>009 Instituto Traumatológico</v>
          </cell>
          <cell r="D21804">
            <v>0</v>
          </cell>
          <cell r="E21804">
            <v>0</v>
          </cell>
          <cell r="F21804">
            <v>0</v>
          </cell>
          <cell r="G21804">
            <v>0</v>
          </cell>
          <cell r="H21804">
            <v>0</v>
          </cell>
          <cell r="I21804">
            <v>0</v>
          </cell>
          <cell r="J21804">
            <v>0</v>
          </cell>
          <cell r="K21804">
            <v>0</v>
          </cell>
          <cell r="L21804">
            <v>0</v>
          </cell>
          <cell r="M21804">
            <v>0</v>
          </cell>
          <cell r="N21804">
            <v>0</v>
          </cell>
          <cell r="O21804">
            <v>0</v>
          </cell>
          <cell r="P21804">
            <v>25791.092999999993</v>
          </cell>
          <cell r="Q21804">
            <v>0</v>
          </cell>
          <cell r="R21804">
            <v>0</v>
          </cell>
        </row>
        <row r="21805">
          <cell r="A21805">
            <v>2801</v>
          </cell>
          <cell r="B21805" t="str">
            <v>S. SALUD METR. SUR-ORIENTE</v>
          </cell>
          <cell r="C21805">
            <v>0</v>
          </cell>
          <cell r="D21805">
            <v>0</v>
          </cell>
          <cell r="E21805">
            <v>0</v>
          </cell>
          <cell r="F21805">
            <v>0</v>
          </cell>
          <cell r="G21805">
            <v>0</v>
          </cell>
          <cell r="H21805">
            <v>0</v>
          </cell>
          <cell r="I21805">
            <v>0</v>
          </cell>
          <cell r="J21805">
            <v>0</v>
          </cell>
          <cell r="K21805">
            <v>0</v>
          </cell>
          <cell r="L21805">
            <v>0</v>
          </cell>
          <cell r="M21805">
            <v>0</v>
          </cell>
          <cell r="N21805">
            <v>0</v>
          </cell>
          <cell r="O21805">
            <v>2023852.807</v>
          </cell>
          <cell r="P21805">
            <v>-2067256.3430000022</v>
          </cell>
          <cell r="Q21805">
            <v>0</v>
          </cell>
          <cell r="R21805">
            <v>43403.536000002176</v>
          </cell>
        </row>
        <row r="21806">
          <cell r="A21806">
            <v>2802</v>
          </cell>
          <cell r="B21806" t="str">
            <v>S. SALUD METROPOLITANO SUR-ORIENTE</v>
          </cell>
          <cell r="C21806" t="str">
            <v>001 Dirección del Servicio</v>
          </cell>
          <cell r="D21806">
            <v>0</v>
          </cell>
          <cell r="E21806">
            <v>0</v>
          </cell>
          <cell r="F21806">
            <v>0</v>
          </cell>
          <cell r="G21806">
            <v>0</v>
          </cell>
          <cell r="H21806">
            <v>0</v>
          </cell>
          <cell r="I21806">
            <v>0</v>
          </cell>
          <cell r="J21806">
            <v>0</v>
          </cell>
          <cell r="K21806">
            <v>0</v>
          </cell>
          <cell r="L21806">
            <v>0</v>
          </cell>
          <cell r="M21806">
            <v>0</v>
          </cell>
          <cell r="N21806">
            <v>0</v>
          </cell>
          <cell r="O21806">
            <v>1151683.166</v>
          </cell>
          <cell r="P21806">
            <v>-1536526.003</v>
          </cell>
          <cell r="Q21806">
            <v>0</v>
          </cell>
          <cell r="R21806">
            <v>384842.83700000006</v>
          </cell>
        </row>
        <row r="21807">
          <cell r="A21807">
            <v>2803</v>
          </cell>
          <cell r="B21807" t="str">
            <v>S. SALUD METROPOLITANO SUR-ORIENTE</v>
          </cell>
          <cell r="C21807" t="str">
            <v>002 Hospital Metropolitano</v>
          </cell>
          <cell r="D21807">
            <v>0</v>
          </cell>
          <cell r="E21807">
            <v>0</v>
          </cell>
          <cell r="F21807">
            <v>0</v>
          </cell>
          <cell r="G21807">
            <v>0</v>
          </cell>
          <cell r="H21807">
            <v>0</v>
          </cell>
          <cell r="I21807">
            <v>0</v>
          </cell>
          <cell r="J21807">
            <v>0</v>
          </cell>
          <cell r="K21807">
            <v>0</v>
          </cell>
          <cell r="L21807">
            <v>0</v>
          </cell>
          <cell r="M21807">
            <v>0</v>
          </cell>
          <cell r="N21807">
            <v>0</v>
          </cell>
          <cell r="O21807">
            <v>0</v>
          </cell>
          <cell r="P21807">
            <v>0</v>
          </cell>
          <cell r="Q21807">
            <v>0</v>
          </cell>
          <cell r="R21807">
            <v>0</v>
          </cell>
        </row>
        <row r="21808">
          <cell r="A21808">
            <v>2804</v>
          </cell>
          <cell r="B21808" t="str">
            <v>S. SALUD METROPOLITANO SUR-ORIENTE</v>
          </cell>
          <cell r="C21808" t="str">
            <v>003 Centro de Referencia de Salud</v>
          </cell>
          <cell r="D21808">
            <v>0</v>
          </cell>
          <cell r="E21808">
            <v>0</v>
          </cell>
          <cell r="F21808">
            <v>0</v>
          </cell>
          <cell r="G21808">
            <v>0</v>
          </cell>
          <cell r="H21808">
            <v>0</v>
          </cell>
          <cell r="I21808">
            <v>0</v>
          </cell>
          <cell r="J21808">
            <v>0</v>
          </cell>
          <cell r="K21808">
            <v>0</v>
          </cell>
          <cell r="L21808">
            <v>0</v>
          </cell>
          <cell r="M21808">
            <v>0</v>
          </cell>
          <cell r="N21808">
            <v>0</v>
          </cell>
          <cell r="O21808">
            <v>0</v>
          </cell>
          <cell r="P21808">
            <v>0</v>
          </cell>
          <cell r="Q21808">
            <v>0</v>
          </cell>
          <cell r="R21808">
            <v>0</v>
          </cell>
        </row>
        <row r="21809">
          <cell r="A21809">
            <v>2805</v>
          </cell>
          <cell r="B21809" t="str">
            <v>S. SALUD METROPOLITANO SUR-ORIENTE</v>
          </cell>
          <cell r="C21809" t="str">
            <v>004 Hospital Sotero del Río</v>
          </cell>
          <cell r="D21809">
            <v>0</v>
          </cell>
          <cell r="E21809">
            <v>0</v>
          </cell>
          <cell r="F21809">
            <v>0</v>
          </cell>
          <cell r="G21809">
            <v>0</v>
          </cell>
          <cell r="H21809">
            <v>0</v>
          </cell>
          <cell r="I21809">
            <v>0</v>
          </cell>
          <cell r="J21809">
            <v>0</v>
          </cell>
          <cell r="K21809">
            <v>0</v>
          </cell>
          <cell r="L21809">
            <v>0</v>
          </cell>
          <cell r="M21809">
            <v>0</v>
          </cell>
          <cell r="N21809">
            <v>0</v>
          </cell>
          <cell r="O21809">
            <v>872169.64100000006</v>
          </cell>
          <cell r="P21809">
            <v>-780679.95700000133</v>
          </cell>
          <cell r="Q21809">
            <v>91489.683999998728</v>
          </cell>
          <cell r="R21809">
            <v>0</v>
          </cell>
        </row>
        <row r="21810">
          <cell r="A21810">
            <v>2806</v>
          </cell>
          <cell r="B21810" t="str">
            <v>S. SALUD METROPOLITANO SUR-ORIENTE</v>
          </cell>
          <cell r="C21810" t="str">
            <v>005 Hospital San José de Maipo</v>
          </cell>
          <cell r="D21810">
            <v>0</v>
          </cell>
          <cell r="E21810">
            <v>0</v>
          </cell>
          <cell r="F21810">
            <v>0</v>
          </cell>
          <cell r="G21810">
            <v>0</v>
          </cell>
          <cell r="H21810">
            <v>0</v>
          </cell>
          <cell r="I21810">
            <v>0</v>
          </cell>
          <cell r="J21810">
            <v>0</v>
          </cell>
          <cell r="K21810">
            <v>0</v>
          </cell>
          <cell r="L21810">
            <v>0</v>
          </cell>
          <cell r="M21810">
            <v>0</v>
          </cell>
          <cell r="N21810">
            <v>0</v>
          </cell>
          <cell r="O21810">
            <v>0</v>
          </cell>
          <cell r="P21810">
            <v>147989.08900000004</v>
          </cell>
          <cell r="Q21810">
            <v>0</v>
          </cell>
          <cell r="R21810">
            <v>0</v>
          </cell>
        </row>
        <row r="21811">
          <cell r="A21811">
            <v>2807</v>
          </cell>
          <cell r="B21811" t="str">
            <v>S. SALUD METROPOLITANO SUR-ORIENTE</v>
          </cell>
          <cell r="C21811" t="str">
            <v>006 Hospital La Florida</v>
          </cell>
          <cell r="D21811">
            <v>0</v>
          </cell>
          <cell r="E21811">
            <v>0</v>
          </cell>
          <cell r="F21811">
            <v>0</v>
          </cell>
          <cell r="G21811">
            <v>0</v>
          </cell>
          <cell r="H21811">
            <v>0</v>
          </cell>
          <cell r="I21811">
            <v>0</v>
          </cell>
          <cell r="J21811">
            <v>0</v>
          </cell>
          <cell r="K21811">
            <v>0</v>
          </cell>
          <cell r="L21811">
            <v>0</v>
          </cell>
          <cell r="M21811">
            <v>0</v>
          </cell>
          <cell r="N21811">
            <v>0</v>
          </cell>
          <cell r="O21811">
            <v>0</v>
          </cell>
          <cell r="P21811">
            <v>101960.52800000086</v>
          </cell>
          <cell r="Q21811">
            <v>0</v>
          </cell>
          <cell r="R21811">
            <v>0</v>
          </cell>
        </row>
        <row r="21812">
          <cell r="A21812">
            <v>29</v>
          </cell>
          <cell r="B21812">
            <v>0</v>
          </cell>
          <cell r="C21812">
            <v>0</v>
          </cell>
          <cell r="D21812">
            <v>0</v>
          </cell>
          <cell r="E21812">
            <v>0</v>
          </cell>
          <cell r="F21812">
            <v>0</v>
          </cell>
          <cell r="G21812">
            <v>0</v>
          </cell>
          <cell r="H21812">
            <v>0</v>
          </cell>
          <cell r="I21812">
            <v>0</v>
          </cell>
          <cell r="J21812">
            <v>0</v>
          </cell>
          <cell r="K21812">
            <v>0</v>
          </cell>
          <cell r="L21812">
            <v>0</v>
          </cell>
          <cell r="M21812">
            <v>0</v>
          </cell>
          <cell r="N21812">
            <v>0</v>
          </cell>
          <cell r="O21812">
            <v>0</v>
          </cell>
          <cell r="P21812">
            <v>0</v>
          </cell>
          <cell r="Q21812">
            <v>0</v>
          </cell>
          <cell r="R21812">
            <v>0</v>
          </cell>
        </row>
        <row r="21813">
          <cell r="A21813">
            <v>3001</v>
          </cell>
          <cell r="B21813" t="str">
            <v>HOSP.P.HURTADO SSMSO</v>
          </cell>
          <cell r="C21813" t="str">
            <v>001 Hospital Padre Alberto Hurtado</v>
          </cell>
          <cell r="D21813">
            <v>0</v>
          </cell>
          <cell r="E21813">
            <v>0</v>
          </cell>
          <cell r="F21813">
            <v>0</v>
          </cell>
          <cell r="G21813">
            <v>0</v>
          </cell>
          <cell r="H21813">
            <v>0</v>
          </cell>
          <cell r="I21813">
            <v>0</v>
          </cell>
          <cell r="J21813">
            <v>0</v>
          </cell>
          <cell r="K21813">
            <v>0</v>
          </cell>
          <cell r="L21813">
            <v>0</v>
          </cell>
          <cell r="M21813">
            <v>0</v>
          </cell>
          <cell r="N21813">
            <v>0</v>
          </cell>
          <cell r="O21813">
            <v>1516810.75</v>
          </cell>
          <cell r="P21813">
            <v>-1481831.8819999993</v>
          </cell>
          <cell r="Q21813">
            <v>34978.868000000715</v>
          </cell>
          <cell r="R21813">
            <v>0</v>
          </cell>
        </row>
        <row r="21814">
          <cell r="A21814">
            <v>3101</v>
          </cell>
          <cell r="B21814" t="str">
            <v>CRS MAIPÚ SSMC</v>
          </cell>
          <cell r="C21814" t="str">
            <v>001 Centro de Referencia de Salud Maipú</v>
          </cell>
          <cell r="D21814">
            <v>0</v>
          </cell>
          <cell r="E21814">
            <v>0</v>
          </cell>
          <cell r="F21814">
            <v>0</v>
          </cell>
          <cell r="G21814">
            <v>0</v>
          </cell>
          <cell r="H21814">
            <v>0</v>
          </cell>
          <cell r="I21814">
            <v>0</v>
          </cell>
          <cell r="J21814">
            <v>0</v>
          </cell>
          <cell r="K21814">
            <v>0</v>
          </cell>
          <cell r="L21814">
            <v>0</v>
          </cell>
          <cell r="M21814">
            <v>0</v>
          </cell>
          <cell r="N21814">
            <v>0</v>
          </cell>
          <cell r="O21814">
            <v>112949.826</v>
          </cell>
          <cell r="P21814">
            <v>-162769.70400000003</v>
          </cell>
          <cell r="Q21814">
            <v>0</v>
          </cell>
          <cell r="R21814">
            <v>49819.878000000026</v>
          </cell>
        </row>
        <row r="21815">
          <cell r="A21815">
            <v>3201</v>
          </cell>
          <cell r="B21815" t="str">
            <v>CRS CORDILLERA SSMO</v>
          </cell>
          <cell r="C21815" t="str">
            <v>001 Centro de Referencia de Salud Cordillera Peñalolén Cordillera Oriente</v>
          </cell>
          <cell r="D21815">
            <v>0</v>
          </cell>
          <cell r="E21815">
            <v>0</v>
          </cell>
          <cell r="F21815">
            <v>0</v>
          </cell>
          <cell r="G21815">
            <v>0</v>
          </cell>
          <cell r="H21815">
            <v>0</v>
          </cell>
          <cell r="I21815">
            <v>0</v>
          </cell>
          <cell r="J21815">
            <v>0</v>
          </cell>
          <cell r="K21815">
            <v>0</v>
          </cell>
          <cell r="L21815">
            <v>0</v>
          </cell>
          <cell r="M21815">
            <v>0</v>
          </cell>
          <cell r="N21815">
            <v>0</v>
          </cell>
          <cell r="O21815">
            <v>0</v>
          </cell>
          <cell r="P21815">
            <v>-91984.539000000223</v>
          </cell>
          <cell r="Q21815">
            <v>0</v>
          </cell>
          <cell r="R21815">
            <v>91984.539000000223</v>
          </cell>
        </row>
        <row r="21816">
          <cell r="A21816">
            <v>3301</v>
          </cell>
          <cell r="B21816" t="str">
            <v>S. SALUD CHILOÉ</v>
          </cell>
          <cell r="C21816">
            <v>0</v>
          </cell>
          <cell r="D21816">
            <v>0</v>
          </cell>
          <cell r="E21816">
            <v>0</v>
          </cell>
          <cell r="F21816">
            <v>0</v>
          </cell>
          <cell r="G21816">
            <v>0</v>
          </cell>
          <cell r="H21816">
            <v>0</v>
          </cell>
          <cell r="I21816">
            <v>0</v>
          </cell>
          <cell r="J21816">
            <v>0</v>
          </cell>
          <cell r="K21816">
            <v>0</v>
          </cell>
          <cell r="L21816">
            <v>0</v>
          </cell>
          <cell r="M21816">
            <v>0</v>
          </cell>
          <cell r="N21816">
            <v>0</v>
          </cell>
          <cell r="O21816">
            <v>1748012.9890000001</v>
          </cell>
          <cell r="P21816">
            <v>-1614056.8319999999</v>
          </cell>
          <cell r="Q21816">
            <v>133956.15700000012</v>
          </cell>
          <cell r="R21816">
            <v>0</v>
          </cell>
        </row>
        <row r="21817">
          <cell r="A21817">
            <v>3302</v>
          </cell>
          <cell r="B21817" t="str">
            <v>S. SALUD CHILOÉ</v>
          </cell>
          <cell r="C21817" t="str">
            <v>001 Hospital Castro</v>
          </cell>
          <cell r="D21817">
            <v>0</v>
          </cell>
          <cell r="E21817">
            <v>0</v>
          </cell>
          <cell r="F21817">
            <v>0</v>
          </cell>
          <cell r="G21817">
            <v>0</v>
          </cell>
          <cell r="H21817">
            <v>0</v>
          </cell>
          <cell r="I21817">
            <v>0</v>
          </cell>
          <cell r="J21817">
            <v>0</v>
          </cell>
          <cell r="K21817">
            <v>0</v>
          </cell>
          <cell r="L21817">
            <v>0</v>
          </cell>
          <cell r="M21817">
            <v>0</v>
          </cell>
          <cell r="N21817">
            <v>0</v>
          </cell>
          <cell r="O21817">
            <v>653799.55499999993</v>
          </cell>
          <cell r="P21817">
            <v>-652927.00300000026</v>
          </cell>
          <cell r="Q21817">
            <v>872.5519999996759</v>
          </cell>
          <cell r="R21817">
            <v>0</v>
          </cell>
        </row>
        <row r="21818">
          <cell r="A21818">
            <v>3303</v>
          </cell>
          <cell r="B21818" t="str">
            <v>S. SALUD CHILOÉ</v>
          </cell>
          <cell r="C21818" t="str">
            <v>002 Hospital Quellón</v>
          </cell>
          <cell r="D21818">
            <v>0</v>
          </cell>
          <cell r="E21818">
            <v>0</v>
          </cell>
          <cell r="F21818">
            <v>0</v>
          </cell>
          <cell r="G21818">
            <v>0</v>
          </cell>
          <cell r="H21818">
            <v>0</v>
          </cell>
          <cell r="I21818">
            <v>0</v>
          </cell>
          <cell r="J21818">
            <v>0</v>
          </cell>
          <cell r="K21818">
            <v>0</v>
          </cell>
          <cell r="L21818">
            <v>0</v>
          </cell>
          <cell r="M21818">
            <v>0</v>
          </cell>
          <cell r="N21818">
            <v>0</v>
          </cell>
          <cell r="O21818">
            <v>128465.90600000002</v>
          </cell>
          <cell r="P21818">
            <v>-119945.98299999995</v>
          </cell>
          <cell r="Q21818">
            <v>8519.923000000068</v>
          </cell>
          <cell r="R21818">
            <v>0</v>
          </cell>
        </row>
        <row r="21819">
          <cell r="A21819">
            <v>3304</v>
          </cell>
          <cell r="B21819" t="str">
            <v>S. SALUD CHILOÉ</v>
          </cell>
          <cell r="C21819" t="str">
            <v>003 Hospital Achao</v>
          </cell>
          <cell r="D21819">
            <v>0</v>
          </cell>
          <cell r="E21819">
            <v>0</v>
          </cell>
          <cell r="F21819">
            <v>0</v>
          </cell>
          <cell r="G21819">
            <v>0</v>
          </cell>
          <cell r="H21819">
            <v>0</v>
          </cell>
          <cell r="I21819">
            <v>0</v>
          </cell>
          <cell r="J21819">
            <v>0</v>
          </cell>
          <cell r="K21819">
            <v>0</v>
          </cell>
          <cell r="L21819">
            <v>0</v>
          </cell>
          <cell r="M21819">
            <v>0</v>
          </cell>
          <cell r="N21819">
            <v>0</v>
          </cell>
          <cell r="O21819">
            <v>34195.995999999999</v>
          </cell>
          <cell r="P21819">
            <v>-33627.597000000009</v>
          </cell>
          <cell r="Q21819">
            <v>568.39899999999034</v>
          </cell>
          <cell r="R21819">
            <v>0</v>
          </cell>
        </row>
        <row r="21820">
          <cell r="A21820">
            <v>3305</v>
          </cell>
          <cell r="B21820" t="str">
            <v>S. SALUD CHILOÉ</v>
          </cell>
          <cell r="C21820" t="str">
            <v>004 Hospital Queilen</v>
          </cell>
          <cell r="D21820">
            <v>0</v>
          </cell>
          <cell r="E21820">
            <v>0</v>
          </cell>
          <cell r="F21820">
            <v>0</v>
          </cell>
          <cell r="G21820">
            <v>0</v>
          </cell>
          <cell r="H21820">
            <v>0</v>
          </cell>
          <cell r="I21820">
            <v>0</v>
          </cell>
          <cell r="J21820">
            <v>0</v>
          </cell>
          <cell r="K21820">
            <v>0</v>
          </cell>
          <cell r="L21820">
            <v>0</v>
          </cell>
          <cell r="M21820">
            <v>0</v>
          </cell>
          <cell r="N21820">
            <v>0</v>
          </cell>
          <cell r="O21820">
            <v>18372.189000000002</v>
          </cell>
          <cell r="P21820">
            <v>-15183.800000000017</v>
          </cell>
          <cell r="Q21820">
            <v>3188.3889999999847</v>
          </cell>
          <cell r="R21820">
            <v>0</v>
          </cell>
        </row>
        <row r="21821">
          <cell r="A21821">
            <v>3306</v>
          </cell>
          <cell r="B21821" t="str">
            <v>S. SALUD CHILOÉ</v>
          </cell>
          <cell r="C21821" t="str">
            <v>005 Hospital Ancud</v>
          </cell>
          <cell r="D21821">
            <v>0</v>
          </cell>
          <cell r="E21821">
            <v>0</v>
          </cell>
          <cell r="F21821">
            <v>0</v>
          </cell>
          <cell r="G21821">
            <v>0</v>
          </cell>
          <cell r="H21821">
            <v>0</v>
          </cell>
          <cell r="I21821">
            <v>0</v>
          </cell>
          <cell r="J21821">
            <v>0</v>
          </cell>
          <cell r="K21821">
            <v>0</v>
          </cell>
          <cell r="L21821">
            <v>0</v>
          </cell>
          <cell r="M21821">
            <v>0</v>
          </cell>
          <cell r="N21821">
            <v>0</v>
          </cell>
          <cell r="O21821">
            <v>467453.76999999996</v>
          </cell>
          <cell r="P21821">
            <v>-413327.77500000026</v>
          </cell>
          <cell r="Q21821">
            <v>54125.994999999704</v>
          </cell>
          <cell r="R21821">
            <v>0</v>
          </cell>
        </row>
        <row r="21822">
          <cell r="A21822">
            <v>3307</v>
          </cell>
          <cell r="B21822" t="str">
            <v>S. SALUD CHILOÉ</v>
          </cell>
          <cell r="C21822" t="str">
            <v>006 Dirección del Servicio</v>
          </cell>
          <cell r="D21822">
            <v>0</v>
          </cell>
          <cell r="E21822">
            <v>0</v>
          </cell>
          <cell r="F21822">
            <v>0</v>
          </cell>
          <cell r="G21822">
            <v>0</v>
          </cell>
          <cell r="H21822">
            <v>0</v>
          </cell>
          <cell r="I21822">
            <v>0</v>
          </cell>
          <cell r="J21822">
            <v>0</v>
          </cell>
          <cell r="K21822">
            <v>0</v>
          </cell>
          <cell r="L21822">
            <v>0</v>
          </cell>
          <cell r="M21822">
            <v>0</v>
          </cell>
          <cell r="N21822">
            <v>0</v>
          </cell>
          <cell r="O21822">
            <v>445725.57299999997</v>
          </cell>
          <cell r="P21822">
            <v>-379044.67400000012</v>
          </cell>
          <cell r="Q21822">
            <v>66680.898999999859</v>
          </cell>
          <cell r="R21822">
            <v>0</v>
          </cell>
          <cell r="S21822">
            <v>0</v>
          </cell>
        </row>
        <row r="21823">
          <cell r="A21823">
            <v>3401</v>
          </cell>
          <cell r="B21823" t="str">
            <v>CONSOLIDADO</v>
          </cell>
          <cell r="C21823">
            <v>0</v>
          </cell>
          <cell r="D21823">
            <v>0</v>
          </cell>
          <cell r="E21823">
            <v>0</v>
          </cell>
          <cell r="F21823">
            <v>0</v>
          </cell>
          <cell r="G21823">
            <v>0</v>
          </cell>
          <cell r="H21823">
            <v>0</v>
          </cell>
          <cell r="I21823">
            <v>0</v>
          </cell>
          <cell r="J21823">
            <v>0</v>
          </cell>
          <cell r="K21823">
            <v>0</v>
          </cell>
          <cell r="L21823">
            <v>0</v>
          </cell>
          <cell r="M21823">
            <v>0</v>
          </cell>
          <cell r="N21823">
            <v>0</v>
          </cell>
          <cell r="O21823">
            <v>124252975.05499999</v>
          </cell>
          <cell r="P21823">
            <v>-111785252.686</v>
          </cell>
          <cell r="Q21823">
            <v>14235832.743000008</v>
          </cell>
          <cell r="R21823">
            <v>2540823.5350000011</v>
          </cell>
          <cell r="S21823">
            <v>0</v>
          </cell>
        </row>
        <row r="21824">
          <cell r="A21824">
            <v>3501</v>
          </cell>
          <cell r="B21824" t="str">
            <v>CONSOLIDADO</v>
          </cell>
          <cell r="C21824" t="str">
            <v>ESTABLECIMIENTOS AUTOGESTIONADOS EN RED</v>
          </cell>
          <cell r="D21824">
            <v>0</v>
          </cell>
          <cell r="E21824">
            <v>0</v>
          </cell>
          <cell r="F21824">
            <v>0</v>
          </cell>
          <cell r="G21824">
            <v>0</v>
          </cell>
          <cell r="H21824">
            <v>0</v>
          </cell>
          <cell r="I21824">
            <v>0</v>
          </cell>
          <cell r="J21824">
            <v>0</v>
          </cell>
          <cell r="K21824">
            <v>0</v>
          </cell>
          <cell r="L21824">
            <v>0</v>
          </cell>
          <cell r="M21824">
            <v>0</v>
          </cell>
          <cell r="N21824">
            <v>0</v>
          </cell>
          <cell r="O21824">
            <v>103833286.01200002</v>
          </cell>
          <cell r="P21824">
            <v>-119443520.42300004</v>
          </cell>
          <cell r="Q21824">
            <v>2082327.9160000023</v>
          </cell>
          <cell r="R21824">
            <v>18036324.967999998</v>
          </cell>
          <cell r="S21824">
            <v>0</v>
          </cell>
        </row>
        <row r="21832">
          <cell r="A21832">
            <v>101</v>
          </cell>
          <cell r="B21832" t="str">
            <v>S. SALUDARICA</v>
          </cell>
          <cell r="C21832">
            <v>0</v>
          </cell>
          <cell r="D21832">
            <v>0</v>
          </cell>
          <cell r="E21832">
            <v>0</v>
          </cell>
          <cell r="F21832">
            <v>0</v>
          </cell>
          <cell r="G21832">
            <v>0</v>
          </cell>
          <cell r="H21832">
            <v>0</v>
          </cell>
          <cell r="I21832">
            <v>0</v>
          </cell>
          <cell r="J21832">
            <v>0</v>
          </cell>
          <cell r="K21832">
            <v>0</v>
          </cell>
          <cell r="L21832">
            <v>0</v>
          </cell>
          <cell r="M21832">
            <v>0</v>
          </cell>
          <cell r="N21832">
            <v>0</v>
          </cell>
          <cell r="O21832">
            <v>1115195.392</v>
          </cell>
          <cell r="P21832">
            <v>-1815661.6459999993</v>
          </cell>
          <cell r="Q21832">
            <v>0</v>
          </cell>
          <cell r="R21832">
            <v>700466.25399999926</v>
          </cell>
        </row>
        <row r="21833">
          <cell r="A21833">
            <v>102</v>
          </cell>
          <cell r="B21833" t="str">
            <v>S. SALUDARICA</v>
          </cell>
          <cell r="C21833" t="str">
            <v>001 Dirección del Servicio</v>
          </cell>
          <cell r="D21833">
            <v>0</v>
          </cell>
          <cell r="E21833">
            <v>0</v>
          </cell>
          <cell r="F21833">
            <v>0</v>
          </cell>
          <cell r="G21833">
            <v>0</v>
          </cell>
          <cell r="H21833">
            <v>0</v>
          </cell>
          <cell r="I21833">
            <v>0</v>
          </cell>
          <cell r="J21833">
            <v>0</v>
          </cell>
          <cell r="K21833">
            <v>0</v>
          </cell>
          <cell r="L21833">
            <v>0</v>
          </cell>
          <cell r="M21833">
            <v>0</v>
          </cell>
          <cell r="N21833">
            <v>0</v>
          </cell>
          <cell r="O21833">
            <v>0</v>
          </cell>
          <cell r="P21833">
            <v>-166646.12200000021</v>
          </cell>
          <cell r="Q21833">
            <v>0</v>
          </cell>
          <cell r="R21833">
            <v>166646.12200000021</v>
          </cell>
        </row>
        <row r="21834">
          <cell r="A21834">
            <v>103</v>
          </cell>
          <cell r="B21834" t="str">
            <v>S. SALUDARICA</v>
          </cell>
          <cell r="C21834" t="str">
            <v>002 Hospital Doctor Juan Noé</v>
          </cell>
          <cell r="D21834">
            <v>0</v>
          </cell>
          <cell r="E21834">
            <v>0</v>
          </cell>
          <cell r="F21834">
            <v>0</v>
          </cell>
          <cell r="G21834">
            <v>0</v>
          </cell>
          <cell r="H21834">
            <v>0</v>
          </cell>
          <cell r="I21834">
            <v>0</v>
          </cell>
          <cell r="J21834">
            <v>0</v>
          </cell>
          <cell r="K21834">
            <v>0</v>
          </cell>
          <cell r="L21834">
            <v>0</v>
          </cell>
          <cell r="M21834">
            <v>0</v>
          </cell>
          <cell r="N21834">
            <v>0</v>
          </cell>
          <cell r="O21834">
            <v>1115195.392</v>
          </cell>
          <cell r="P21834">
            <v>-1649015.5240000007</v>
          </cell>
          <cell r="Q21834">
            <v>0</v>
          </cell>
          <cell r="R21834">
            <v>533820.13200000068</v>
          </cell>
        </row>
        <row r="21835">
          <cell r="A21835">
            <v>201</v>
          </cell>
          <cell r="B21835" t="str">
            <v>S. SALUD IQUIQUE</v>
          </cell>
          <cell r="C21835">
            <v>0</v>
          </cell>
          <cell r="D21835">
            <v>0</v>
          </cell>
          <cell r="E21835">
            <v>0</v>
          </cell>
          <cell r="F21835">
            <v>0</v>
          </cell>
          <cell r="G21835">
            <v>0</v>
          </cell>
          <cell r="H21835">
            <v>0</v>
          </cell>
          <cell r="I21835">
            <v>0</v>
          </cell>
          <cell r="J21835">
            <v>0</v>
          </cell>
          <cell r="K21835">
            <v>0</v>
          </cell>
          <cell r="L21835">
            <v>0</v>
          </cell>
          <cell r="M21835">
            <v>0</v>
          </cell>
          <cell r="N21835">
            <v>0</v>
          </cell>
          <cell r="O21835">
            <v>2878205.932</v>
          </cell>
          <cell r="P21835">
            <v>-2510225.5950000007</v>
          </cell>
          <cell r="Q21835">
            <v>367980.33699999936</v>
          </cell>
          <cell r="R21835">
            <v>0</v>
          </cell>
        </row>
        <row r="21836">
          <cell r="A21836">
            <v>202</v>
          </cell>
          <cell r="B21836" t="str">
            <v>S. SALUD IQUIQUE</v>
          </cell>
          <cell r="C21836" t="str">
            <v>001 Dirección del Servicio</v>
          </cell>
          <cell r="D21836">
            <v>0</v>
          </cell>
          <cell r="E21836">
            <v>0</v>
          </cell>
          <cell r="F21836">
            <v>0</v>
          </cell>
          <cell r="G21836">
            <v>0</v>
          </cell>
          <cell r="H21836">
            <v>0</v>
          </cell>
          <cell r="I21836">
            <v>0</v>
          </cell>
          <cell r="J21836">
            <v>0</v>
          </cell>
          <cell r="K21836">
            <v>0</v>
          </cell>
          <cell r="L21836">
            <v>0</v>
          </cell>
          <cell r="M21836">
            <v>0</v>
          </cell>
          <cell r="N21836">
            <v>0</v>
          </cell>
          <cell r="O21836">
            <v>36192.470999999998</v>
          </cell>
          <cell r="P21836">
            <v>6998802.5980000012</v>
          </cell>
          <cell r="Q21836">
            <v>36192.470999999998</v>
          </cell>
          <cell r="R21836">
            <v>0</v>
          </cell>
        </row>
        <row r="21837">
          <cell r="A21837">
            <v>203</v>
          </cell>
          <cell r="B21837" t="str">
            <v>S. SALUD IQUIQUE</v>
          </cell>
          <cell r="C21837" t="str">
            <v>002 Hospital Iquique</v>
          </cell>
          <cell r="D21837">
            <v>0</v>
          </cell>
          <cell r="E21837">
            <v>0</v>
          </cell>
          <cell r="F21837">
            <v>0</v>
          </cell>
          <cell r="G21837">
            <v>0</v>
          </cell>
          <cell r="H21837">
            <v>0</v>
          </cell>
          <cell r="I21837">
            <v>0</v>
          </cell>
          <cell r="J21837">
            <v>0</v>
          </cell>
          <cell r="K21837">
            <v>0</v>
          </cell>
          <cell r="L21837">
            <v>0</v>
          </cell>
          <cell r="M21837">
            <v>0</v>
          </cell>
          <cell r="N21837">
            <v>0</v>
          </cell>
          <cell r="O21837">
            <v>2842013.4610000001</v>
          </cell>
          <cell r="P21837">
            <v>-9114127.2740000002</v>
          </cell>
          <cell r="Q21837">
            <v>0</v>
          </cell>
          <cell r="R21837">
            <v>6272113.8130000001</v>
          </cell>
        </row>
        <row r="21838">
          <cell r="A21838">
            <v>204</v>
          </cell>
          <cell r="B21838" t="str">
            <v>S. SALUD IQUIQUE</v>
          </cell>
          <cell r="C21838" t="str">
            <v>003 Hospital Alto Hospicio</v>
          </cell>
          <cell r="D21838">
            <v>0</v>
          </cell>
          <cell r="E21838">
            <v>0</v>
          </cell>
          <cell r="F21838">
            <v>0</v>
          </cell>
          <cell r="G21838">
            <v>0</v>
          </cell>
          <cell r="H21838">
            <v>0</v>
          </cell>
          <cell r="I21838">
            <v>0</v>
          </cell>
          <cell r="J21838">
            <v>0</v>
          </cell>
          <cell r="K21838">
            <v>0</v>
          </cell>
          <cell r="L21838">
            <v>0</v>
          </cell>
          <cell r="M21838">
            <v>0</v>
          </cell>
          <cell r="N21838">
            <v>0</v>
          </cell>
          <cell r="O21838">
            <v>0</v>
          </cell>
          <cell r="P21838">
            <v>-394900.91900000005</v>
          </cell>
          <cell r="Q21838">
            <v>0</v>
          </cell>
          <cell r="R21838">
            <v>394900.91900000005</v>
          </cell>
        </row>
        <row r="21839">
          <cell r="A21839">
            <v>301</v>
          </cell>
          <cell r="B21839" t="str">
            <v>S. SALUD ANTOFAGASTA</v>
          </cell>
          <cell r="C21839">
            <v>0</v>
          </cell>
          <cell r="D21839">
            <v>0</v>
          </cell>
          <cell r="E21839">
            <v>0</v>
          </cell>
          <cell r="F21839">
            <v>0</v>
          </cell>
          <cell r="G21839">
            <v>0</v>
          </cell>
          <cell r="H21839">
            <v>0</v>
          </cell>
          <cell r="I21839">
            <v>0</v>
          </cell>
          <cell r="J21839">
            <v>0</v>
          </cell>
          <cell r="K21839">
            <v>0</v>
          </cell>
          <cell r="L21839">
            <v>0</v>
          </cell>
          <cell r="M21839">
            <v>0</v>
          </cell>
          <cell r="N21839">
            <v>0</v>
          </cell>
          <cell r="O21839">
            <v>2923732.0629999996</v>
          </cell>
          <cell r="P21839">
            <v>-2118336.5560000027</v>
          </cell>
          <cell r="Q21839">
            <v>805395.50699999696</v>
          </cell>
          <cell r="R21839">
            <v>0</v>
          </cell>
        </row>
        <row r="21840">
          <cell r="A21840">
            <v>302</v>
          </cell>
          <cell r="B21840" t="str">
            <v>S. SALUD ANTOFAGASTA</v>
          </cell>
          <cell r="C21840" t="str">
            <v>001 Dirección del Servicio</v>
          </cell>
          <cell r="D21840">
            <v>0</v>
          </cell>
          <cell r="E21840">
            <v>0</v>
          </cell>
          <cell r="F21840">
            <v>0</v>
          </cell>
          <cell r="G21840">
            <v>0</v>
          </cell>
          <cell r="H21840">
            <v>0</v>
          </cell>
          <cell r="I21840">
            <v>0</v>
          </cell>
          <cell r="J21840">
            <v>0</v>
          </cell>
          <cell r="K21840">
            <v>0</v>
          </cell>
          <cell r="L21840">
            <v>0</v>
          </cell>
          <cell r="M21840">
            <v>0</v>
          </cell>
          <cell r="N21840">
            <v>0</v>
          </cell>
          <cell r="O21840">
            <v>0</v>
          </cell>
          <cell r="P21840">
            <v>702474.78599999985</v>
          </cell>
          <cell r="Q21840">
            <v>0</v>
          </cell>
          <cell r="R21840">
            <v>0</v>
          </cell>
        </row>
        <row r="21841">
          <cell r="A21841">
            <v>303</v>
          </cell>
          <cell r="B21841" t="str">
            <v>S. SALUD ANTOFAGASTA</v>
          </cell>
          <cell r="C21841" t="str">
            <v>002 Hospital de Antofagasta</v>
          </cell>
          <cell r="D21841">
            <v>0</v>
          </cell>
          <cell r="E21841">
            <v>0</v>
          </cell>
          <cell r="F21841">
            <v>0</v>
          </cell>
          <cell r="G21841">
            <v>0</v>
          </cell>
          <cell r="H21841">
            <v>0</v>
          </cell>
          <cell r="I21841">
            <v>0</v>
          </cell>
          <cell r="J21841">
            <v>0</v>
          </cell>
          <cell r="K21841">
            <v>0</v>
          </cell>
          <cell r="L21841">
            <v>0</v>
          </cell>
          <cell r="M21841">
            <v>0</v>
          </cell>
          <cell r="N21841">
            <v>0</v>
          </cell>
          <cell r="O21841">
            <v>2871869.2049999996</v>
          </cell>
          <cell r="P21841">
            <v>-2826129.1699999981</v>
          </cell>
          <cell r="Q21841">
            <v>45740.035000001546</v>
          </cell>
          <cell r="R21841">
            <v>0</v>
          </cell>
        </row>
        <row r="21842">
          <cell r="A21842">
            <v>304</v>
          </cell>
          <cell r="B21842" t="str">
            <v>S. SALUD ANTOFAGASTA</v>
          </cell>
          <cell r="C21842" t="str">
            <v>003 Hospital de Calama</v>
          </cell>
          <cell r="D21842">
            <v>0</v>
          </cell>
          <cell r="E21842">
            <v>0</v>
          </cell>
          <cell r="F21842">
            <v>0</v>
          </cell>
          <cell r="G21842">
            <v>0</v>
          </cell>
          <cell r="H21842">
            <v>0</v>
          </cell>
          <cell r="I21842">
            <v>0</v>
          </cell>
          <cell r="J21842">
            <v>0</v>
          </cell>
          <cell r="K21842">
            <v>0</v>
          </cell>
          <cell r="L21842">
            <v>0</v>
          </cell>
          <cell r="M21842">
            <v>0</v>
          </cell>
          <cell r="N21842">
            <v>0</v>
          </cell>
          <cell r="O21842">
            <v>18291.702000000001</v>
          </cell>
          <cell r="P21842">
            <v>20198.026000000187</v>
          </cell>
          <cell r="Q21842">
            <v>18291.702000000001</v>
          </cell>
          <cell r="R21842">
            <v>0</v>
          </cell>
        </row>
        <row r="21843">
          <cell r="A21843">
            <v>305</v>
          </cell>
          <cell r="B21843" t="str">
            <v>S. SALUD ANTOFAGASTA</v>
          </cell>
          <cell r="C21843" t="str">
            <v>004 Hospital de Tocopilla</v>
          </cell>
          <cell r="D21843">
            <v>0</v>
          </cell>
          <cell r="E21843">
            <v>0</v>
          </cell>
          <cell r="F21843">
            <v>0</v>
          </cell>
          <cell r="G21843">
            <v>0</v>
          </cell>
          <cell r="H21843">
            <v>0</v>
          </cell>
          <cell r="I21843">
            <v>0</v>
          </cell>
          <cell r="J21843">
            <v>0</v>
          </cell>
          <cell r="K21843">
            <v>0</v>
          </cell>
          <cell r="L21843">
            <v>0</v>
          </cell>
          <cell r="M21843">
            <v>0</v>
          </cell>
          <cell r="N21843">
            <v>0</v>
          </cell>
          <cell r="O21843">
            <v>33571.156000000003</v>
          </cell>
          <cell r="P21843">
            <v>-24715.800000000047</v>
          </cell>
          <cell r="Q21843">
            <v>8855.3559999999561</v>
          </cell>
          <cell r="R21843">
            <v>0</v>
          </cell>
        </row>
        <row r="21844">
          <cell r="A21844">
            <v>306</v>
          </cell>
          <cell r="B21844" t="str">
            <v>S. SALUD ANTOFAGASTA</v>
          </cell>
          <cell r="C21844" t="str">
            <v>005 Hospital de Taltal</v>
          </cell>
          <cell r="D21844">
            <v>0</v>
          </cell>
          <cell r="E21844">
            <v>0</v>
          </cell>
          <cell r="F21844">
            <v>0</v>
          </cell>
          <cell r="G21844">
            <v>0</v>
          </cell>
          <cell r="H21844">
            <v>0</v>
          </cell>
          <cell r="I21844">
            <v>0</v>
          </cell>
          <cell r="J21844">
            <v>0</v>
          </cell>
          <cell r="K21844">
            <v>0</v>
          </cell>
          <cell r="L21844">
            <v>0</v>
          </cell>
          <cell r="M21844">
            <v>0</v>
          </cell>
          <cell r="N21844">
            <v>0</v>
          </cell>
          <cell r="O21844">
            <v>0</v>
          </cell>
          <cell r="P21844">
            <v>1038.0009999999311</v>
          </cell>
          <cell r="Q21844">
            <v>0</v>
          </cell>
          <cell r="R21844">
            <v>0</v>
          </cell>
        </row>
        <row r="21845">
          <cell r="A21845">
            <v>307</v>
          </cell>
          <cell r="B21845" t="str">
            <v>S. SALUD ANTOFAGASTA</v>
          </cell>
          <cell r="C21845" t="str">
            <v>006 Hospital de Mejillones</v>
          </cell>
          <cell r="D21845">
            <v>0</v>
          </cell>
          <cell r="E21845">
            <v>0</v>
          </cell>
          <cell r="F21845">
            <v>0</v>
          </cell>
          <cell r="G21845">
            <v>0</v>
          </cell>
          <cell r="H21845">
            <v>0</v>
          </cell>
          <cell r="I21845">
            <v>0</v>
          </cell>
          <cell r="J21845">
            <v>0</v>
          </cell>
          <cell r="K21845">
            <v>0</v>
          </cell>
          <cell r="L21845">
            <v>0</v>
          </cell>
          <cell r="M21845">
            <v>0</v>
          </cell>
          <cell r="N21845">
            <v>0</v>
          </cell>
          <cell r="O21845">
            <v>0</v>
          </cell>
          <cell r="P21845">
            <v>13470.700000000026</v>
          </cell>
          <cell r="Q21845">
            <v>0</v>
          </cell>
          <cell r="R21845">
            <v>0</v>
          </cell>
        </row>
        <row r="21846">
          <cell r="A21846">
            <v>308</v>
          </cell>
          <cell r="B21846" t="str">
            <v>S. SALUD ANTOFAGASTA</v>
          </cell>
          <cell r="C21846" t="str">
            <v>007 Centro Asistencial Norte</v>
          </cell>
          <cell r="D21846">
            <v>0</v>
          </cell>
          <cell r="E21846">
            <v>0</v>
          </cell>
          <cell r="F21846">
            <v>0</v>
          </cell>
          <cell r="G21846">
            <v>0</v>
          </cell>
          <cell r="H21846">
            <v>0</v>
          </cell>
          <cell r="I21846">
            <v>0</v>
          </cell>
          <cell r="J21846">
            <v>0</v>
          </cell>
          <cell r="K21846">
            <v>0</v>
          </cell>
          <cell r="L21846">
            <v>0</v>
          </cell>
          <cell r="M21846">
            <v>0</v>
          </cell>
          <cell r="N21846">
            <v>0</v>
          </cell>
          <cell r="O21846">
            <v>0</v>
          </cell>
          <cell r="P21846">
            <v>-4673.0990000000165</v>
          </cell>
          <cell r="Q21846">
            <v>0</v>
          </cell>
          <cell r="R21846">
            <v>4673.0990000000165</v>
          </cell>
        </row>
        <row r="21847">
          <cell r="A21847">
            <v>401</v>
          </cell>
          <cell r="B21847" t="str">
            <v>S. SALUD ATACAMA</v>
          </cell>
          <cell r="C21847">
            <v>0</v>
          </cell>
          <cell r="D21847">
            <v>0</v>
          </cell>
          <cell r="E21847">
            <v>0</v>
          </cell>
          <cell r="F21847">
            <v>0</v>
          </cell>
          <cell r="G21847">
            <v>0</v>
          </cell>
          <cell r="H21847">
            <v>0</v>
          </cell>
          <cell r="I21847">
            <v>0</v>
          </cell>
          <cell r="J21847">
            <v>0</v>
          </cell>
          <cell r="K21847">
            <v>0</v>
          </cell>
          <cell r="L21847">
            <v>0</v>
          </cell>
          <cell r="M21847">
            <v>0</v>
          </cell>
          <cell r="N21847">
            <v>0</v>
          </cell>
          <cell r="O21847">
            <v>689307.23200000008</v>
          </cell>
          <cell r="P21847">
            <v>-677874.47100000177</v>
          </cell>
          <cell r="Q21847">
            <v>11432.760999998311</v>
          </cell>
          <cell r="R21847">
            <v>0</v>
          </cell>
        </row>
        <row r="21848">
          <cell r="A21848">
            <v>402</v>
          </cell>
          <cell r="B21848" t="str">
            <v>S. SALUD ATACAMA</v>
          </cell>
          <cell r="C21848" t="str">
            <v>001 Dirección del Servicio</v>
          </cell>
          <cell r="D21848">
            <v>0</v>
          </cell>
          <cell r="E21848">
            <v>0</v>
          </cell>
          <cell r="F21848">
            <v>0</v>
          </cell>
          <cell r="G21848">
            <v>0</v>
          </cell>
          <cell r="H21848">
            <v>0</v>
          </cell>
          <cell r="I21848">
            <v>0</v>
          </cell>
          <cell r="J21848">
            <v>0</v>
          </cell>
          <cell r="K21848">
            <v>0</v>
          </cell>
          <cell r="L21848">
            <v>0</v>
          </cell>
          <cell r="M21848">
            <v>0</v>
          </cell>
          <cell r="N21848">
            <v>0</v>
          </cell>
          <cell r="O21848">
            <v>37884.404000000002</v>
          </cell>
          <cell r="P21848">
            <v>230897.2699999999</v>
          </cell>
          <cell r="Q21848">
            <v>37884.404000000002</v>
          </cell>
          <cell r="R21848">
            <v>0</v>
          </cell>
        </row>
        <row r="21849">
          <cell r="A21849">
            <v>403</v>
          </cell>
          <cell r="B21849" t="str">
            <v>S. SALUD ATACAMA</v>
          </cell>
          <cell r="C21849" t="str">
            <v>002 Hospital Regional de Copiapó</v>
          </cell>
          <cell r="D21849">
            <v>0</v>
          </cell>
          <cell r="E21849">
            <v>0</v>
          </cell>
          <cell r="F21849">
            <v>0</v>
          </cell>
          <cell r="G21849">
            <v>0</v>
          </cell>
          <cell r="H21849">
            <v>0</v>
          </cell>
          <cell r="I21849">
            <v>0</v>
          </cell>
          <cell r="J21849">
            <v>0</v>
          </cell>
          <cell r="K21849">
            <v>0</v>
          </cell>
          <cell r="L21849">
            <v>0</v>
          </cell>
          <cell r="M21849">
            <v>0</v>
          </cell>
          <cell r="N21849">
            <v>0</v>
          </cell>
          <cell r="O21849">
            <v>645244.76100000017</v>
          </cell>
          <cell r="P21849">
            <v>-994873.18400000059</v>
          </cell>
          <cell r="Q21849">
            <v>0</v>
          </cell>
          <cell r="R21849">
            <v>349628.42300000042</v>
          </cell>
        </row>
        <row r="21850">
          <cell r="A21850">
            <v>404</v>
          </cell>
          <cell r="B21850" t="str">
            <v>S. SALUD ATACAMA</v>
          </cell>
          <cell r="C21850" t="str">
            <v>003 Hospital de Chañaral</v>
          </cell>
          <cell r="D21850">
            <v>0</v>
          </cell>
          <cell r="E21850">
            <v>0</v>
          </cell>
          <cell r="F21850">
            <v>0</v>
          </cell>
          <cell r="G21850">
            <v>0</v>
          </cell>
          <cell r="H21850">
            <v>0</v>
          </cell>
          <cell r="I21850">
            <v>0</v>
          </cell>
          <cell r="J21850">
            <v>0</v>
          </cell>
          <cell r="K21850">
            <v>0</v>
          </cell>
          <cell r="L21850">
            <v>0</v>
          </cell>
          <cell r="M21850">
            <v>0</v>
          </cell>
          <cell r="N21850">
            <v>0</v>
          </cell>
          <cell r="O21850">
            <v>6178.067</v>
          </cell>
          <cell r="P21850">
            <v>-2877.7279999999882</v>
          </cell>
          <cell r="Q21850">
            <v>3300.3390000000118</v>
          </cell>
          <cell r="R21850">
            <v>0</v>
          </cell>
        </row>
        <row r="21851">
          <cell r="A21851">
            <v>405</v>
          </cell>
          <cell r="B21851" t="str">
            <v>S. SALUD ATACAMA</v>
          </cell>
          <cell r="C21851" t="str">
            <v>004 Hospital Diego de Almagro</v>
          </cell>
          <cell r="D21851">
            <v>0</v>
          </cell>
          <cell r="E21851">
            <v>0</v>
          </cell>
          <cell r="F21851">
            <v>0</v>
          </cell>
          <cell r="G21851">
            <v>0</v>
          </cell>
          <cell r="H21851">
            <v>0</v>
          </cell>
          <cell r="I21851">
            <v>0</v>
          </cell>
          <cell r="J21851">
            <v>0</v>
          </cell>
          <cell r="K21851">
            <v>0</v>
          </cell>
          <cell r="L21851">
            <v>0</v>
          </cell>
          <cell r="M21851">
            <v>0</v>
          </cell>
          <cell r="N21851">
            <v>0</v>
          </cell>
          <cell r="O21851">
            <v>0</v>
          </cell>
          <cell r="P21851">
            <v>46099.555999999982</v>
          </cell>
          <cell r="Q21851">
            <v>0</v>
          </cell>
          <cell r="R21851">
            <v>0</v>
          </cell>
        </row>
        <row r="21852">
          <cell r="A21852">
            <v>406</v>
          </cell>
          <cell r="B21852" t="str">
            <v>S. SALUD ATACAMA</v>
          </cell>
          <cell r="C21852" t="str">
            <v>005 Hospital de Vallenar</v>
          </cell>
          <cell r="D21852">
            <v>0</v>
          </cell>
          <cell r="E21852">
            <v>0</v>
          </cell>
          <cell r="F21852">
            <v>0</v>
          </cell>
          <cell r="G21852">
            <v>0</v>
          </cell>
          <cell r="H21852">
            <v>0</v>
          </cell>
          <cell r="I21852">
            <v>0</v>
          </cell>
          <cell r="J21852">
            <v>0</v>
          </cell>
          <cell r="K21852">
            <v>0</v>
          </cell>
          <cell r="L21852">
            <v>0</v>
          </cell>
          <cell r="M21852">
            <v>0</v>
          </cell>
          <cell r="N21852">
            <v>0</v>
          </cell>
          <cell r="O21852">
            <v>0</v>
          </cell>
          <cell r="P21852">
            <v>15887.595999999903</v>
          </cell>
          <cell r="Q21852">
            <v>0</v>
          </cell>
          <cell r="R21852">
            <v>0</v>
          </cell>
        </row>
        <row r="21853">
          <cell r="A21853">
            <v>407</v>
          </cell>
          <cell r="B21853" t="str">
            <v>S. SALUD ATACAMA</v>
          </cell>
          <cell r="C21853" t="str">
            <v>006 Hospital de Huasco</v>
          </cell>
          <cell r="D21853">
            <v>0</v>
          </cell>
          <cell r="E21853">
            <v>0</v>
          </cell>
          <cell r="F21853">
            <v>0</v>
          </cell>
          <cell r="G21853">
            <v>0</v>
          </cell>
          <cell r="H21853">
            <v>0</v>
          </cell>
          <cell r="I21853">
            <v>0</v>
          </cell>
          <cell r="J21853">
            <v>0</v>
          </cell>
          <cell r="K21853">
            <v>0</v>
          </cell>
          <cell r="L21853">
            <v>0</v>
          </cell>
          <cell r="M21853">
            <v>0</v>
          </cell>
          <cell r="N21853">
            <v>0</v>
          </cell>
          <cell r="O21853">
            <v>0</v>
          </cell>
          <cell r="P21853">
            <v>26992.019</v>
          </cell>
          <cell r="Q21853">
            <v>0</v>
          </cell>
          <cell r="R21853">
            <v>0</v>
          </cell>
        </row>
        <row r="21854">
          <cell r="A21854">
            <v>501</v>
          </cell>
          <cell r="B21854" t="str">
            <v>S. SALUD COQUIMBO</v>
          </cell>
          <cell r="C21854">
            <v>0</v>
          </cell>
          <cell r="D21854">
            <v>0</v>
          </cell>
          <cell r="E21854">
            <v>0</v>
          </cell>
          <cell r="F21854">
            <v>0</v>
          </cell>
          <cell r="G21854">
            <v>0</v>
          </cell>
          <cell r="H21854">
            <v>0</v>
          </cell>
          <cell r="I21854">
            <v>0</v>
          </cell>
          <cell r="J21854">
            <v>0</v>
          </cell>
          <cell r="K21854">
            <v>0</v>
          </cell>
          <cell r="L21854">
            <v>0</v>
          </cell>
          <cell r="M21854">
            <v>0</v>
          </cell>
          <cell r="N21854">
            <v>0</v>
          </cell>
          <cell r="O21854">
            <v>6914931.6410000008</v>
          </cell>
          <cell r="P21854">
            <v>-5268220.3079999974</v>
          </cell>
          <cell r="Q21854">
            <v>1646711.3330000034</v>
          </cell>
          <cell r="R21854">
            <v>0</v>
          </cell>
        </row>
        <row r="21855">
          <cell r="A21855">
            <v>502</v>
          </cell>
          <cell r="B21855" t="str">
            <v>S. SALUD COQUIMBO</v>
          </cell>
          <cell r="C21855" t="str">
            <v>001 Dirección del Servicio</v>
          </cell>
          <cell r="D21855">
            <v>0</v>
          </cell>
          <cell r="E21855">
            <v>0</v>
          </cell>
          <cell r="F21855">
            <v>0</v>
          </cell>
          <cell r="G21855">
            <v>0</v>
          </cell>
          <cell r="H21855">
            <v>0</v>
          </cell>
          <cell r="I21855">
            <v>0</v>
          </cell>
          <cell r="J21855">
            <v>0</v>
          </cell>
          <cell r="K21855">
            <v>0</v>
          </cell>
          <cell r="L21855">
            <v>0</v>
          </cell>
          <cell r="M21855">
            <v>0</v>
          </cell>
          <cell r="N21855">
            <v>0</v>
          </cell>
          <cell r="O21855">
            <v>144850.47</v>
          </cell>
          <cell r="P21855">
            <v>2506030.7170000002</v>
          </cell>
          <cell r="Q21855">
            <v>144850.47</v>
          </cell>
          <cell r="R21855">
            <v>0</v>
          </cell>
        </row>
        <row r="21856">
          <cell r="A21856">
            <v>503</v>
          </cell>
          <cell r="B21856" t="str">
            <v>S. SALUD COQUIMBO</v>
          </cell>
          <cell r="C21856" t="str">
            <v>002 Hospital La Serena</v>
          </cell>
          <cell r="D21856">
            <v>0</v>
          </cell>
          <cell r="E21856">
            <v>0</v>
          </cell>
          <cell r="F21856">
            <v>0</v>
          </cell>
          <cell r="G21856">
            <v>0</v>
          </cell>
          <cell r="H21856">
            <v>0</v>
          </cell>
          <cell r="I21856">
            <v>0</v>
          </cell>
          <cell r="J21856">
            <v>0</v>
          </cell>
          <cell r="K21856">
            <v>0</v>
          </cell>
          <cell r="L21856">
            <v>0</v>
          </cell>
          <cell r="M21856">
            <v>0</v>
          </cell>
          <cell r="N21856">
            <v>0</v>
          </cell>
          <cell r="O21856">
            <v>2915958.9000000004</v>
          </cell>
          <cell r="P21856">
            <v>-3257674.0340000009</v>
          </cell>
          <cell r="Q21856">
            <v>0</v>
          </cell>
          <cell r="R21856">
            <v>341715.13400000054</v>
          </cell>
        </row>
        <row r="21857">
          <cell r="A21857">
            <v>504</v>
          </cell>
          <cell r="B21857" t="str">
            <v>S. SALUD COQUIMBO</v>
          </cell>
          <cell r="C21857" t="str">
            <v>003 Hospital Coquimbo</v>
          </cell>
          <cell r="D21857">
            <v>0</v>
          </cell>
          <cell r="E21857">
            <v>0</v>
          </cell>
          <cell r="F21857">
            <v>0</v>
          </cell>
          <cell r="G21857">
            <v>0</v>
          </cell>
          <cell r="H21857">
            <v>0</v>
          </cell>
          <cell r="I21857">
            <v>0</v>
          </cell>
          <cell r="J21857">
            <v>0</v>
          </cell>
          <cell r="K21857">
            <v>0</v>
          </cell>
          <cell r="L21857">
            <v>0</v>
          </cell>
          <cell r="M21857">
            <v>0</v>
          </cell>
          <cell r="N21857">
            <v>0</v>
          </cell>
          <cell r="O21857">
            <v>2487330.6119999997</v>
          </cell>
          <cell r="P21857">
            <v>-2527616.6399999997</v>
          </cell>
          <cell r="Q21857">
            <v>0</v>
          </cell>
          <cell r="R21857">
            <v>40286.027999999933</v>
          </cell>
        </row>
        <row r="21858">
          <cell r="A21858">
            <v>505</v>
          </cell>
          <cell r="B21858" t="str">
            <v>S. SALUD COQUIMBO</v>
          </cell>
          <cell r="C21858" t="str">
            <v>004 Hospital Ovalle</v>
          </cell>
          <cell r="D21858">
            <v>0</v>
          </cell>
          <cell r="E21858">
            <v>0</v>
          </cell>
          <cell r="F21858">
            <v>0</v>
          </cell>
          <cell r="G21858">
            <v>0</v>
          </cell>
          <cell r="H21858">
            <v>0</v>
          </cell>
          <cell r="I21858">
            <v>0</v>
          </cell>
          <cell r="J21858">
            <v>0</v>
          </cell>
          <cell r="K21858">
            <v>0</v>
          </cell>
          <cell r="L21858">
            <v>0</v>
          </cell>
          <cell r="M21858">
            <v>0</v>
          </cell>
          <cell r="N21858">
            <v>0</v>
          </cell>
          <cell r="O21858">
            <v>1355806.3389999999</v>
          </cell>
          <cell r="P21858">
            <v>-1575664.13</v>
          </cell>
          <cell r="Q21858">
            <v>0</v>
          </cell>
          <cell r="R21858">
            <v>219857.79099999997</v>
          </cell>
        </row>
        <row r="21859">
          <cell r="A21859">
            <v>506</v>
          </cell>
          <cell r="B21859" t="str">
            <v>S. SALUD COQUIMBO</v>
          </cell>
          <cell r="C21859" t="str">
            <v>005 Hospital Illapel</v>
          </cell>
          <cell r="D21859">
            <v>0</v>
          </cell>
          <cell r="E21859">
            <v>0</v>
          </cell>
          <cell r="F21859">
            <v>0</v>
          </cell>
          <cell r="G21859">
            <v>0</v>
          </cell>
          <cell r="H21859">
            <v>0</v>
          </cell>
          <cell r="I21859">
            <v>0</v>
          </cell>
          <cell r="J21859">
            <v>0</v>
          </cell>
          <cell r="K21859">
            <v>0</v>
          </cell>
          <cell r="L21859">
            <v>0</v>
          </cell>
          <cell r="M21859">
            <v>0</v>
          </cell>
          <cell r="N21859">
            <v>0</v>
          </cell>
          <cell r="O21859">
            <v>5767.3140000000058</v>
          </cell>
          <cell r="P21859">
            <v>-80631.505999999761</v>
          </cell>
          <cell r="Q21859">
            <v>0</v>
          </cell>
          <cell r="R21859">
            <v>74864.191999999748</v>
          </cell>
        </row>
        <row r="21860">
          <cell r="A21860">
            <v>507</v>
          </cell>
          <cell r="B21860" t="str">
            <v>S. SALUD COQUIMBO</v>
          </cell>
          <cell r="C21860" t="str">
            <v>006 Hospital Salamanca</v>
          </cell>
          <cell r="D21860">
            <v>0</v>
          </cell>
          <cell r="E21860">
            <v>0</v>
          </cell>
          <cell r="F21860">
            <v>0</v>
          </cell>
          <cell r="G21860">
            <v>0</v>
          </cell>
          <cell r="H21860">
            <v>0</v>
          </cell>
          <cell r="I21860">
            <v>0</v>
          </cell>
          <cell r="J21860">
            <v>0</v>
          </cell>
          <cell r="K21860">
            <v>0</v>
          </cell>
          <cell r="L21860">
            <v>0</v>
          </cell>
          <cell r="M21860">
            <v>0</v>
          </cell>
          <cell r="N21860">
            <v>0</v>
          </cell>
          <cell r="O21860">
            <v>0</v>
          </cell>
          <cell r="P21860">
            <v>-60173.559000000008</v>
          </cell>
          <cell r="Q21860">
            <v>0</v>
          </cell>
          <cell r="R21860">
            <v>60173.559000000008</v>
          </cell>
        </row>
        <row r="21861">
          <cell r="A21861">
            <v>508</v>
          </cell>
          <cell r="B21861" t="str">
            <v>S. SALUD COQUIMBO</v>
          </cell>
          <cell r="C21861" t="str">
            <v>007 Hospital Combarbalá</v>
          </cell>
          <cell r="D21861">
            <v>0</v>
          </cell>
          <cell r="E21861">
            <v>0</v>
          </cell>
          <cell r="F21861">
            <v>0</v>
          </cell>
          <cell r="G21861">
            <v>0</v>
          </cell>
          <cell r="H21861">
            <v>0</v>
          </cell>
          <cell r="I21861">
            <v>0</v>
          </cell>
          <cell r="J21861">
            <v>0</v>
          </cell>
          <cell r="K21861">
            <v>0</v>
          </cell>
          <cell r="L21861">
            <v>0</v>
          </cell>
          <cell r="M21861">
            <v>0</v>
          </cell>
          <cell r="N21861">
            <v>0</v>
          </cell>
          <cell r="O21861">
            <v>1066.6790000000019</v>
          </cell>
          <cell r="P21861">
            <v>-44755.409</v>
          </cell>
          <cell r="Q21861">
            <v>0</v>
          </cell>
          <cell r="R21861">
            <v>43688.729999999996</v>
          </cell>
        </row>
        <row r="21862">
          <cell r="A21862">
            <v>509</v>
          </cell>
          <cell r="B21862" t="str">
            <v>S. SALUD COQUIMBO</v>
          </cell>
          <cell r="C21862" t="str">
            <v>008 Hospital de Andacollo</v>
          </cell>
          <cell r="D21862">
            <v>0</v>
          </cell>
          <cell r="E21862">
            <v>0</v>
          </cell>
          <cell r="F21862">
            <v>0</v>
          </cell>
          <cell r="G21862">
            <v>0</v>
          </cell>
          <cell r="H21862">
            <v>0</v>
          </cell>
          <cell r="I21862">
            <v>0</v>
          </cell>
          <cell r="J21862">
            <v>0</v>
          </cell>
          <cell r="K21862">
            <v>0</v>
          </cell>
          <cell r="L21862">
            <v>0</v>
          </cell>
          <cell r="M21862">
            <v>0</v>
          </cell>
          <cell r="N21862">
            <v>0</v>
          </cell>
          <cell r="O21862">
            <v>783.55199999999968</v>
          </cell>
          <cell r="P21862">
            <v>-47182.186000000016</v>
          </cell>
          <cell r="Q21862">
            <v>0</v>
          </cell>
          <cell r="R21862">
            <v>46398.63400000002</v>
          </cell>
        </row>
        <row r="21863">
          <cell r="A21863">
            <v>5010</v>
          </cell>
          <cell r="B21863" t="str">
            <v>S. SALUD COQUIMBO</v>
          </cell>
          <cell r="C21863" t="str">
            <v>009 Hospital Vicuña</v>
          </cell>
          <cell r="D21863">
            <v>0</v>
          </cell>
          <cell r="E21863">
            <v>0</v>
          </cell>
          <cell r="F21863">
            <v>0</v>
          </cell>
          <cell r="G21863">
            <v>0</v>
          </cell>
          <cell r="H21863">
            <v>0</v>
          </cell>
          <cell r="I21863">
            <v>0</v>
          </cell>
          <cell r="J21863">
            <v>0</v>
          </cell>
          <cell r="K21863">
            <v>0</v>
          </cell>
          <cell r="L21863">
            <v>0</v>
          </cell>
          <cell r="M21863">
            <v>0</v>
          </cell>
          <cell r="N21863">
            <v>0</v>
          </cell>
          <cell r="O21863">
            <v>2553.8739999999998</v>
          </cell>
          <cell r="P21863">
            <v>-93634.50499999999</v>
          </cell>
          <cell r="Q21863">
            <v>0</v>
          </cell>
          <cell r="R21863">
            <v>91080.630999999994</v>
          </cell>
        </row>
        <row r="21864">
          <cell r="A21864">
            <v>5011</v>
          </cell>
          <cell r="B21864" t="str">
            <v>S. SALUD COQUIMBO</v>
          </cell>
          <cell r="C21864" t="str">
            <v>010 Hospital Los Vilos</v>
          </cell>
          <cell r="D21864">
            <v>0</v>
          </cell>
          <cell r="E21864">
            <v>0</v>
          </cell>
          <cell r="F21864">
            <v>0</v>
          </cell>
          <cell r="G21864">
            <v>0</v>
          </cell>
          <cell r="H21864">
            <v>0</v>
          </cell>
          <cell r="I21864">
            <v>0</v>
          </cell>
          <cell r="J21864">
            <v>0</v>
          </cell>
          <cell r="K21864">
            <v>0</v>
          </cell>
          <cell r="L21864">
            <v>0</v>
          </cell>
          <cell r="M21864">
            <v>0</v>
          </cell>
          <cell r="N21864">
            <v>0</v>
          </cell>
          <cell r="O21864">
            <v>813.90099999999802</v>
          </cell>
          <cell r="P21864">
            <v>-86919.291000000027</v>
          </cell>
          <cell r="Q21864">
            <v>0</v>
          </cell>
          <cell r="R21864">
            <v>86105.390000000029</v>
          </cell>
        </row>
        <row r="21865">
          <cell r="A21865">
            <v>601</v>
          </cell>
          <cell r="B21865" t="str">
            <v>S. SALUD VALPO-SN.ANTONIO</v>
          </cell>
          <cell r="C21865">
            <v>0</v>
          </cell>
          <cell r="D21865">
            <v>0</v>
          </cell>
          <cell r="E21865">
            <v>0</v>
          </cell>
          <cell r="F21865">
            <v>0</v>
          </cell>
          <cell r="G21865">
            <v>0</v>
          </cell>
          <cell r="H21865">
            <v>0</v>
          </cell>
          <cell r="I21865">
            <v>0</v>
          </cell>
          <cell r="J21865">
            <v>0</v>
          </cell>
          <cell r="K21865">
            <v>0</v>
          </cell>
          <cell r="L21865">
            <v>0</v>
          </cell>
          <cell r="M21865">
            <v>0</v>
          </cell>
          <cell r="N21865">
            <v>0</v>
          </cell>
          <cell r="O21865">
            <v>3490754.8700000006</v>
          </cell>
          <cell r="P21865">
            <v>-3029105.6649999972</v>
          </cell>
          <cell r="Q21865">
            <v>461649.20500000333</v>
          </cell>
          <cell r="R21865">
            <v>0</v>
          </cell>
        </row>
        <row r="21866">
          <cell r="A21866">
            <v>602</v>
          </cell>
          <cell r="B21866" t="str">
            <v>S. SALUD VALPO-SN.ANTONIO</v>
          </cell>
          <cell r="C21866" t="str">
            <v>001 Dirección Servicio de Salud</v>
          </cell>
          <cell r="D21866">
            <v>0</v>
          </cell>
          <cell r="E21866">
            <v>0</v>
          </cell>
          <cell r="F21866">
            <v>0</v>
          </cell>
          <cell r="G21866">
            <v>0</v>
          </cell>
          <cell r="H21866">
            <v>0</v>
          </cell>
          <cell r="I21866">
            <v>0</v>
          </cell>
          <cell r="J21866">
            <v>0</v>
          </cell>
          <cell r="K21866">
            <v>0</v>
          </cell>
          <cell r="L21866">
            <v>0</v>
          </cell>
          <cell r="M21866">
            <v>0</v>
          </cell>
          <cell r="N21866">
            <v>0</v>
          </cell>
          <cell r="O21866">
            <v>70718.593999999997</v>
          </cell>
          <cell r="P21866">
            <v>209253.82600000012</v>
          </cell>
          <cell r="Q21866">
            <v>70718.593999999997</v>
          </cell>
          <cell r="R21866">
            <v>0</v>
          </cell>
        </row>
        <row r="21867">
          <cell r="A21867">
            <v>603</v>
          </cell>
          <cell r="B21867" t="str">
            <v>S. SALUD VALPO-SN.ANTONIO</v>
          </cell>
          <cell r="C21867" t="str">
            <v>002 Hospital Carlos Van Buren</v>
          </cell>
          <cell r="D21867">
            <v>0</v>
          </cell>
          <cell r="E21867">
            <v>0</v>
          </cell>
          <cell r="F21867">
            <v>0</v>
          </cell>
          <cell r="G21867">
            <v>0</v>
          </cell>
          <cell r="H21867">
            <v>0</v>
          </cell>
          <cell r="I21867">
            <v>0</v>
          </cell>
          <cell r="J21867">
            <v>0</v>
          </cell>
          <cell r="K21867">
            <v>0</v>
          </cell>
          <cell r="L21867">
            <v>0</v>
          </cell>
          <cell r="M21867">
            <v>0</v>
          </cell>
          <cell r="N21867">
            <v>0</v>
          </cell>
          <cell r="O21867">
            <v>2887909.7740000002</v>
          </cell>
          <cell r="P21867">
            <v>-2750489.4750000006</v>
          </cell>
          <cell r="Q21867">
            <v>137420.29899999965</v>
          </cell>
          <cell r="R21867">
            <v>0</v>
          </cell>
        </row>
        <row r="21868">
          <cell r="A21868">
            <v>604</v>
          </cell>
          <cell r="B21868" t="str">
            <v>S. SALUD VALPO-SN.ANTONIO</v>
          </cell>
          <cell r="C21868" t="str">
            <v>003 Hospital Claudio Vicuña</v>
          </cell>
          <cell r="D21868">
            <v>0</v>
          </cell>
          <cell r="E21868">
            <v>0</v>
          </cell>
          <cell r="F21868">
            <v>0</v>
          </cell>
          <cell r="G21868">
            <v>0</v>
          </cell>
          <cell r="H21868">
            <v>0</v>
          </cell>
          <cell r="I21868">
            <v>0</v>
          </cell>
          <cell r="J21868">
            <v>0</v>
          </cell>
          <cell r="K21868">
            <v>0</v>
          </cell>
          <cell r="L21868">
            <v>0</v>
          </cell>
          <cell r="M21868">
            <v>0</v>
          </cell>
          <cell r="N21868">
            <v>0</v>
          </cell>
          <cell r="O21868">
            <v>217536.91499999998</v>
          </cell>
          <cell r="P21868">
            <v>-177062.61100000003</v>
          </cell>
          <cell r="Q21868">
            <v>40474.303999999946</v>
          </cell>
          <cell r="R21868">
            <v>0</v>
          </cell>
        </row>
        <row r="21869">
          <cell r="A21869">
            <v>605</v>
          </cell>
          <cell r="B21869" t="str">
            <v>S. SALUD VALPO-SN.ANTONIO</v>
          </cell>
          <cell r="C21869" t="str">
            <v>004 Hospital Del Salvador</v>
          </cell>
          <cell r="D21869">
            <v>0</v>
          </cell>
          <cell r="E21869">
            <v>0</v>
          </cell>
          <cell r="F21869">
            <v>0</v>
          </cell>
          <cell r="G21869">
            <v>0</v>
          </cell>
          <cell r="H21869">
            <v>0</v>
          </cell>
          <cell r="I21869">
            <v>0</v>
          </cell>
          <cell r="J21869">
            <v>0</v>
          </cell>
          <cell r="K21869">
            <v>0</v>
          </cell>
          <cell r="L21869">
            <v>0</v>
          </cell>
          <cell r="M21869">
            <v>0</v>
          </cell>
          <cell r="N21869">
            <v>0</v>
          </cell>
          <cell r="O21869">
            <v>0</v>
          </cell>
          <cell r="P21869">
            <v>-22835.233000000124</v>
          </cell>
          <cell r="Q21869">
            <v>0</v>
          </cell>
          <cell r="R21869">
            <v>22835.233000000124</v>
          </cell>
        </row>
        <row r="21870">
          <cell r="A21870">
            <v>606</v>
          </cell>
          <cell r="B21870" t="str">
            <v>S. SALUD VALPO-SN.ANTONIO</v>
          </cell>
          <cell r="C21870" t="str">
            <v>005 Hospital San José Casablanca</v>
          </cell>
          <cell r="D21870">
            <v>0</v>
          </cell>
          <cell r="E21870">
            <v>0</v>
          </cell>
          <cell r="F21870">
            <v>0</v>
          </cell>
          <cell r="G21870">
            <v>0</v>
          </cell>
          <cell r="H21870">
            <v>0</v>
          </cell>
          <cell r="I21870">
            <v>0</v>
          </cell>
          <cell r="J21870">
            <v>0</v>
          </cell>
          <cell r="K21870">
            <v>0</v>
          </cell>
          <cell r="L21870">
            <v>0</v>
          </cell>
          <cell r="M21870">
            <v>0</v>
          </cell>
          <cell r="N21870">
            <v>0</v>
          </cell>
          <cell r="O21870">
            <v>0</v>
          </cell>
          <cell r="P21870">
            <v>-209.39200000002165</v>
          </cell>
          <cell r="Q21870">
            <v>0</v>
          </cell>
          <cell r="R21870">
            <v>209.39200000002165</v>
          </cell>
        </row>
        <row r="21871">
          <cell r="A21871">
            <v>607</v>
          </cell>
          <cell r="B21871" t="str">
            <v>S. SALUD VALPO-SN.ANTONIO</v>
          </cell>
          <cell r="C21871" t="str">
            <v>007 Hospital Doctor Eduardo Pereira</v>
          </cell>
          <cell r="D21871">
            <v>0</v>
          </cell>
          <cell r="E21871">
            <v>0</v>
          </cell>
          <cell r="F21871">
            <v>0</v>
          </cell>
          <cell r="G21871">
            <v>0</v>
          </cell>
          <cell r="H21871">
            <v>0</v>
          </cell>
          <cell r="I21871">
            <v>0</v>
          </cell>
          <cell r="J21871">
            <v>0</v>
          </cell>
          <cell r="K21871">
            <v>0</v>
          </cell>
          <cell r="L21871">
            <v>0</v>
          </cell>
          <cell r="M21871">
            <v>0</v>
          </cell>
          <cell r="N21871">
            <v>0</v>
          </cell>
          <cell r="O21871">
            <v>314589.587</v>
          </cell>
          <cell r="P21871">
            <v>-321194.49600000039</v>
          </cell>
          <cell r="Q21871">
            <v>0</v>
          </cell>
          <cell r="R21871">
            <v>6604.9090000003926</v>
          </cell>
        </row>
        <row r="21872">
          <cell r="A21872">
            <v>608</v>
          </cell>
          <cell r="B21872" t="str">
            <v>S. SALUD VALPO-SN.ANTONIO</v>
          </cell>
          <cell r="C21872" t="str">
            <v>008 Atención Primaria de Salud</v>
          </cell>
          <cell r="D21872">
            <v>0</v>
          </cell>
          <cell r="E21872">
            <v>0</v>
          </cell>
          <cell r="F21872">
            <v>0</v>
          </cell>
          <cell r="G21872">
            <v>0</v>
          </cell>
          <cell r="H21872">
            <v>0</v>
          </cell>
          <cell r="I21872">
            <v>0</v>
          </cell>
          <cell r="J21872">
            <v>0</v>
          </cell>
          <cell r="K21872">
            <v>0</v>
          </cell>
          <cell r="L21872">
            <v>0</v>
          </cell>
          <cell r="M21872">
            <v>0</v>
          </cell>
          <cell r="N21872">
            <v>0</v>
          </cell>
          <cell r="O21872">
            <v>0</v>
          </cell>
          <cell r="P21872">
            <v>33431.716000000015</v>
          </cell>
          <cell r="Q21872">
            <v>0</v>
          </cell>
          <cell r="R21872">
            <v>0</v>
          </cell>
        </row>
        <row r="21873">
          <cell r="A21873">
            <v>701</v>
          </cell>
          <cell r="B21873" t="str">
            <v>S. SALUD VIÑA-QUILLOTA</v>
          </cell>
          <cell r="C21873">
            <v>0</v>
          </cell>
          <cell r="D21873">
            <v>0</v>
          </cell>
          <cell r="E21873">
            <v>0</v>
          </cell>
          <cell r="F21873">
            <v>0</v>
          </cell>
          <cell r="G21873">
            <v>0</v>
          </cell>
          <cell r="H21873">
            <v>0</v>
          </cell>
          <cell r="I21873">
            <v>0</v>
          </cell>
          <cell r="J21873">
            <v>0</v>
          </cell>
          <cell r="K21873">
            <v>0</v>
          </cell>
          <cell r="L21873">
            <v>0</v>
          </cell>
          <cell r="M21873">
            <v>0</v>
          </cell>
          <cell r="N21873">
            <v>0</v>
          </cell>
          <cell r="O21873">
            <v>8140358.1160000023</v>
          </cell>
          <cell r="P21873">
            <v>-8489631.9190000016</v>
          </cell>
          <cell r="Q21873">
            <v>0</v>
          </cell>
          <cell r="R21873">
            <v>349273.80299999937</v>
          </cell>
        </row>
        <row r="21874">
          <cell r="A21874">
            <v>702</v>
          </cell>
          <cell r="B21874" t="str">
            <v>S. SALUD VIÑA-QUILLOTA</v>
          </cell>
          <cell r="C21874" t="str">
            <v>001 Dirección del Servicio</v>
          </cell>
          <cell r="D21874">
            <v>0</v>
          </cell>
          <cell r="E21874">
            <v>0</v>
          </cell>
          <cell r="F21874">
            <v>0</v>
          </cell>
          <cell r="G21874">
            <v>0</v>
          </cell>
          <cell r="H21874">
            <v>0</v>
          </cell>
          <cell r="I21874">
            <v>0</v>
          </cell>
          <cell r="J21874">
            <v>0</v>
          </cell>
          <cell r="K21874">
            <v>0</v>
          </cell>
          <cell r="L21874">
            <v>0</v>
          </cell>
          <cell r="M21874">
            <v>0</v>
          </cell>
          <cell r="N21874">
            <v>0</v>
          </cell>
          <cell r="O21874">
            <v>666134.10100000002</v>
          </cell>
          <cell r="P21874">
            <v>-891857.50199999986</v>
          </cell>
          <cell r="Q21874">
            <v>0</v>
          </cell>
          <cell r="R21874">
            <v>225723.40099999984</v>
          </cell>
        </row>
        <row r="21875">
          <cell r="A21875">
            <v>703</v>
          </cell>
          <cell r="B21875" t="str">
            <v>S. SALUD VIÑA-QUILLOTA</v>
          </cell>
          <cell r="C21875" t="str">
            <v>002 Hospital Doctor Gustavo Fricke</v>
          </cell>
          <cell r="D21875">
            <v>0</v>
          </cell>
          <cell r="E21875">
            <v>0</v>
          </cell>
          <cell r="F21875">
            <v>0</v>
          </cell>
          <cell r="G21875">
            <v>0</v>
          </cell>
          <cell r="H21875">
            <v>0</v>
          </cell>
          <cell r="I21875">
            <v>0</v>
          </cell>
          <cell r="J21875">
            <v>0</v>
          </cell>
          <cell r="K21875">
            <v>0</v>
          </cell>
          <cell r="L21875">
            <v>0</v>
          </cell>
          <cell r="M21875">
            <v>0</v>
          </cell>
          <cell r="N21875">
            <v>0</v>
          </cell>
          <cell r="O21875">
            <v>4712122.1789999995</v>
          </cell>
          <cell r="P21875">
            <v>-4765097.9400000004</v>
          </cell>
          <cell r="Q21875">
            <v>0</v>
          </cell>
          <cell r="R21875">
            <v>52975.761000000872</v>
          </cell>
        </row>
        <row r="21876">
          <cell r="A21876">
            <v>704</v>
          </cell>
          <cell r="B21876" t="str">
            <v>S. SALUD VIÑA-QUILLOTA</v>
          </cell>
          <cell r="C21876" t="str">
            <v>003 Hospital de Quillota</v>
          </cell>
          <cell r="D21876">
            <v>0</v>
          </cell>
          <cell r="E21876">
            <v>0</v>
          </cell>
          <cell r="F21876">
            <v>0</v>
          </cell>
          <cell r="G21876">
            <v>0</v>
          </cell>
          <cell r="H21876">
            <v>0</v>
          </cell>
          <cell r="I21876">
            <v>0</v>
          </cell>
          <cell r="J21876">
            <v>0</v>
          </cell>
          <cell r="K21876">
            <v>0</v>
          </cell>
          <cell r="L21876">
            <v>0</v>
          </cell>
          <cell r="M21876">
            <v>0</v>
          </cell>
          <cell r="N21876">
            <v>0</v>
          </cell>
          <cell r="O21876">
            <v>1406792.193</v>
          </cell>
          <cell r="P21876">
            <v>-1419089.6229999994</v>
          </cell>
          <cell r="Q21876">
            <v>0</v>
          </cell>
          <cell r="R21876">
            <v>12297.429999999469</v>
          </cell>
        </row>
        <row r="21877">
          <cell r="A21877">
            <v>705</v>
          </cell>
          <cell r="B21877" t="str">
            <v>S. SALUD VIÑA-QUILLOTA</v>
          </cell>
          <cell r="C21877" t="str">
            <v>004 Hospital de Quilpué</v>
          </cell>
          <cell r="D21877">
            <v>0</v>
          </cell>
          <cell r="E21877">
            <v>0</v>
          </cell>
          <cell r="F21877">
            <v>0</v>
          </cell>
          <cell r="G21877">
            <v>0</v>
          </cell>
          <cell r="H21877">
            <v>0</v>
          </cell>
          <cell r="I21877">
            <v>0</v>
          </cell>
          <cell r="J21877">
            <v>0</v>
          </cell>
          <cell r="K21877">
            <v>0</v>
          </cell>
          <cell r="L21877">
            <v>0</v>
          </cell>
          <cell r="M21877">
            <v>0</v>
          </cell>
          <cell r="N21877">
            <v>0</v>
          </cell>
          <cell r="O21877">
            <v>798260.53300000005</v>
          </cell>
          <cell r="P21877">
            <v>-802340.38199999998</v>
          </cell>
          <cell r="Q21877">
            <v>0</v>
          </cell>
          <cell r="R21877">
            <v>4079.8489999999292</v>
          </cell>
        </row>
        <row r="21878">
          <cell r="A21878">
            <v>706</v>
          </cell>
          <cell r="B21878" t="str">
            <v>S. SALUD VIÑA-QUILLOTA</v>
          </cell>
          <cell r="C21878" t="str">
            <v>005 Hospital de La Calera</v>
          </cell>
          <cell r="D21878">
            <v>0</v>
          </cell>
          <cell r="E21878">
            <v>0</v>
          </cell>
          <cell r="F21878">
            <v>0</v>
          </cell>
          <cell r="G21878">
            <v>0</v>
          </cell>
          <cell r="H21878">
            <v>0</v>
          </cell>
          <cell r="I21878">
            <v>0</v>
          </cell>
          <cell r="J21878">
            <v>0</v>
          </cell>
          <cell r="K21878">
            <v>0</v>
          </cell>
          <cell r="L21878">
            <v>0</v>
          </cell>
          <cell r="M21878">
            <v>0</v>
          </cell>
          <cell r="N21878">
            <v>0</v>
          </cell>
          <cell r="O21878">
            <v>69695.387999999992</v>
          </cell>
          <cell r="P21878">
            <v>-91545.947000000102</v>
          </cell>
          <cell r="Q21878">
            <v>0</v>
          </cell>
          <cell r="R21878">
            <v>21850.55900000011</v>
          </cell>
        </row>
        <row r="21879">
          <cell r="A21879">
            <v>707</v>
          </cell>
          <cell r="B21879" t="str">
            <v>S. SALUD VIÑA-QUILLOTA</v>
          </cell>
          <cell r="C21879" t="str">
            <v>006 Hospital Geriátrico Paz de la Tarde</v>
          </cell>
          <cell r="D21879">
            <v>0</v>
          </cell>
          <cell r="E21879">
            <v>0</v>
          </cell>
          <cell r="F21879">
            <v>0</v>
          </cell>
          <cell r="G21879">
            <v>0</v>
          </cell>
          <cell r="H21879">
            <v>0</v>
          </cell>
          <cell r="I21879">
            <v>0</v>
          </cell>
          <cell r="J21879">
            <v>0</v>
          </cell>
          <cell r="K21879">
            <v>0</v>
          </cell>
          <cell r="L21879">
            <v>0</v>
          </cell>
          <cell r="M21879">
            <v>0</v>
          </cell>
          <cell r="N21879">
            <v>0</v>
          </cell>
          <cell r="O21879">
            <v>18952.954000000002</v>
          </cell>
          <cell r="P21879">
            <v>-17628.342000000062</v>
          </cell>
          <cell r="Q21879">
            <v>1324.6119999999391</v>
          </cell>
          <cell r="R21879">
            <v>0</v>
          </cell>
        </row>
        <row r="21880">
          <cell r="A21880">
            <v>708</v>
          </cell>
          <cell r="B21880" t="str">
            <v>S. SALUD VIÑA-QUILLOTA</v>
          </cell>
          <cell r="C21880" t="str">
            <v>007 Hospital de Limache</v>
          </cell>
          <cell r="D21880">
            <v>0</v>
          </cell>
          <cell r="E21880">
            <v>0</v>
          </cell>
          <cell r="F21880">
            <v>0</v>
          </cell>
          <cell r="G21880">
            <v>0</v>
          </cell>
          <cell r="H21880">
            <v>0</v>
          </cell>
          <cell r="I21880">
            <v>0</v>
          </cell>
          <cell r="J21880">
            <v>0</v>
          </cell>
          <cell r="K21880">
            <v>0</v>
          </cell>
          <cell r="L21880">
            <v>0</v>
          </cell>
          <cell r="M21880">
            <v>0</v>
          </cell>
          <cell r="N21880">
            <v>0</v>
          </cell>
          <cell r="O21880">
            <v>73525.895000000004</v>
          </cell>
          <cell r="P21880">
            <v>-73108.996999999916</v>
          </cell>
          <cell r="Q21880">
            <v>416.89800000008836</v>
          </cell>
          <cell r="R21880">
            <v>0</v>
          </cell>
        </row>
        <row r="21881">
          <cell r="A21881">
            <v>709</v>
          </cell>
          <cell r="B21881" t="str">
            <v>S. SALUD VIÑA-QUILLOTA</v>
          </cell>
          <cell r="C21881" t="str">
            <v>008 Hospital de La Ligua</v>
          </cell>
          <cell r="D21881">
            <v>0</v>
          </cell>
          <cell r="E21881">
            <v>0</v>
          </cell>
          <cell r="F21881">
            <v>0</v>
          </cell>
          <cell r="G21881">
            <v>0</v>
          </cell>
          <cell r="H21881">
            <v>0</v>
          </cell>
          <cell r="I21881">
            <v>0</v>
          </cell>
          <cell r="J21881">
            <v>0</v>
          </cell>
          <cell r="K21881">
            <v>0</v>
          </cell>
          <cell r="L21881">
            <v>0</v>
          </cell>
          <cell r="M21881">
            <v>0</v>
          </cell>
          <cell r="N21881">
            <v>0</v>
          </cell>
          <cell r="O21881">
            <v>115929.39299999998</v>
          </cell>
          <cell r="P21881">
            <v>-117707.85399999999</v>
          </cell>
          <cell r="Q21881">
            <v>0</v>
          </cell>
          <cell r="R21881">
            <v>1778.4610000000102</v>
          </cell>
        </row>
        <row r="21882">
          <cell r="A21882">
            <v>7010</v>
          </cell>
          <cell r="B21882" t="str">
            <v>S. SALUD VIÑA-QUILLOTA</v>
          </cell>
          <cell r="C21882" t="str">
            <v>009 Hospital Cabildo</v>
          </cell>
          <cell r="D21882">
            <v>0</v>
          </cell>
          <cell r="E21882">
            <v>0</v>
          </cell>
          <cell r="F21882">
            <v>0</v>
          </cell>
          <cell r="G21882">
            <v>0</v>
          </cell>
          <cell r="H21882">
            <v>0</v>
          </cell>
          <cell r="I21882">
            <v>0</v>
          </cell>
          <cell r="J21882">
            <v>0</v>
          </cell>
          <cell r="K21882">
            <v>0</v>
          </cell>
          <cell r="L21882">
            <v>0</v>
          </cell>
          <cell r="M21882">
            <v>0</v>
          </cell>
          <cell r="N21882">
            <v>0</v>
          </cell>
          <cell r="O21882">
            <v>40385.883000000002</v>
          </cell>
          <cell r="P21882">
            <v>-40493.641999999978</v>
          </cell>
          <cell r="Q21882">
            <v>0</v>
          </cell>
          <cell r="R21882">
            <v>107.75899999997637</v>
          </cell>
        </row>
        <row r="21883">
          <cell r="A21883">
            <v>7011</v>
          </cell>
          <cell r="B21883" t="str">
            <v>S. SALUD VIÑA-QUILLOTA</v>
          </cell>
          <cell r="C21883" t="str">
            <v>010 Hospital Petorca</v>
          </cell>
          <cell r="D21883">
            <v>0</v>
          </cell>
          <cell r="E21883">
            <v>0</v>
          </cell>
          <cell r="F21883">
            <v>0</v>
          </cell>
          <cell r="G21883">
            <v>0</v>
          </cell>
          <cell r="H21883">
            <v>0</v>
          </cell>
          <cell r="I21883">
            <v>0</v>
          </cell>
          <cell r="J21883">
            <v>0</v>
          </cell>
          <cell r="K21883">
            <v>0</v>
          </cell>
          <cell r="L21883">
            <v>0</v>
          </cell>
          <cell r="M21883">
            <v>0</v>
          </cell>
          <cell r="N21883">
            <v>0</v>
          </cell>
          <cell r="O21883">
            <v>5842.6570000000002</v>
          </cell>
          <cell r="P21883">
            <v>-6424.8789999999863</v>
          </cell>
          <cell r="Q21883">
            <v>0</v>
          </cell>
          <cell r="R21883">
            <v>582.22199999998611</v>
          </cell>
        </row>
        <row r="21884">
          <cell r="A21884">
            <v>7012</v>
          </cell>
          <cell r="B21884" t="str">
            <v>S. SALUD VIÑA-QUILLOTA</v>
          </cell>
          <cell r="C21884" t="str">
            <v>011 Hospital de Quintero</v>
          </cell>
          <cell r="D21884">
            <v>0</v>
          </cell>
          <cell r="E21884">
            <v>0</v>
          </cell>
          <cell r="F21884">
            <v>0</v>
          </cell>
          <cell r="G21884">
            <v>0</v>
          </cell>
          <cell r="H21884">
            <v>0</v>
          </cell>
          <cell r="I21884">
            <v>0</v>
          </cell>
          <cell r="J21884">
            <v>0</v>
          </cell>
          <cell r="K21884">
            <v>0</v>
          </cell>
          <cell r="L21884">
            <v>0</v>
          </cell>
          <cell r="M21884">
            <v>0</v>
          </cell>
          <cell r="N21884">
            <v>0</v>
          </cell>
          <cell r="O21884">
            <v>43045.664999999994</v>
          </cell>
          <cell r="P21884">
            <v>-46451.841000000044</v>
          </cell>
          <cell r="Q21884">
            <v>0</v>
          </cell>
          <cell r="R21884">
            <v>3406.1760000000504</v>
          </cell>
        </row>
        <row r="21885">
          <cell r="A21885">
            <v>7013</v>
          </cell>
          <cell r="B21885" t="str">
            <v>S. SALUD VIÑA-QUILLOTA</v>
          </cell>
          <cell r="C21885" t="str">
            <v>012 Hospital Peñablanca</v>
          </cell>
          <cell r="D21885">
            <v>0</v>
          </cell>
          <cell r="E21885">
            <v>0</v>
          </cell>
          <cell r="F21885">
            <v>0</v>
          </cell>
          <cell r="G21885">
            <v>0</v>
          </cell>
          <cell r="H21885">
            <v>0</v>
          </cell>
          <cell r="I21885">
            <v>0</v>
          </cell>
          <cell r="J21885">
            <v>0</v>
          </cell>
          <cell r="K21885">
            <v>0</v>
          </cell>
          <cell r="L21885">
            <v>0</v>
          </cell>
          <cell r="M21885">
            <v>0</v>
          </cell>
          <cell r="N21885">
            <v>0</v>
          </cell>
          <cell r="O21885">
            <v>189671.27500000002</v>
          </cell>
          <cell r="P21885">
            <v>-217884.96999999997</v>
          </cell>
          <cell r="Q21885">
            <v>0</v>
          </cell>
          <cell r="R21885">
            <v>28213.694999999949</v>
          </cell>
        </row>
        <row r="21886">
          <cell r="A21886">
            <v>801</v>
          </cell>
          <cell r="B21886" t="str">
            <v>S. SALUD ACONCAGUA</v>
          </cell>
          <cell r="C21886">
            <v>0</v>
          </cell>
          <cell r="D21886">
            <v>0</v>
          </cell>
          <cell r="E21886">
            <v>0</v>
          </cell>
          <cell r="F21886">
            <v>0</v>
          </cell>
          <cell r="G21886">
            <v>0</v>
          </cell>
          <cell r="H21886">
            <v>0</v>
          </cell>
          <cell r="I21886">
            <v>0</v>
          </cell>
          <cell r="J21886">
            <v>0</v>
          </cell>
          <cell r="K21886">
            <v>0</v>
          </cell>
          <cell r="L21886">
            <v>0</v>
          </cell>
          <cell r="M21886">
            <v>0</v>
          </cell>
          <cell r="N21886">
            <v>0</v>
          </cell>
          <cell r="O21886">
            <v>359366.71400000004</v>
          </cell>
          <cell r="P21886">
            <v>-192615.15899999905</v>
          </cell>
          <cell r="Q21886">
            <v>166751.55500000098</v>
          </cell>
          <cell r="R21886">
            <v>0</v>
          </cell>
        </row>
        <row r="21887">
          <cell r="A21887">
            <v>802</v>
          </cell>
          <cell r="B21887" t="str">
            <v>S. SALUD ACONCAGUA</v>
          </cell>
          <cell r="C21887" t="str">
            <v>001 Dirección del Servicio</v>
          </cell>
          <cell r="D21887">
            <v>0</v>
          </cell>
          <cell r="E21887">
            <v>0</v>
          </cell>
          <cell r="F21887">
            <v>0</v>
          </cell>
          <cell r="G21887">
            <v>0</v>
          </cell>
          <cell r="H21887">
            <v>0</v>
          </cell>
          <cell r="I21887">
            <v>0</v>
          </cell>
          <cell r="J21887">
            <v>0</v>
          </cell>
          <cell r="K21887">
            <v>0</v>
          </cell>
          <cell r="L21887">
            <v>0</v>
          </cell>
          <cell r="M21887">
            <v>0</v>
          </cell>
          <cell r="N21887">
            <v>0</v>
          </cell>
          <cell r="O21887">
            <v>49211.593000000008</v>
          </cell>
          <cell r="P21887">
            <v>84623.467999999993</v>
          </cell>
          <cell r="Q21887">
            <v>49211.593000000008</v>
          </cell>
          <cell r="R21887">
            <v>0</v>
          </cell>
        </row>
        <row r="21888">
          <cell r="A21888">
            <v>803</v>
          </cell>
          <cell r="B21888" t="str">
            <v>S. SALUD ACONCAGUA</v>
          </cell>
          <cell r="C21888" t="str">
            <v>002 Hospital San Camilo de San Felipe</v>
          </cell>
          <cell r="D21888">
            <v>0</v>
          </cell>
          <cell r="E21888">
            <v>0</v>
          </cell>
          <cell r="F21888">
            <v>0</v>
          </cell>
          <cell r="G21888">
            <v>0</v>
          </cell>
          <cell r="H21888">
            <v>0</v>
          </cell>
          <cell r="I21888">
            <v>0</v>
          </cell>
          <cell r="J21888">
            <v>0</v>
          </cell>
          <cell r="K21888">
            <v>0</v>
          </cell>
          <cell r="L21888">
            <v>0</v>
          </cell>
          <cell r="M21888">
            <v>0</v>
          </cell>
          <cell r="N21888">
            <v>0</v>
          </cell>
          <cell r="O21888">
            <v>150964.272</v>
          </cell>
          <cell r="P21888">
            <v>-134922.00200000009</v>
          </cell>
          <cell r="Q21888">
            <v>16042.269999999902</v>
          </cell>
          <cell r="R21888">
            <v>0</v>
          </cell>
        </row>
        <row r="21889">
          <cell r="A21889">
            <v>804</v>
          </cell>
          <cell r="B21889" t="str">
            <v>S. SALUD ACONCAGUA</v>
          </cell>
          <cell r="C21889" t="str">
            <v>003 Hospital San Juan de Dios de Los Andes</v>
          </cell>
          <cell r="D21889">
            <v>0</v>
          </cell>
          <cell r="E21889">
            <v>0</v>
          </cell>
          <cell r="F21889">
            <v>0</v>
          </cell>
          <cell r="G21889">
            <v>0</v>
          </cell>
          <cell r="H21889">
            <v>0</v>
          </cell>
          <cell r="I21889">
            <v>0</v>
          </cell>
          <cell r="J21889">
            <v>0</v>
          </cell>
          <cell r="K21889">
            <v>0</v>
          </cell>
          <cell r="L21889">
            <v>0</v>
          </cell>
          <cell r="M21889">
            <v>0</v>
          </cell>
          <cell r="N21889">
            <v>0</v>
          </cell>
          <cell r="O21889">
            <v>85066.542000000001</v>
          </cell>
          <cell r="P21889">
            <v>-71935.006999999983</v>
          </cell>
          <cell r="Q21889">
            <v>13131.535000000018</v>
          </cell>
          <cell r="R21889">
            <v>0</v>
          </cell>
        </row>
        <row r="21890">
          <cell r="A21890">
            <v>805</v>
          </cell>
          <cell r="B21890" t="str">
            <v>S. SALUD ACONCAGUA</v>
          </cell>
          <cell r="C21890" t="str">
            <v>004 Hospital San Francisco de Llay Llay</v>
          </cell>
          <cell r="D21890">
            <v>0</v>
          </cell>
          <cell r="E21890">
            <v>0</v>
          </cell>
          <cell r="F21890">
            <v>0</v>
          </cell>
          <cell r="G21890">
            <v>0</v>
          </cell>
          <cell r="H21890">
            <v>0</v>
          </cell>
          <cell r="I21890">
            <v>0</v>
          </cell>
          <cell r="J21890">
            <v>0</v>
          </cell>
          <cell r="K21890">
            <v>0</v>
          </cell>
          <cell r="L21890">
            <v>0</v>
          </cell>
          <cell r="M21890">
            <v>0</v>
          </cell>
          <cell r="N21890">
            <v>0</v>
          </cell>
          <cell r="O21890">
            <v>11306.491</v>
          </cell>
          <cell r="P21890">
            <v>-11519.833999999944</v>
          </cell>
          <cell r="Q21890">
            <v>0</v>
          </cell>
          <cell r="R21890">
            <v>213.34299999994437</v>
          </cell>
        </row>
        <row r="21891">
          <cell r="A21891">
            <v>806</v>
          </cell>
          <cell r="B21891" t="str">
            <v>S. SALUD ACONCAGUA</v>
          </cell>
          <cell r="C21891" t="str">
            <v>005 Hospital San Antonio de  Putaendo</v>
          </cell>
          <cell r="D21891">
            <v>0</v>
          </cell>
          <cell r="E21891">
            <v>0</v>
          </cell>
          <cell r="F21891">
            <v>0</v>
          </cell>
          <cell r="G21891">
            <v>0</v>
          </cell>
          <cell r="H21891">
            <v>0</v>
          </cell>
          <cell r="I21891">
            <v>0</v>
          </cell>
          <cell r="J21891">
            <v>0</v>
          </cell>
          <cell r="K21891">
            <v>0</v>
          </cell>
          <cell r="L21891">
            <v>0</v>
          </cell>
          <cell r="M21891">
            <v>0</v>
          </cell>
          <cell r="N21891">
            <v>0</v>
          </cell>
          <cell r="O21891">
            <v>5513.6779999999999</v>
          </cell>
          <cell r="P21891">
            <v>-4795.3290000000125</v>
          </cell>
          <cell r="Q21891">
            <v>718.34899999998743</v>
          </cell>
          <cell r="R21891">
            <v>0</v>
          </cell>
        </row>
        <row r="21892">
          <cell r="A21892">
            <v>807</v>
          </cell>
          <cell r="B21892" t="str">
            <v>S. SALUD ACONCAGUA</v>
          </cell>
          <cell r="C21892" t="str">
            <v>006 Hospital Psiquiátrico Doctor  Philippe Pinel de Putaendo</v>
          </cell>
          <cell r="D21892">
            <v>0</v>
          </cell>
          <cell r="E21892">
            <v>0</v>
          </cell>
          <cell r="F21892">
            <v>0</v>
          </cell>
          <cell r="G21892">
            <v>0</v>
          </cell>
          <cell r="H21892">
            <v>0</v>
          </cell>
          <cell r="I21892">
            <v>0</v>
          </cell>
          <cell r="J21892">
            <v>0</v>
          </cell>
          <cell r="K21892">
            <v>0</v>
          </cell>
          <cell r="L21892">
            <v>0</v>
          </cell>
          <cell r="M21892">
            <v>0</v>
          </cell>
          <cell r="N21892">
            <v>0</v>
          </cell>
          <cell r="O21892">
            <v>39965.150999999998</v>
          </cell>
          <cell r="P21892">
            <v>-33860.681000000041</v>
          </cell>
          <cell r="Q21892">
            <v>6104.4699999999575</v>
          </cell>
          <cell r="R21892">
            <v>0</v>
          </cell>
        </row>
        <row r="21893">
          <cell r="A21893">
            <v>808</v>
          </cell>
          <cell r="B21893" t="str">
            <v>S. SALUD ACONCAGUA</v>
          </cell>
          <cell r="C21893" t="str">
            <v>010 Consultorio General Urbano de San Felipe</v>
          </cell>
          <cell r="D21893">
            <v>0</v>
          </cell>
          <cell r="E21893">
            <v>0</v>
          </cell>
          <cell r="F21893">
            <v>0</v>
          </cell>
          <cell r="G21893">
            <v>0</v>
          </cell>
          <cell r="H21893">
            <v>0</v>
          </cell>
          <cell r="I21893">
            <v>0</v>
          </cell>
          <cell r="J21893">
            <v>0</v>
          </cell>
          <cell r="K21893">
            <v>0</v>
          </cell>
          <cell r="L21893">
            <v>0</v>
          </cell>
          <cell r="M21893">
            <v>0</v>
          </cell>
          <cell r="N21893">
            <v>0</v>
          </cell>
          <cell r="O21893">
            <v>6418.2889999999989</v>
          </cell>
          <cell r="P21893">
            <v>-11888.741999999969</v>
          </cell>
          <cell r="Q21893">
            <v>0</v>
          </cell>
          <cell r="R21893">
            <v>5470.4529999999704</v>
          </cell>
        </row>
        <row r="21894">
          <cell r="A21894">
            <v>809</v>
          </cell>
          <cell r="B21894" t="str">
            <v>S. SALUD ACONCAGUA</v>
          </cell>
          <cell r="C21894" t="str">
            <v>011 Consultorio General Urbano Nº 2 de Los Andes</v>
          </cell>
          <cell r="D21894">
            <v>0</v>
          </cell>
          <cell r="E21894">
            <v>0</v>
          </cell>
          <cell r="F21894">
            <v>0</v>
          </cell>
          <cell r="G21894">
            <v>0</v>
          </cell>
          <cell r="H21894">
            <v>0</v>
          </cell>
          <cell r="I21894">
            <v>0</v>
          </cell>
          <cell r="J21894">
            <v>0</v>
          </cell>
          <cell r="K21894">
            <v>0</v>
          </cell>
          <cell r="L21894">
            <v>0</v>
          </cell>
          <cell r="M21894">
            <v>0</v>
          </cell>
          <cell r="N21894">
            <v>0</v>
          </cell>
          <cell r="O21894">
            <v>4436.6850000000013</v>
          </cell>
          <cell r="P21894">
            <v>-3686.2080000000278</v>
          </cell>
          <cell r="Q21894">
            <v>750.47699999997349</v>
          </cell>
          <cell r="R21894">
            <v>0</v>
          </cell>
        </row>
        <row r="21895">
          <cell r="A21895">
            <v>8010</v>
          </cell>
          <cell r="B21895" t="str">
            <v>S. SALUD ACONCAGUA</v>
          </cell>
          <cell r="C21895" t="str">
            <v>012 Consultorio General Urbano de Llay Llay</v>
          </cell>
          <cell r="D21895">
            <v>0</v>
          </cell>
          <cell r="E21895">
            <v>0</v>
          </cell>
          <cell r="F21895">
            <v>0</v>
          </cell>
          <cell r="G21895">
            <v>0</v>
          </cell>
          <cell r="H21895">
            <v>0</v>
          </cell>
          <cell r="I21895">
            <v>0</v>
          </cell>
          <cell r="J21895">
            <v>0</v>
          </cell>
          <cell r="K21895">
            <v>0</v>
          </cell>
          <cell r="L21895">
            <v>0</v>
          </cell>
          <cell r="M21895">
            <v>0</v>
          </cell>
          <cell r="N21895">
            <v>0</v>
          </cell>
          <cell r="O21895">
            <v>6484.0130000000008</v>
          </cell>
          <cell r="P21895">
            <v>-4630.8240000000224</v>
          </cell>
          <cell r="Q21895">
            <v>1853.1889999999785</v>
          </cell>
          <cell r="R21895">
            <v>0</v>
          </cell>
        </row>
        <row r="21896">
          <cell r="A21896">
            <v>901</v>
          </cell>
          <cell r="B21896" t="str">
            <v>S. SALUD LIBERTADOR</v>
          </cell>
          <cell r="C21896">
            <v>0</v>
          </cell>
          <cell r="D21896">
            <v>0</v>
          </cell>
          <cell r="E21896">
            <v>0</v>
          </cell>
          <cell r="F21896">
            <v>0</v>
          </cell>
          <cell r="G21896">
            <v>0</v>
          </cell>
          <cell r="H21896">
            <v>0</v>
          </cell>
          <cell r="I21896">
            <v>0</v>
          </cell>
          <cell r="J21896">
            <v>0</v>
          </cell>
          <cell r="K21896">
            <v>0</v>
          </cell>
          <cell r="L21896">
            <v>0</v>
          </cell>
          <cell r="M21896">
            <v>0</v>
          </cell>
          <cell r="N21896">
            <v>0</v>
          </cell>
          <cell r="O21896">
            <v>3174998.7170000006</v>
          </cell>
          <cell r="P21896">
            <v>-2960655.9500000011</v>
          </cell>
          <cell r="Q21896">
            <v>214342.76699999953</v>
          </cell>
          <cell r="R21896">
            <v>0</v>
          </cell>
        </row>
        <row r="21897">
          <cell r="A21897">
            <v>902</v>
          </cell>
          <cell r="B21897" t="str">
            <v>S. SALUD LIBERTADOR</v>
          </cell>
          <cell r="C21897" t="str">
            <v>001 Dirección del Servicio</v>
          </cell>
          <cell r="D21897">
            <v>0</v>
          </cell>
          <cell r="E21897">
            <v>0</v>
          </cell>
          <cell r="F21897">
            <v>0</v>
          </cell>
          <cell r="G21897">
            <v>0</v>
          </cell>
          <cell r="H21897">
            <v>0</v>
          </cell>
          <cell r="I21897">
            <v>0</v>
          </cell>
          <cell r="J21897">
            <v>0</v>
          </cell>
          <cell r="K21897">
            <v>0</v>
          </cell>
          <cell r="L21897">
            <v>0</v>
          </cell>
          <cell r="M21897">
            <v>0</v>
          </cell>
          <cell r="N21897">
            <v>0</v>
          </cell>
          <cell r="O21897">
            <v>1099522.8530000001</v>
          </cell>
          <cell r="P21897">
            <v>-438008.97299999953</v>
          </cell>
          <cell r="Q21897">
            <v>661513.88000000059</v>
          </cell>
          <cell r="R21897">
            <v>0</v>
          </cell>
        </row>
        <row r="21898">
          <cell r="A21898">
            <v>903</v>
          </cell>
          <cell r="B21898" t="str">
            <v>S. SALUD LIBERTADOR</v>
          </cell>
          <cell r="C21898" t="str">
            <v>002 Hospital Rancagua</v>
          </cell>
          <cell r="D21898">
            <v>0</v>
          </cell>
          <cell r="E21898">
            <v>0</v>
          </cell>
          <cell r="F21898">
            <v>0</v>
          </cell>
          <cell r="G21898">
            <v>0</v>
          </cell>
          <cell r="H21898">
            <v>0</v>
          </cell>
          <cell r="I21898">
            <v>0</v>
          </cell>
          <cell r="J21898">
            <v>0</v>
          </cell>
          <cell r="K21898">
            <v>0</v>
          </cell>
          <cell r="L21898">
            <v>0</v>
          </cell>
          <cell r="M21898">
            <v>0</v>
          </cell>
          <cell r="N21898">
            <v>0</v>
          </cell>
          <cell r="O21898">
            <v>1584013.6730000004</v>
          </cell>
          <cell r="P21898">
            <v>-1937208.2560000014</v>
          </cell>
          <cell r="Q21898">
            <v>0</v>
          </cell>
          <cell r="R21898">
            <v>353194.58300000103</v>
          </cell>
        </row>
        <row r="21899">
          <cell r="A21899">
            <v>904</v>
          </cell>
          <cell r="B21899" t="str">
            <v>S. SALUD LIBERTADOR</v>
          </cell>
          <cell r="C21899" t="str">
            <v>003 Hospital Graneros</v>
          </cell>
          <cell r="D21899">
            <v>0</v>
          </cell>
          <cell r="E21899">
            <v>0</v>
          </cell>
          <cell r="F21899">
            <v>0</v>
          </cell>
          <cell r="G21899">
            <v>0</v>
          </cell>
          <cell r="H21899">
            <v>0</v>
          </cell>
          <cell r="I21899">
            <v>0</v>
          </cell>
          <cell r="J21899">
            <v>0</v>
          </cell>
          <cell r="K21899">
            <v>0</v>
          </cell>
          <cell r="L21899">
            <v>0</v>
          </cell>
          <cell r="M21899">
            <v>0</v>
          </cell>
          <cell r="N21899">
            <v>0</v>
          </cell>
          <cell r="O21899">
            <v>7857.1720000000005</v>
          </cell>
          <cell r="P21899">
            <v>-28267.801000000007</v>
          </cell>
          <cell r="Q21899">
            <v>0</v>
          </cell>
          <cell r="R21899">
            <v>20410.629000000008</v>
          </cell>
        </row>
        <row r="21900">
          <cell r="A21900">
            <v>905</v>
          </cell>
          <cell r="B21900" t="str">
            <v>S. SALUD LIBERTADOR</v>
          </cell>
          <cell r="C21900" t="str">
            <v>004 Hospital Coínco</v>
          </cell>
          <cell r="D21900">
            <v>0</v>
          </cell>
          <cell r="E21900">
            <v>0</v>
          </cell>
          <cell r="F21900">
            <v>0</v>
          </cell>
          <cell r="G21900">
            <v>0</v>
          </cell>
          <cell r="H21900">
            <v>0</v>
          </cell>
          <cell r="I21900">
            <v>0</v>
          </cell>
          <cell r="J21900">
            <v>0</v>
          </cell>
          <cell r="K21900">
            <v>0</v>
          </cell>
          <cell r="L21900">
            <v>0</v>
          </cell>
          <cell r="M21900">
            <v>0</v>
          </cell>
          <cell r="N21900">
            <v>0</v>
          </cell>
          <cell r="O21900">
            <v>16533.553999999996</v>
          </cell>
          <cell r="P21900">
            <v>-10687.085999999988</v>
          </cell>
          <cell r="Q21900">
            <v>5846.468000000008</v>
          </cell>
          <cell r="R21900">
            <v>0</v>
          </cell>
        </row>
        <row r="21901">
          <cell r="A21901">
            <v>906</v>
          </cell>
          <cell r="B21901" t="str">
            <v>S. SALUD LIBERTADOR</v>
          </cell>
          <cell r="C21901" t="str">
            <v>005 Hospital Peumo</v>
          </cell>
          <cell r="D21901">
            <v>0</v>
          </cell>
          <cell r="E21901">
            <v>0</v>
          </cell>
          <cell r="F21901">
            <v>0</v>
          </cell>
          <cell r="G21901">
            <v>0</v>
          </cell>
          <cell r="H21901">
            <v>0</v>
          </cell>
          <cell r="I21901">
            <v>0</v>
          </cell>
          <cell r="J21901">
            <v>0</v>
          </cell>
          <cell r="K21901">
            <v>0</v>
          </cell>
          <cell r="L21901">
            <v>0</v>
          </cell>
          <cell r="M21901">
            <v>0</v>
          </cell>
          <cell r="N21901">
            <v>0</v>
          </cell>
          <cell r="O21901">
            <v>4757.7780000000002</v>
          </cell>
          <cell r="P21901">
            <v>-8715.2009999999718</v>
          </cell>
          <cell r="Q21901">
            <v>0</v>
          </cell>
          <cell r="R21901">
            <v>3957.4229999999716</v>
          </cell>
        </row>
        <row r="21902">
          <cell r="A21902">
            <v>907</v>
          </cell>
          <cell r="B21902" t="str">
            <v>S. SALUD LIBERTADOR</v>
          </cell>
          <cell r="C21902" t="str">
            <v>006 Hospital de Rengo</v>
          </cell>
          <cell r="D21902">
            <v>0</v>
          </cell>
          <cell r="E21902">
            <v>0</v>
          </cell>
          <cell r="F21902">
            <v>0</v>
          </cell>
          <cell r="G21902">
            <v>0</v>
          </cell>
          <cell r="H21902">
            <v>0</v>
          </cell>
          <cell r="I21902">
            <v>0</v>
          </cell>
          <cell r="J21902">
            <v>0</v>
          </cell>
          <cell r="K21902">
            <v>0</v>
          </cell>
          <cell r="L21902">
            <v>0</v>
          </cell>
          <cell r="M21902">
            <v>0</v>
          </cell>
          <cell r="N21902">
            <v>0</v>
          </cell>
          <cell r="O21902">
            <v>124001.755</v>
          </cell>
          <cell r="P21902">
            <v>-68685.717999999993</v>
          </cell>
          <cell r="Q21902">
            <v>55316.037000000011</v>
          </cell>
          <cell r="R21902">
            <v>0</v>
          </cell>
        </row>
        <row r="21903">
          <cell r="A21903">
            <v>908</v>
          </cell>
          <cell r="B21903" t="str">
            <v>S. SALUD LIBERTADOR</v>
          </cell>
          <cell r="C21903" t="str">
            <v>007 Hospital San Vicente</v>
          </cell>
          <cell r="D21903">
            <v>0</v>
          </cell>
          <cell r="E21903">
            <v>0</v>
          </cell>
          <cell r="F21903">
            <v>0</v>
          </cell>
          <cell r="G21903">
            <v>0</v>
          </cell>
          <cell r="H21903">
            <v>0</v>
          </cell>
          <cell r="I21903">
            <v>0</v>
          </cell>
          <cell r="J21903">
            <v>0</v>
          </cell>
          <cell r="K21903">
            <v>0</v>
          </cell>
          <cell r="L21903">
            <v>0</v>
          </cell>
          <cell r="M21903">
            <v>0</v>
          </cell>
          <cell r="N21903">
            <v>0</v>
          </cell>
          <cell r="O21903">
            <v>31238.903999999999</v>
          </cell>
          <cell r="P21903">
            <v>-42665.554000000004</v>
          </cell>
          <cell r="Q21903">
            <v>0</v>
          </cell>
          <cell r="R21903">
            <v>11426.650000000005</v>
          </cell>
        </row>
        <row r="21904">
          <cell r="A21904">
            <v>909</v>
          </cell>
          <cell r="B21904" t="str">
            <v>S. SALUD LIBERTADOR</v>
          </cell>
          <cell r="C21904" t="str">
            <v>008 Hospital Pichidegua</v>
          </cell>
          <cell r="D21904">
            <v>0</v>
          </cell>
          <cell r="E21904">
            <v>0</v>
          </cell>
          <cell r="F21904">
            <v>0</v>
          </cell>
          <cell r="G21904">
            <v>0</v>
          </cell>
          <cell r="H21904">
            <v>0</v>
          </cell>
          <cell r="I21904">
            <v>0</v>
          </cell>
          <cell r="J21904">
            <v>0</v>
          </cell>
          <cell r="K21904">
            <v>0</v>
          </cell>
          <cell r="L21904">
            <v>0</v>
          </cell>
          <cell r="M21904">
            <v>0</v>
          </cell>
          <cell r="N21904">
            <v>0</v>
          </cell>
          <cell r="O21904">
            <v>7878.415</v>
          </cell>
          <cell r="P21904">
            <v>-12762.320999999967</v>
          </cell>
          <cell r="Q21904">
            <v>0</v>
          </cell>
          <cell r="R21904">
            <v>4883.9059999999672</v>
          </cell>
        </row>
        <row r="21905">
          <cell r="A21905">
            <v>9010</v>
          </cell>
          <cell r="B21905" t="str">
            <v>S. SALUD LIBERTADOR</v>
          </cell>
          <cell r="C21905" t="str">
            <v>009 Hospital San Fernando</v>
          </cell>
          <cell r="D21905">
            <v>0</v>
          </cell>
          <cell r="E21905">
            <v>0</v>
          </cell>
          <cell r="F21905">
            <v>0</v>
          </cell>
          <cell r="G21905">
            <v>0</v>
          </cell>
          <cell r="H21905">
            <v>0</v>
          </cell>
          <cell r="I21905">
            <v>0</v>
          </cell>
          <cell r="J21905">
            <v>0</v>
          </cell>
          <cell r="K21905">
            <v>0</v>
          </cell>
          <cell r="L21905">
            <v>0</v>
          </cell>
          <cell r="M21905">
            <v>0</v>
          </cell>
          <cell r="N21905">
            <v>0</v>
          </cell>
          <cell r="O21905">
            <v>210731.04399999999</v>
          </cell>
          <cell r="P21905">
            <v>-324500.09000000032</v>
          </cell>
          <cell r="Q21905">
            <v>0</v>
          </cell>
          <cell r="R21905">
            <v>113769.04600000032</v>
          </cell>
        </row>
        <row r="21906">
          <cell r="A21906">
            <v>9011</v>
          </cell>
          <cell r="B21906" t="str">
            <v>S. SALUD LIBERTADOR</v>
          </cell>
          <cell r="C21906" t="str">
            <v>010 Hospital Chimbarongo</v>
          </cell>
          <cell r="D21906">
            <v>0</v>
          </cell>
          <cell r="E21906">
            <v>0</v>
          </cell>
          <cell r="F21906">
            <v>0</v>
          </cell>
          <cell r="G21906">
            <v>0</v>
          </cell>
          <cell r="H21906">
            <v>0</v>
          </cell>
          <cell r="I21906">
            <v>0</v>
          </cell>
          <cell r="J21906">
            <v>0</v>
          </cell>
          <cell r="K21906">
            <v>0</v>
          </cell>
          <cell r="L21906">
            <v>0</v>
          </cell>
          <cell r="M21906">
            <v>0</v>
          </cell>
          <cell r="N21906">
            <v>0</v>
          </cell>
          <cell r="O21906">
            <v>10648.125</v>
          </cell>
          <cell r="P21906">
            <v>-9587.1019999999698</v>
          </cell>
          <cell r="Q21906">
            <v>1061.0230000000302</v>
          </cell>
          <cell r="R21906">
            <v>0</v>
          </cell>
        </row>
        <row r="21907">
          <cell r="A21907">
            <v>9012</v>
          </cell>
          <cell r="B21907" t="str">
            <v>S. SALUD LIBERTADOR</v>
          </cell>
          <cell r="C21907" t="str">
            <v>011 Hospital Nancagua</v>
          </cell>
          <cell r="D21907">
            <v>0</v>
          </cell>
          <cell r="E21907">
            <v>0</v>
          </cell>
          <cell r="F21907">
            <v>0</v>
          </cell>
          <cell r="G21907">
            <v>0</v>
          </cell>
          <cell r="H21907">
            <v>0</v>
          </cell>
          <cell r="I21907">
            <v>0</v>
          </cell>
          <cell r="J21907">
            <v>0</v>
          </cell>
          <cell r="K21907">
            <v>0</v>
          </cell>
          <cell r="L21907">
            <v>0</v>
          </cell>
          <cell r="M21907">
            <v>0</v>
          </cell>
          <cell r="N21907">
            <v>0</v>
          </cell>
          <cell r="O21907">
            <v>90.820999999999998</v>
          </cell>
          <cell r="P21907">
            <v>4032.8080000000191</v>
          </cell>
          <cell r="Q21907">
            <v>90.820999999999998</v>
          </cell>
          <cell r="R21907">
            <v>0</v>
          </cell>
        </row>
        <row r="21908">
          <cell r="A21908">
            <v>9013</v>
          </cell>
          <cell r="B21908" t="str">
            <v>S. SALUD LIBERTADOR</v>
          </cell>
          <cell r="C21908" t="str">
            <v>012 Hospital Santa Cruz</v>
          </cell>
          <cell r="D21908">
            <v>0</v>
          </cell>
          <cell r="E21908">
            <v>0</v>
          </cell>
          <cell r="F21908">
            <v>0</v>
          </cell>
          <cell r="G21908">
            <v>0</v>
          </cell>
          <cell r="H21908">
            <v>0</v>
          </cell>
          <cell r="I21908">
            <v>0</v>
          </cell>
          <cell r="J21908">
            <v>0</v>
          </cell>
          <cell r="K21908">
            <v>0</v>
          </cell>
          <cell r="L21908">
            <v>0</v>
          </cell>
          <cell r="M21908">
            <v>0</v>
          </cell>
          <cell r="N21908">
            <v>0</v>
          </cell>
          <cell r="O21908">
            <v>21137.956000000002</v>
          </cell>
          <cell r="P21908">
            <v>-15257.206000000122</v>
          </cell>
          <cell r="Q21908">
            <v>5880.7499999998799</v>
          </cell>
          <cell r="R21908">
            <v>0</v>
          </cell>
        </row>
        <row r="21909">
          <cell r="A21909">
            <v>9014</v>
          </cell>
          <cell r="B21909" t="str">
            <v>S. SALUD LIBERTADOR</v>
          </cell>
          <cell r="C21909" t="str">
            <v>013 Hospital Marchigue</v>
          </cell>
          <cell r="D21909">
            <v>0</v>
          </cell>
          <cell r="E21909">
            <v>0</v>
          </cell>
          <cell r="F21909">
            <v>0</v>
          </cell>
          <cell r="G21909">
            <v>0</v>
          </cell>
          <cell r="H21909">
            <v>0</v>
          </cell>
          <cell r="I21909">
            <v>0</v>
          </cell>
          <cell r="J21909">
            <v>0</v>
          </cell>
          <cell r="K21909">
            <v>0</v>
          </cell>
          <cell r="L21909">
            <v>0</v>
          </cell>
          <cell r="M21909">
            <v>0</v>
          </cell>
          <cell r="N21909">
            <v>0</v>
          </cell>
          <cell r="O21909">
            <v>8797.735999999999</v>
          </cell>
          <cell r="P21909">
            <v>-13346.643000000004</v>
          </cell>
          <cell r="Q21909">
            <v>0</v>
          </cell>
          <cell r="R21909">
            <v>4548.9070000000047</v>
          </cell>
        </row>
        <row r="21910">
          <cell r="A21910">
            <v>9015</v>
          </cell>
          <cell r="B21910" t="str">
            <v>S. SALUD LIBERTADOR</v>
          </cell>
          <cell r="C21910" t="str">
            <v>014 Hospital Pichilemu</v>
          </cell>
          <cell r="D21910">
            <v>0</v>
          </cell>
          <cell r="E21910">
            <v>0</v>
          </cell>
          <cell r="F21910">
            <v>0</v>
          </cell>
          <cell r="G21910">
            <v>0</v>
          </cell>
          <cell r="H21910">
            <v>0</v>
          </cell>
          <cell r="I21910">
            <v>0</v>
          </cell>
          <cell r="J21910">
            <v>0</v>
          </cell>
          <cell r="K21910">
            <v>0</v>
          </cell>
          <cell r="L21910">
            <v>0</v>
          </cell>
          <cell r="M21910">
            <v>0</v>
          </cell>
          <cell r="N21910">
            <v>0</v>
          </cell>
          <cell r="O21910">
            <v>34572.94</v>
          </cell>
          <cell r="P21910">
            <v>-32393.211000000054</v>
          </cell>
          <cell r="Q21910">
            <v>2179.7289999999484</v>
          </cell>
          <cell r="R21910">
            <v>0</v>
          </cell>
        </row>
        <row r="21911">
          <cell r="A21911">
            <v>9016</v>
          </cell>
          <cell r="B21911" t="str">
            <v>S. SALUD LIBERTADOR</v>
          </cell>
          <cell r="C21911" t="str">
            <v>015 Hospital de Lolol</v>
          </cell>
          <cell r="D21911">
            <v>0</v>
          </cell>
          <cell r="E21911">
            <v>0</v>
          </cell>
          <cell r="F21911">
            <v>0</v>
          </cell>
          <cell r="G21911">
            <v>0</v>
          </cell>
          <cell r="H21911">
            <v>0</v>
          </cell>
          <cell r="I21911">
            <v>0</v>
          </cell>
          <cell r="J21911">
            <v>0</v>
          </cell>
          <cell r="K21911">
            <v>0</v>
          </cell>
          <cell r="L21911">
            <v>0</v>
          </cell>
          <cell r="M21911">
            <v>0</v>
          </cell>
          <cell r="N21911">
            <v>0</v>
          </cell>
          <cell r="O21911">
            <v>70.638000000000005</v>
          </cell>
          <cell r="P21911">
            <v>-4186.6180000000168</v>
          </cell>
          <cell r="Q21911">
            <v>0</v>
          </cell>
          <cell r="R21911">
            <v>4115.9800000000168</v>
          </cell>
        </row>
        <row r="21912">
          <cell r="A21912">
            <v>9017</v>
          </cell>
          <cell r="B21912" t="str">
            <v>S. SALUD LIBERTADOR</v>
          </cell>
          <cell r="C21912" t="str">
            <v>016 Hospital de Litueche</v>
          </cell>
          <cell r="D21912">
            <v>0</v>
          </cell>
          <cell r="E21912">
            <v>0</v>
          </cell>
          <cell r="F21912">
            <v>0</v>
          </cell>
          <cell r="G21912">
            <v>0</v>
          </cell>
          <cell r="H21912">
            <v>0</v>
          </cell>
          <cell r="I21912">
            <v>0</v>
          </cell>
          <cell r="J21912">
            <v>0</v>
          </cell>
          <cell r="K21912">
            <v>0</v>
          </cell>
          <cell r="L21912">
            <v>0</v>
          </cell>
          <cell r="M21912">
            <v>0</v>
          </cell>
          <cell r="N21912">
            <v>0</v>
          </cell>
          <cell r="O21912">
            <v>13145.353000000003</v>
          </cell>
          <cell r="P21912">
            <v>-18416.977999999996</v>
          </cell>
          <cell r="Q21912">
            <v>0</v>
          </cell>
          <cell r="R21912">
            <v>5271.6249999999927</v>
          </cell>
        </row>
        <row r="21913">
          <cell r="A21913">
            <v>1001</v>
          </cell>
          <cell r="B21913" t="str">
            <v>S. SALUD MAULE</v>
          </cell>
          <cell r="C21913">
            <v>0</v>
          </cell>
          <cell r="D21913">
            <v>0</v>
          </cell>
          <cell r="E21913">
            <v>0</v>
          </cell>
          <cell r="F21913">
            <v>0</v>
          </cell>
          <cell r="G21913">
            <v>0</v>
          </cell>
          <cell r="H21913">
            <v>0</v>
          </cell>
          <cell r="I21913">
            <v>0</v>
          </cell>
          <cell r="J21913">
            <v>0</v>
          </cell>
          <cell r="K21913">
            <v>0</v>
          </cell>
          <cell r="L21913">
            <v>0</v>
          </cell>
          <cell r="M21913">
            <v>0</v>
          </cell>
          <cell r="N21913">
            <v>0</v>
          </cell>
          <cell r="O21913">
            <v>9787861.9140000008</v>
          </cell>
          <cell r="P21913">
            <v>-7806008.6879999992</v>
          </cell>
          <cell r="Q21913">
            <v>1981853.2260000017</v>
          </cell>
          <cell r="R21913">
            <v>0</v>
          </cell>
        </row>
        <row r="21914">
          <cell r="A21914">
            <v>1002</v>
          </cell>
          <cell r="B21914" t="str">
            <v>S. SALUD MAULE</v>
          </cell>
          <cell r="C21914" t="str">
            <v>001 Dirección del Servicio</v>
          </cell>
          <cell r="D21914">
            <v>0</v>
          </cell>
          <cell r="E21914">
            <v>0</v>
          </cell>
          <cell r="F21914">
            <v>0</v>
          </cell>
          <cell r="G21914">
            <v>0</v>
          </cell>
          <cell r="H21914">
            <v>0</v>
          </cell>
          <cell r="I21914">
            <v>0</v>
          </cell>
          <cell r="J21914">
            <v>0</v>
          </cell>
          <cell r="K21914">
            <v>0</v>
          </cell>
          <cell r="L21914">
            <v>0</v>
          </cell>
          <cell r="M21914">
            <v>0</v>
          </cell>
          <cell r="N21914">
            <v>0</v>
          </cell>
          <cell r="O21914">
            <v>897192.21400000015</v>
          </cell>
          <cell r="P21914">
            <v>3186653.3500000006</v>
          </cell>
          <cell r="Q21914">
            <v>897192.21400000015</v>
          </cell>
          <cell r="R21914">
            <v>0</v>
          </cell>
        </row>
        <row r="21915">
          <cell r="A21915">
            <v>1003</v>
          </cell>
          <cell r="B21915" t="str">
            <v>S. SALUD MAULE</v>
          </cell>
          <cell r="C21915" t="str">
            <v>002 Hospital Curicó</v>
          </cell>
          <cell r="D21915">
            <v>0</v>
          </cell>
          <cell r="E21915">
            <v>0</v>
          </cell>
          <cell r="F21915">
            <v>0</v>
          </cell>
          <cell r="G21915">
            <v>0</v>
          </cell>
          <cell r="H21915">
            <v>0</v>
          </cell>
          <cell r="I21915">
            <v>0</v>
          </cell>
          <cell r="J21915">
            <v>0</v>
          </cell>
          <cell r="K21915">
            <v>0</v>
          </cell>
          <cell r="L21915">
            <v>0</v>
          </cell>
          <cell r="M21915">
            <v>0</v>
          </cell>
          <cell r="N21915">
            <v>0</v>
          </cell>
          <cell r="O21915">
            <v>2083816.1130000001</v>
          </cell>
          <cell r="P21915">
            <v>-3360036.9630000005</v>
          </cell>
          <cell r="Q21915">
            <v>0</v>
          </cell>
          <cell r="R21915">
            <v>1276220.8500000003</v>
          </cell>
        </row>
        <row r="21916">
          <cell r="A21916">
            <v>1004</v>
          </cell>
          <cell r="B21916" t="str">
            <v>S. SALUD MAULE</v>
          </cell>
          <cell r="C21916" t="str">
            <v>003 Hospital de Teno</v>
          </cell>
          <cell r="D21916">
            <v>0</v>
          </cell>
          <cell r="E21916">
            <v>0</v>
          </cell>
          <cell r="F21916">
            <v>0</v>
          </cell>
          <cell r="G21916">
            <v>0</v>
          </cell>
          <cell r="H21916">
            <v>0</v>
          </cell>
          <cell r="I21916">
            <v>0</v>
          </cell>
          <cell r="J21916">
            <v>0</v>
          </cell>
          <cell r="K21916">
            <v>0</v>
          </cell>
          <cell r="L21916">
            <v>0</v>
          </cell>
          <cell r="M21916">
            <v>0</v>
          </cell>
          <cell r="N21916">
            <v>0</v>
          </cell>
          <cell r="O21916">
            <v>12943.129000000001</v>
          </cell>
          <cell r="P21916">
            <v>-14569.681000000011</v>
          </cell>
          <cell r="Q21916">
            <v>0</v>
          </cell>
          <cell r="R21916">
            <v>1626.5520000000106</v>
          </cell>
        </row>
        <row r="21917">
          <cell r="A21917">
            <v>1005</v>
          </cell>
          <cell r="B21917" t="str">
            <v>S. SALUD MAULE</v>
          </cell>
          <cell r="C21917" t="str">
            <v>004 Hospital Molina</v>
          </cell>
          <cell r="D21917">
            <v>0</v>
          </cell>
          <cell r="E21917">
            <v>0</v>
          </cell>
          <cell r="F21917">
            <v>0</v>
          </cell>
          <cell r="G21917">
            <v>0</v>
          </cell>
          <cell r="H21917">
            <v>0</v>
          </cell>
          <cell r="I21917">
            <v>0</v>
          </cell>
          <cell r="J21917">
            <v>0</v>
          </cell>
          <cell r="K21917">
            <v>0</v>
          </cell>
          <cell r="L21917">
            <v>0</v>
          </cell>
          <cell r="M21917">
            <v>0</v>
          </cell>
          <cell r="N21917">
            <v>0</v>
          </cell>
          <cell r="O21917">
            <v>8367.4669999999987</v>
          </cell>
          <cell r="P21917">
            <v>-18500.195000000036</v>
          </cell>
          <cell r="Q21917">
            <v>0</v>
          </cell>
          <cell r="R21917">
            <v>10132.728000000037</v>
          </cell>
        </row>
        <row r="21918">
          <cell r="A21918">
            <v>1006</v>
          </cell>
          <cell r="B21918" t="str">
            <v>S. SALUD MAULE</v>
          </cell>
          <cell r="C21918" t="str">
            <v>005 Hospital Hualane</v>
          </cell>
          <cell r="D21918">
            <v>0</v>
          </cell>
          <cell r="E21918">
            <v>0</v>
          </cell>
          <cell r="F21918">
            <v>0</v>
          </cell>
          <cell r="G21918">
            <v>0</v>
          </cell>
          <cell r="H21918">
            <v>0</v>
          </cell>
          <cell r="I21918">
            <v>0</v>
          </cell>
          <cell r="J21918">
            <v>0</v>
          </cell>
          <cell r="K21918">
            <v>0</v>
          </cell>
          <cell r="L21918">
            <v>0</v>
          </cell>
          <cell r="M21918">
            <v>0</v>
          </cell>
          <cell r="N21918">
            <v>0</v>
          </cell>
          <cell r="O21918">
            <v>693.42899999999997</v>
          </cell>
          <cell r="P21918">
            <v>-7424.9250000000029</v>
          </cell>
          <cell r="Q21918">
            <v>0</v>
          </cell>
          <cell r="R21918">
            <v>6731.4960000000028</v>
          </cell>
        </row>
        <row r="21919">
          <cell r="A21919">
            <v>1007</v>
          </cell>
          <cell r="B21919" t="str">
            <v>S. SALUD MAULE</v>
          </cell>
          <cell r="C21919" t="str">
            <v>006 Hospital Licantén</v>
          </cell>
          <cell r="D21919">
            <v>0</v>
          </cell>
          <cell r="E21919">
            <v>0</v>
          </cell>
          <cell r="F21919">
            <v>0</v>
          </cell>
          <cell r="G21919">
            <v>0</v>
          </cell>
          <cell r="H21919">
            <v>0</v>
          </cell>
          <cell r="I21919">
            <v>0</v>
          </cell>
          <cell r="J21919">
            <v>0</v>
          </cell>
          <cell r="K21919">
            <v>0</v>
          </cell>
          <cell r="L21919">
            <v>0</v>
          </cell>
          <cell r="M21919">
            <v>0</v>
          </cell>
          <cell r="N21919">
            <v>0</v>
          </cell>
          <cell r="O21919">
            <v>4660.4779999999992</v>
          </cell>
          <cell r="P21919">
            <v>-8544.7240000000165</v>
          </cell>
          <cell r="Q21919">
            <v>0</v>
          </cell>
          <cell r="R21919">
            <v>3884.2460000000174</v>
          </cell>
        </row>
        <row r="21920">
          <cell r="A21920">
            <v>1008</v>
          </cell>
          <cell r="B21920" t="str">
            <v>S. SALUD MAULE</v>
          </cell>
          <cell r="C21920" t="str">
            <v>007 Hospital Talca</v>
          </cell>
          <cell r="D21920">
            <v>0</v>
          </cell>
          <cell r="E21920">
            <v>0</v>
          </cell>
          <cell r="F21920">
            <v>0</v>
          </cell>
          <cell r="G21920">
            <v>0</v>
          </cell>
          <cell r="H21920">
            <v>0</v>
          </cell>
          <cell r="I21920">
            <v>0</v>
          </cell>
          <cell r="J21920">
            <v>0</v>
          </cell>
          <cell r="K21920">
            <v>0</v>
          </cell>
          <cell r="L21920">
            <v>0</v>
          </cell>
          <cell r="M21920">
            <v>0</v>
          </cell>
          <cell r="N21920">
            <v>0</v>
          </cell>
          <cell r="O21920">
            <v>5456913.7250000006</v>
          </cell>
          <cell r="P21920">
            <v>-5722514.3409999991</v>
          </cell>
          <cell r="Q21920">
            <v>0</v>
          </cell>
          <cell r="R21920">
            <v>265600.61599999852</v>
          </cell>
        </row>
        <row r="21921">
          <cell r="A21921">
            <v>1009</v>
          </cell>
          <cell r="B21921" t="str">
            <v>S. SALUD MAULE</v>
          </cell>
          <cell r="C21921" t="str">
            <v>008 Hospital Curepto</v>
          </cell>
          <cell r="D21921">
            <v>0</v>
          </cell>
          <cell r="E21921">
            <v>0</v>
          </cell>
          <cell r="F21921">
            <v>0</v>
          </cell>
          <cell r="G21921">
            <v>0</v>
          </cell>
          <cell r="H21921">
            <v>0</v>
          </cell>
          <cell r="I21921">
            <v>0</v>
          </cell>
          <cell r="J21921">
            <v>0</v>
          </cell>
          <cell r="K21921">
            <v>0</v>
          </cell>
          <cell r="L21921">
            <v>0</v>
          </cell>
          <cell r="M21921">
            <v>0</v>
          </cell>
          <cell r="N21921">
            <v>0</v>
          </cell>
          <cell r="O21921">
            <v>948.30499999999984</v>
          </cell>
          <cell r="P21921">
            <v>2050.0610000000015</v>
          </cell>
          <cell r="Q21921">
            <v>948.30499999999984</v>
          </cell>
          <cell r="R21921">
            <v>0</v>
          </cell>
        </row>
        <row r="21922">
          <cell r="A21922">
            <v>10010</v>
          </cell>
          <cell r="B21922" t="str">
            <v>S. SALUD MAULE</v>
          </cell>
          <cell r="C21922" t="str">
            <v>009 Hospital Constitución</v>
          </cell>
          <cell r="D21922">
            <v>0</v>
          </cell>
          <cell r="E21922">
            <v>0</v>
          </cell>
          <cell r="F21922">
            <v>0</v>
          </cell>
          <cell r="G21922">
            <v>0</v>
          </cell>
          <cell r="H21922">
            <v>0</v>
          </cell>
          <cell r="I21922">
            <v>0</v>
          </cell>
          <cell r="J21922">
            <v>0</v>
          </cell>
          <cell r="K21922">
            <v>0</v>
          </cell>
          <cell r="L21922">
            <v>0</v>
          </cell>
          <cell r="M21922">
            <v>0</v>
          </cell>
          <cell r="N21922">
            <v>0</v>
          </cell>
          <cell r="O21922">
            <v>119223.80700000002</v>
          </cell>
          <cell r="P21922">
            <v>-192017.73200000013</v>
          </cell>
          <cell r="Q21922">
            <v>0</v>
          </cell>
          <cell r="R21922">
            <v>72793.925000000119</v>
          </cell>
        </row>
        <row r="21923">
          <cell r="A21923">
            <v>10011</v>
          </cell>
          <cell r="B21923" t="str">
            <v>S. SALUD MAULE</v>
          </cell>
          <cell r="C21923" t="str">
            <v>010 Hospital Linares</v>
          </cell>
          <cell r="D21923">
            <v>0</v>
          </cell>
          <cell r="E21923">
            <v>0</v>
          </cell>
          <cell r="F21923">
            <v>0</v>
          </cell>
          <cell r="G21923">
            <v>0</v>
          </cell>
          <cell r="H21923">
            <v>0</v>
          </cell>
          <cell r="I21923">
            <v>0</v>
          </cell>
          <cell r="J21923">
            <v>0</v>
          </cell>
          <cell r="K21923">
            <v>0</v>
          </cell>
          <cell r="L21923">
            <v>0</v>
          </cell>
          <cell r="M21923">
            <v>0</v>
          </cell>
          <cell r="N21923">
            <v>0</v>
          </cell>
          <cell r="O21923">
            <v>931594.61199999996</v>
          </cell>
          <cell r="P21923">
            <v>-1328457.4980000004</v>
          </cell>
          <cell r="Q21923">
            <v>0</v>
          </cell>
          <cell r="R21923">
            <v>396862.88600000041</v>
          </cell>
        </row>
        <row r="21924">
          <cell r="A21924">
            <v>10012</v>
          </cell>
          <cell r="B21924" t="str">
            <v>S. SALUD MAULE</v>
          </cell>
          <cell r="C21924" t="str">
            <v>011 Hospital San Javier</v>
          </cell>
          <cell r="D21924">
            <v>0</v>
          </cell>
          <cell r="E21924">
            <v>0</v>
          </cell>
          <cell r="F21924">
            <v>0</v>
          </cell>
          <cell r="G21924">
            <v>0</v>
          </cell>
          <cell r="H21924">
            <v>0</v>
          </cell>
          <cell r="I21924">
            <v>0</v>
          </cell>
          <cell r="J21924">
            <v>0</v>
          </cell>
          <cell r="K21924">
            <v>0</v>
          </cell>
          <cell r="L21924">
            <v>0</v>
          </cell>
          <cell r="M21924">
            <v>0</v>
          </cell>
          <cell r="N21924">
            <v>0</v>
          </cell>
          <cell r="O21924">
            <v>105610.19099999999</v>
          </cell>
          <cell r="P21924">
            <v>-112990.14600000004</v>
          </cell>
          <cell r="Q21924">
            <v>0</v>
          </cell>
          <cell r="R21924">
            <v>7379.9550000000454</v>
          </cell>
        </row>
        <row r="21925">
          <cell r="A21925">
            <v>10013</v>
          </cell>
          <cell r="B21925" t="str">
            <v>S. SALUD MAULE</v>
          </cell>
          <cell r="C21925" t="str">
            <v>012 Hospital Parral</v>
          </cell>
          <cell r="D21925">
            <v>0</v>
          </cell>
          <cell r="E21925">
            <v>0</v>
          </cell>
          <cell r="F21925">
            <v>0</v>
          </cell>
          <cell r="G21925">
            <v>0</v>
          </cell>
          <cell r="H21925">
            <v>0</v>
          </cell>
          <cell r="I21925">
            <v>0</v>
          </cell>
          <cell r="J21925">
            <v>0</v>
          </cell>
          <cell r="K21925">
            <v>0</v>
          </cell>
          <cell r="L21925">
            <v>0</v>
          </cell>
          <cell r="M21925">
            <v>0</v>
          </cell>
          <cell r="N21925">
            <v>0</v>
          </cell>
          <cell r="O21925">
            <v>50948.529999999977</v>
          </cell>
          <cell r="P21925">
            <v>-92905.545999999973</v>
          </cell>
          <cell r="Q21925">
            <v>0</v>
          </cell>
          <cell r="R21925">
            <v>41957.015999999996</v>
          </cell>
        </row>
        <row r="21926">
          <cell r="A21926">
            <v>10014</v>
          </cell>
          <cell r="B21926" t="str">
            <v>S. SALUD MAULE</v>
          </cell>
          <cell r="C21926" t="str">
            <v>013 Hospital Cauquenes</v>
          </cell>
          <cell r="D21926">
            <v>0</v>
          </cell>
          <cell r="E21926">
            <v>0</v>
          </cell>
          <cell r="F21926">
            <v>0</v>
          </cell>
          <cell r="G21926">
            <v>0</v>
          </cell>
          <cell r="H21926">
            <v>0</v>
          </cell>
          <cell r="I21926">
            <v>0</v>
          </cell>
          <cell r="J21926">
            <v>0</v>
          </cell>
          <cell r="K21926">
            <v>0</v>
          </cell>
          <cell r="L21926">
            <v>0</v>
          </cell>
          <cell r="M21926">
            <v>0</v>
          </cell>
          <cell r="N21926">
            <v>0</v>
          </cell>
          <cell r="O21926">
            <v>101926.874</v>
          </cell>
          <cell r="P21926">
            <v>-120707.97700000007</v>
          </cell>
          <cell r="Q21926">
            <v>0</v>
          </cell>
          <cell r="R21926">
            <v>18781.103000000076</v>
          </cell>
        </row>
        <row r="21927">
          <cell r="A21927">
            <v>10015</v>
          </cell>
          <cell r="B21927" t="str">
            <v>S. SALUD MAULE</v>
          </cell>
          <cell r="C21927" t="str">
            <v>014 Hospital Chanco</v>
          </cell>
          <cell r="D21927">
            <v>0</v>
          </cell>
          <cell r="E21927">
            <v>0</v>
          </cell>
          <cell r="F21927">
            <v>0</v>
          </cell>
          <cell r="G21927">
            <v>0</v>
          </cell>
          <cell r="H21927">
            <v>0</v>
          </cell>
          <cell r="I21927">
            <v>0</v>
          </cell>
          <cell r="J21927">
            <v>0</v>
          </cell>
          <cell r="K21927">
            <v>0</v>
          </cell>
          <cell r="L21927">
            <v>0</v>
          </cell>
          <cell r="M21927">
            <v>0</v>
          </cell>
          <cell r="N21927">
            <v>0</v>
          </cell>
          <cell r="O21927">
            <v>13023.04</v>
          </cell>
          <cell r="P21927">
            <v>-16041.855000000025</v>
          </cell>
          <cell r="Q21927">
            <v>0</v>
          </cell>
          <cell r="R21927">
            <v>3018.8150000000242</v>
          </cell>
        </row>
        <row r="21928">
          <cell r="A21928">
            <v>1101</v>
          </cell>
          <cell r="B21928" t="str">
            <v>S. SALUD ÑUBLE</v>
          </cell>
          <cell r="C21928">
            <v>0</v>
          </cell>
          <cell r="D21928">
            <v>0</v>
          </cell>
          <cell r="E21928">
            <v>0</v>
          </cell>
          <cell r="F21928">
            <v>0</v>
          </cell>
          <cell r="G21928">
            <v>0</v>
          </cell>
          <cell r="H21928">
            <v>0</v>
          </cell>
          <cell r="I21928">
            <v>0</v>
          </cell>
          <cell r="J21928">
            <v>0</v>
          </cell>
          <cell r="K21928">
            <v>0</v>
          </cell>
          <cell r="L21928">
            <v>0</v>
          </cell>
          <cell r="M21928">
            <v>0</v>
          </cell>
          <cell r="N21928">
            <v>0</v>
          </cell>
          <cell r="O21928">
            <v>3646371.7740000011</v>
          </cell>
          <cell r="P21928">
            <v>-3702619.8820000011</v>
          </cell>
          <cell r="Q21928">
            <v>0</v>
          </cell>
          <cell r="R21928">
            <v>56248.108000000007</v>
          </cell>
        </row>
        <row r="21929">
          <cell r="A21929">
            <v>1102</v>
          </cell>
          <cell r="B21929" t="str">
            <v>S. SALUD ÑUBLE</v>
          </cell>
          <cell r="C21929" t="str">
            <v>001 Dirección del Servicio</v>
          </cell>
          <cell r="D21929">
            <v>0</v>
          </cell>
          <cell r="E21929">
            <v>0</v>
          </cell>
          <cell r="F21929">
            <v>0</v>
          </cell>
          <cell r="G21929">
            <v>0</v>
          </cell>
          <cell r="H21929">
            <v>0</v>
          </cell>
          <cell r="I21929">
            <v>0</v>
          </cell>
          <cell r="J21929">
            <v>0</v>
          </cell>
          <cell r="K21929">
            <v>0</v>
          </cell>
          <cell r="L21929">
            <v>0</v>
          </cell>
          <cell r="M21929">
            <v>0</v>
          </cell>
          <cell r="N21929">
            <v>0</v>
          </cell>
          <cell r="O21929">
            <v>394117.924</v>
          </cell>
          <cell r="P21929">
            <v>-693526.37199999997</v>
          </cell>
          <cell r="Q21929">
            <v>0</v>
          </cell>
          <cell r="R21929">
            <v>299408.44799999997</v>
          </cell>
        </row>
        <row r="21930">
          <cell r="A21930">
            <v>1103</v>
          </cell>
          <cell r="B21930" t="str">
            <v>S. SALUD ÑUBLE</v>
          </cell>
          <cell r="C21930" t="str">
            <v>002 Hospital de Chillán</v>
          </cell>
          <cell r="D21930">
            <v>0</v>
          </cell>
          <cell r="E21930">
            <v>0</v>
          </cell>
          <cell r="F21930">
            <v>0</v>
          </cell>
          <cell r="G21930">
            <v>0</v>
          </cell>
          <cell r="H21930">
            <v>0</v>
          </cell>
          <cell r="I21930">
            <v>0</v>
          </cell>
          <cell r="J21930">
            <v>0</v>
          </cell>
          <cell r="K21930">
            <v>0</v>
          </cell>
          <cell r="L21930">
            <v>0</v>
          </cell>
          <cell r="M21930">
            <v>0</v>
          </cell>
          <cell r="N21930">
            <v>0</v>
          </cell>
          <cell r="O21930">
            <v>2641108.9500000002</v>
          </cell>
          <cell r="P21930">
            <v>-2448382.92</v>
          </cell>
          <cell r="Q21930">
            <v>192726.03000000026</v>
          </cell>
          <cell r="R21930">
            <v>0</v>
          </cell>
        </row>
        <row r="21931">
          <cell r="A21931">
            <v>1104</v>
          </cell>
          <cell r="B21931" t="str">
            <v>S. SALUD ÑUBLE</v>
          </cell>
          <cell r="C21931" t="str">
            <v>003 Hospital de San Carlos</v>
          </cell>
          <cell r="D21931">
            <v>0</v>
          </cell>
          <cell r="E21931">
            <v>0</v>
          </cell>
          <cell r="F21931">
            <v>0</v>
          </cell>
          <cell r="G21931">
            <v>0</v>
          </cell>
          <cell r="H21931">
            <v>0</v>
          </cell>
          <cell r="I21931">
            <v>0</v>
          </cell>
          <cell r="J21931">
            <v>0</v>
          </cell>
          <cell r="K21931">
            <v>0</v>
          </cell>
          <cell r="L21931">
            <v>0</v>
          </cell>
          <cell r="M21931">
            <v>0</v>
          </cell>
          <cell r="N21931">
            <v>0</v>
          </cell>
          <cell r="O21931">
            <v>352136.74300000002</v>
          </cell>
          <cell r="P21931">
            <v>-356609.56000000017</v>
          </cell>
          <cell r="Q21931">
            <v>0</v>
          </cell>
          <cell r="R21931">
            <v>4472.8170000001555</v>
          </cell>
        </row>
        <row r="21932">
          <cell r="A21932">
            <v>1105</v>
          </cell>
          <cell r="B21932" t="str">
            <v>S. SALUD ÑUBLE</v>
          </cell>
          <cell r="C21932" t="str">
            <v>004 Hospital de Bulnes</v>
          </cell>
          <cell r="D21932">
            <v>0</v>
          </cell>
          <cell r="E21932">
            <v>0</v>
          </cell>
          <cell r="F21932">
            <v>0</v>
          </cell>
          <cell r="G21932">
            <v>0</v>
          </cell>
          <cell r="H21932">
            <v>0</v>
          </cell>
          <cell r="I21932">
            <v>0</v>
          </cell>
          <cell r="J21932">
            <v>0</v>
          </cell>
          <cell r="K21932">
            <v>0</v>
          </cell>
          <cell r="L21932">
            <v>0</v>
          </cell>
          <cell r="M21932">
            <v>0</v>
          </cell>
          <cell r="N21932">
            <v>0</v>
          </cell>
          <cell r="O21932">
            <v>23787.494000000002</v>
          </cell>
          <cell r="P21932">
            <v>-19106.946999999927</v>
          </cell>
          <cell r="Q21932">
            <v>4680.5470000000751</v>
          </cell>
          <cell r="R21932">
            <v>0</v>
          </cell>
        </row>
        <row r="21933">
          <cell r="A21933">
            <v>1106</v>
          </cell>
          <cell r="B21933" t="str">
            <v>S. SALUD ÑUBLE</v>
          </cell>
          <cell r="C21933" t="str">
            <v>005 Hospital de Yungay</v>
          </cell>
          <cell r="D21933">
            <v>0</v>
          </cell>
          <cell r="E21933">
            <v>0</v>
          </cell>
          <cell r="F21933">
            <v>0</v>
          </cell>
          <cell r="G21933">
            <v>0</v>
          </cell>
          <cell r="H21933">
            <v>0</v>
          </cell>
          <cell r="I21933">
            <v>0</v>
          </cell>
          <cell r="J21933">
            <v>0</v>
          </cell>
          <cell r="K21933">
            <v>0</v>
          </cell>
          <cell r="L21933">
            <v>0</v>
          </cell>
          <cell r="M21933">
            <v>0</v>
          </cell>
          <cell r="N21933">
            <v>0</v>
          </cell>
          <cell r="O21933">
            <v>32129.791000000005</v>
          </cell>
          <cell r="P21933">
            <v>-25315.066000000021</v>
          </cell>
          <cell r="Q21933">
            <v>6814.724999999984</v>
          </cell>
          <cell r="R21933">
            <v>0</v>
          </cell>
        </row>
        <row r="21934">
          <cell r="A21934">
            <v>1107</v>
          </cell>
          <cell r="B21934" t="str">
            <v>S. SALUD ÑUBLE</v>
          </cell>
          <cell r="C21934" t="str">
            <v>006 Hospital de Quirihue</v>
          </cell>
          <cell r="D21934">
            <v>0</v>
          </cell>
          <cell r="E21934">
            <v>0</v>
          </cell>
          <cell r="F21934">
            <v>0</v>
          </cell>
          <cell r="G21934">
            <v>0</v>
          </cell>
          <cell r="H21934">
            <v>0</v>
          </cell>
          <cell r="I21934">
            <v>0</v>
          </cell>
          <cell r="J21934">
            <v>0</v>
          </cell>
          <cell r="K21934">
            <v>0</v>
          </cell>
          <cell r="L21934">
            <v>0</v>
          </cell>
          <cell r="M21934">
            <v>0</v>
          </cell>
          <cell r="N21934">
            <v>0</v>
          </cell>
          <cell r="O21934">
            <v>42402.962000000007</v>
          </cell>
          <cell r="P21934">
            <v>-28176.040999999997</v>
          </cell>
          <cell r="Q21934">
            <v>14226.921000000009</v>
          </cell>
          <cell r="R21934">
            <v>0</v>
          </cell>
        </row>
        <row r="21935">
          <cell r="A21935">
            <v>1108</v>
          </cell>
          <cell r="B21935" t="str">
            <v>S. SALUD ÑUBLE</v>
          </cell>
          <cell r="C21935" t="str">
            <v>007 Hospital de Coelemu</v>
          </cell>
          <cell r="D21935">
            <v>0</v>
          </cell>
          <cell r="E21935">
            <v>0</v>
          </cell>
          <cell r="F21935">
            <v>0</v>
          </cell>
          <cell r="G21935">
            <v>0</v>
          </cell>
          <cell r="H21935">
            <v>0</v>
          </cell>
          <cell r="I21935">
            <v>0</v>
          </cell>
          <cell r="J21935">
            <v>0</v>
          </cell>
          <cell r="K21935">
            <v>0</v>
          </cell>
          <cell r="L21935">
            <v>0</v>
          </cell>
          <cell r="M21935">
            <v>0</v>
          </cell>
          <cell r="N21935">
            <v>0</v>
          </cell>
          <cell r="O21935">
            <v>16913.806000000004</v>
          </cell>
          <cell r="P21935">
            <v>-8028.7770000000019</v>
          </cell>
          <cell r="Q21935">
            <v>8885.0290000000023</v>
          </cell>
          <cell r="R21935">
            <v>0</v>
          </cell>
        </row>
        <row r="21936">
          <cell r="A21936">
            <v>1109</v>
          </cell>
          <cell r="B21936" t="str">
            <v>S. SALUD ÑUBLE</v>
          </cell>
          <cell r="C21936" t="str">
            <v>008 Hospital El Carmen</v>
          </cell>
          <cell r="D21936">
            <v>0</v>
          </cell>
          <cell r="E21936">
            <v>0</v>
          </cell>
          <cell r="F21936">
            <v>0</v>
          </cell>
          <cell r="G21936">
            <v>0</v>
          </cell>
          <cell r="H21936">
            <v>0</v>
          </cell>
          <cell r="I21936">
            <v>0</v>
          </cell>
          <cell r="J21936">
            <v>0</v>
          </cell>
          <cell r="K21936">
            <v>0</v>
          </cell>
          <cell r="L21936">
            <v>0</v>
          </cell>
          <cell r="M21936">
            <v>0</v>
          </cell>
          <cell r="N21936">
            <v>0</v>
          </cell>
          <cell r="O21936">
            <v>39219.334000000003</v>
          </cell>
          <cell r="P21936">
            <v>-25414.150000000052</v>
          </cell>
          <cell r="Q21936">
            <v>13805.18399999995</v>
          </cell>
          <cell r="R21936">
            <v>0</v>
          </cell>
        </row>
        <row r="21937">
          <cell r="A21937">
            <v>11010</v>
          </cell>
          <cell r="B21937" t="str">
            <v>S. SALUD ÑUBLE</v>
          </cell>
          <cell r="C21937" t="str">
            <v>009 Consultorio Violeta Parra</v>
          </cell>
          <cell r="D21937">
            <v>0</v>
          </cell>
          <cell r="E21937">
            <v>0</v>
          </cell>
          <cell r="F21937">
            <v>0</v>
          </cell>
          <cell r="G21937">
            <v>0</v>
          </cell>
          <cell r="H21937">
            <v>0</v>
          </cell>
          <cell r="I21937">
            <v>0</v>
          </cell>
          <cell r="J21937">
            <v>0</v>
          </cell>
          <cell r="K21937">
            <v>0</v>
          </cell>
          <cell r="L21937">
            <v>0</v>
          </cell>
          <cell r="M21937">
            <v>0</v>
          </cell>
          <cell r="N21937">
            <v>0</v>
          </cell>
          <cell r="O21937">
            <v>104554.77</v>
          </cell>
          <cell r="P21937">
            <v>-98060.049000000057</v>
          </cell>
          <cell r="Q21937">
            <v>6494.7209999999468</v>
          </cell>
          <cell r="R21937">
            <v>0</v>
          </cell>
        </row>
        <row r="21938">
          <cell r="A21938">
            <v>11011</v>
          </cell>
          <cell r="B21938" t="str">
            <v>S. SALUD ÑUBLE</v>
          </cell>
          <cell r="C21938" t="str">
            <v>013 Centro Comunitario Salud Mental</v>
          </cell>
          <cell r="D21938">
            <v>0</v>
          </cell>
          <cell r="E21938">
            <v>0</v>
          </cell>
          <cell r="F21938">
            <v>0</v>
          </cell>
          <cell r="G21938">
            <v>0</v>
          </cell>
          <cell r="H21938">
            <v>0</v>
          </cell>
          <cell r="I21938">
            <v>0</v>
          </cell>
          <cell r="J21938">
            <v>0</v>
          </cell>
          <cell r="K21938">
            <v>0</v>
          </cell>
          <cell r="L21938">
            <v>0</v>
          </cell>
          <cell r="M21938">
            <v>0</v>
          </cell>
          <cell r="N21938">
            <v>0</v>
          </cell>
          <cell r="O21938">
            <v>0</v>
          </cell>
          <cell r="P21938">
            <v>0</v>
          </cell>
          <cell r="Q21938">
            <v>0</v>
          </cell>
          <cell r="R21938">
            <v>0</v>
          </cell>
        </row>
        <row r="21939">
          <cell r="A21939">
            <v>1201</v>
          </cell>
          <cell r="B21939" t="str">
            <v>S. SALUD CONCEPCIÓN</v>
          </cell>
          <cell r="C21939">
            <v>0</v>
          </cell>
          <cell r="D21939">
            <v>0</v>
          </cell>
          <cell r="E21939">
            <v>0</v>
          </cell>
          <cell r="F21939">
            <v>0</v>
          </cell>
          <cell r="G21939">
            <v>0</v>
          </cell>
          <cell r="H21939">
            <v>0</v>
          </cell>
          <cell r="I21939">
            <v>0</v>
          </cell>
          <cell r="J21939">
            <v>0</v>
          </cell>
          <cell r="K21939">
            <v>0</v>
          </cell>
          <cell r="L21939">
            <v>0</v>
          </cell>
          <cell r="M21939">
            <v>0</v>
          </cell>
          <cell r="N21939">
            <v>0</v>
          </cell>
          <cell r="O21939">
            <v>10005346.397</v>
          </cell>
          <cell r="P21939">
            <v>-9152702.4909999985</v>
          </cell>
          <cell r="Q21939">
            <v>852643.90600000136</v>
          </cell>
          <cell r="R21939">
            <v>0</v>
          </cell>
        </row>
        <row r="21940">
          <cell r="A21940">
            <v>1202</v>
          </cell>
          <cell r="B21940" t="str">
            <v>S. SALUD CONCEPCIÓN</v>
          </cell>
          <cell r="C21940" t="str">
            <v>001 Dirección del Servicio</v>
          </cell>
          <cell r="D21940">
            <v>0</v>
          </cell>
          <cell r="E21940">
            <v>0</v>
          </cell>
          <cell r="F21940">
            <v>0</v>
          </cell>
          <cell r="G21940">
            <v>0</v>
          </cell>
          <cell r="H21940">
            <v>0</v>
          </cell>
          <cell r="I21940">
            <v>0</v>
          </cell>
          <cell r="J21940">
            <v>0</v>
          </cell>
          <cell r="K21940">
            <v>0</v>
          </cell>
          <cell r="L21940">
            <v>0</v>
          </cell>
          <cell r="M21940">
            <v>0</v>
          </cell>
          <cell r="N21940">
            <v>0</v>
          </cell>
          <cell r="O21940">
            <v>774868.91200000001</v>
          </cell>
          <cell r="P21940">
            <v>-165931.75500000012</v>
          </cell>
          <cell r="Q21940">
            <v>608937.15699999989</v>
          </cell>
          <cell r="R21940">
            <v>0</v>
          </cell>
        </row>
        <row r="21941">
          <cell r="A21941">
            <v>1203</v>
          </cell>
          <cell r="B21941" t="str">
            <v>S. SALUD CONCEPCIÓN</v>
          </cell>
          <cell r="C21941" t="str">
            <v>002 Hospital Guillermo  Grant Benavente</v>
          </cell>
          <cell r="D21941">
            <v>0</v>
          </cell>
          <cell r="E21941">
            <v>0</v>
          </cell>
          <cell r="F21941">
            <v>0</v>
          </cell>
          <cell r="G21941">
            <v>0</v>
          </cell>
          <cell r="H21941">
            <v>0</v>
          </cell>
          <cell r="I21941">
            <v>0</v>
          </cell>
          <cell r="J21941">
            <v>0</v>
          </cell>
          <cell r="K21941">
            <v>0</v>
          </cell>
          <cell r="L21941">
            <v>0</v>
          </cell>
          <cell r="M21941">
            <v>0</v>
          </cell>
          <cell r="N21941">
            <v>0</v>
          </cell>
          <cell r="O21941">
            <v>8579175.5189999994</v>
          </cell>
          <cell r="P21941">
            <v>-8499300.9149999991</v>
          </cell>
          <cell r="Q21941">
            <v>79874.604000000283</v>
          </cell>
          <cell r="R21941">
            <v>0</v>
          </cell>
        </row>
        <row r="21942">
          <cell r="A21942">
            <v>1204</v>
          </cell>
          <cell r="B21942" t="str">
            <v>S. SALUD CONCEPCIÓN</v>
          </cell>
          <cell r="C21942" t="str">
            <v>003 Hospital Traumatológico</v>
          </cell>
          <cell r="D21942">
            <v>0</v>
          </cell>
          <cell r="E21942">
            <v>0</v>
          </cell>
          <cell r="F21942">
            <v>0</v>
          </cell>
          <cell r="G21942">
            <v>0</v>
          </cell>
          <cell r="H21942">
            <v>0</v>
          </cell>
          <cell r="I21942">
            <v>0</v>
          </cell>
          <cell r="J21942">
            <v>0</v>
          </cell>
          <cell r="K21942">
            <v>0</v>
          </cell>
          <cell r="L21942">
            <v>0</v>
          </cell>
          <cell r="M21942">
            <v>0</v>
          </cell>
          <cell r="N21942">
            <v>0</v>
          </cell>
          <cell r="O21942">
            <v>338554.4</v>
          </cell>
          <cell r="P21942">
            <v>-331932.24899999984</v>
          </cell>
          <cell r="Q21942">
            <v>6622.1510000001872</v>
          </cell>
          <cell r="R21942">
            <v>0</v>
          </cell>
        </row>
        <row r="21943">
          <cell r="A21943">
            <v>1205</v>
          </cell>
          <cell r="B21943" t="str">
            <v>S. SALUD CONCEPCIÓN</v>
          </cell>
          <cell r="C21943" t="str">
            <v>004 Hospital de Coronel</v>
          </cell>
          <cell r="D21943">
            <v>0</v>
          </cell>
          <cell r="E21943">
            <v>0</v>
          </cell>
          <cell r="F21943">
            <v>0</v>
          </cell>
          <cell r="G21943">
            <v>0</v>
          </cell>
          <cell r="H21943">
            <v>0</v>
          </cell>
          <cell r="I21943">
            <v>0</v>
          </cell>
          <cell r="J21943">
            <v>0</v>
          </cell>
          <cell r="K21943">
            <v>0</v>
          </cell>
          <cell r="L21943">
            <v>0</v>
          </cell>
          <cell r="M21943">
            <v>0</v>
          </cell>
          <cell r="N21943">
            <v>0</v>
          </cell>
          <cell r="O21943">
            <v>21027.326000000001</v>
          </cell>
          <cell r="P21943">
            <v>-38462.720999999903</v>
          </cell>
          <cell r="Q21943">
            <v>0</v>
          </cell>
          <cell r="R21943">
            <v>17435.394999999902</v>
          </cell>
        </row>
        <row r="21944">
          <cell r="A21944">
            <v>1206</v>
          </cell>
          <cell r="B21944" t="str">
            <v>S. SALUD CONCEPCIÓN</v>
          </cell>
          <cell r="C21944" t="str">
            <v>005 Hospital Lota</v>
          </cell>
          <cell r="D21944">
            <v>0</v>
          </cell>
          <cell r="E21944">
            <v>0</v>
          </cell>
          <cell r="F21944">
            <v>0</v>
          </cell>
          <cell r="G21944">
            <v>0</v>
          </cell>
          <cell r="H21944">
            <v>0</v>
          </cell>
          <cell r="I21944">
            <v>0</v>
          </cell>
          <cell r="J21944">
            <v>0</v>
          </cell>
          <cell r="K21944">
            <v>0</v>
          </cell>
          <cell r="L21944">
            <v>0</v>
          </cell>
          <cell r="M21944">
            <v>0</v>
          </cell>
          <cell r="N21944">
            <v>0</v>
          </cell>
          <cell r="O21944">
            <v>125769.55800000002</v>
          </cell>
          <cell r="P21944">
            <v>-69162.915999999968</v>
          </cell>
          <cell r="Q21944">
            <v>56606.642000000051</v>
          </cell>
          <cell r="R21944">
            <v>0</v>
          </cell>
        </row>
        <row r="21945">
          <cell r="A21945">
            <v>1207</v>
          </cell>
          <cell r="B21945" t="str">
            <v>S. SALUD CONCEPCIÓN</v>
          </cell>
          <cell r="C21945" t="str">
            <v>006 Hospital Santa Juana</v>
          </cell>
          <cell r="D21945">
            <v>0</v>
          </cell>
          <cell r="E21945">
            <v>0</v>
          </cell>
          <cell r="F21945">
            <v>0</v>
          </cell>
          <cell r="G21945">
            <v>0</v>
          </cell>
          <cell r="H21945">
            <v>0</v>
          </cell>
          <cell r="I21945">
            <v>0</v>
          </cell>
          <cell r="J21945">
            <v>0</v>
          </cell>
          <cell r="K21945">
            <v>0</v>
          </cell>
          <cell r="L21945">
            <v>0</v>
          </cell>
          <cell r="M21945">
            <v>0</v>
          </cell>
          <cell r="N21945">
            <v>0</v>
          </cell>
          <cell r="O21945">
            <v>0</v>
          </cell>
          <cell r="P21945">
            <v>18627.228000000032</v>
          </cell>
          <cell r="Q21945">
            <v>0</v>
          </cell>
          <cell r="R21945">
            <v>0</v>
          </cell>
        </row>
        <row r="21946">
          <cell r="A21946">
            <v>1208</v>
          </cell>
          <cell r="B21946" t="str">
            <v>S. SALUD CONCEPCIÓN</v>
          </cell>
          <cell r="C21946" t="str">
            <v>007 Hospital Florida</v>
          </cell>
          <cell r="D21946">
            <v>0</v>
          </cell>
          <cell r="E21946">
            <v>0</v>
          </cell>
          <cell r="F21946">
            <v>0</v>
          </cell>
          <cell r="G21946">
            <v>0</v>
          </cell>
          <cell r="H21946">
            <v>0</v>
          </cell>
          <cell r="I21946">
            <v>0</v>
          </cell>
          <cell r="J21946">
            <v>0</v>
          </cell>
          <cell r="K21946">
            <v>0</v>
          </cell>
          <cell r="L21946">
            <v>0</v>
          </cell>
          <cell r="M21946">
            <v>0</v>
          </cell>
          <cell r="N21946">
            <v>0</v>
          </cell>
          <cell r="O21946">
            <v>5298.1309999999994</v>
          </cell>
          <cell r="P21946">
            <v>6400.377999999997</v>
          </cell>
          <cell r="Q21946">
            <v>5298.1309999999994</v>
          </cell>
          <cell r="R21946">
            <v>0</v>
          </cell>
        </row>
        <row r="21947">
          <cell r="A21947">
            <v>1209</v>
          </cell>
          <cell r="B21947" t="str">
            <v>S. SALUD CONCEPCIÓN</v>
          </cell>
          <cell r="C21947" t="str">
            <v>008 Consultorio Víctor Manuel Fernández</v>
          </cell>
          <cell r="D21947">
            <v>0</v>
          </cell>
          <cell r="E21947">
            <v>0</v>
          </cell>
          <cell r="F21947">
            <v>0</v>
          </cell>
          <cell r="G21947">
            <v>0</v>
          </cell>
          <cell r="H21947">
            <v>0</v>
          </cell>
          <cell r="I21947">
            <v>0</v>
          </cell>
          <cell r="J21947">
            <v>0</v>
          </cell>
          <cell r="K21947">
            <v>0</v>
          </cell>
          <cell r="L21947">
            <v>0</v>
          </cell>
          <cell r="M21947">
            <v>0</v>
          </cell>
          <cell r="N21947">
            <v>0</v>
          </cell>
          <cell r="O21947">
            <v>10398.462999999989</v>
          </cell>
          <cell r="P21947">
            <v>38324.905000000086</v>
          </cell>
          <cell r="Q21947">
            <v>10398.462999999989</v>
          </cell>
          <cell r="R21947">
            <v>0</v>
          </cell>
        </row>
        <row r="21948">
          <cell r="A21948">
            <v>12010</v>
          </cell>
          <cell r="B21948" t="str">
            <v>S. SALUD CONCEPCIÓN</v>
          </cell>
          <cell r="C21948" t="str">
            <v>010 Centro de Sangre y Tejidos</v>
          </cell>
          <cell r="D21948">
            <v>0</v>
          </cell>
          <cell r="E21948">
            <v>0</v>
          </cell>
          <cell r="F21948">
            <v>0</v>
          </cell>
          <cell r="G21948">
            <v>0</v>
          </cell>
          <cell r="H21948">
            <v>0</v>
          </cell>
          <cell r="I21948">
            <v>0</v>
          </cell>
          <cell r="J21948">
            <v>0</v>
          </cell>
          <cell r="K21948">
            <v>0</v>
          </cell>
          <cell r="L21948">
            <v>0</v>
          </cell>
          <cell r="M21948">
            <v>0</v>
          </cell>
          <cell r="N21948">
            <v>0</v>
          </cell>
          <cell r="O21948">
            <v>150254.08800000002</v>
          </cell>
          <cell r="P21948">
            <v>-111264.446</v>
          </cell>
          <cell r="Q21948">
            <v>38989.642000000022</v>
          </cell>
          <cell r="R21948">
            <v>0</v>
          </cell>
        </row>
        <row r="21949">
          <cell r="A21949">
            <v>1301</v>
          </cell>
          <cell r="B21949" t="str">
            <v>S. SALUD TALCAHUANO</v>
          </cell>
          <cell r="C21949">
            <v>0</v>
          </cell>
          <cell r="D21949">
            <v>0</v>
          </cell>
          <cell r="E21949">
            <v>0</v>
          </cell>
          <cell r="F21949">
            <v>0</v>
          </cell>
          <cell r="G21949">
            <v>0</v>
          </cell>
          <cell r="H21949">
            <v>0</v>
          </cell>
          <cell r="I21949">
            <v>0</v>
          </cell>
          <cell r="J21949">
            <v>0</v>
          </cell>
          <cell r="K21949">
            <v>0</v>
          </cell>
          <cell r="L21949">
            <v>0</v>
          </cell>
          <cell r="M21949">
            <v>0</v>
          </cell>
          <cell r="N21949">
            <v>0</v>
          </cell>
          <cell r="O21949">
            <v>3992229.9210000006</v>
          </cell>
          <cell r="P21949">
            <v>-3941852.3610000014</v>
          </cell>
          <cell r="Q21949">
            <v>50377.559999999125</v>
          </cell>
          <cell r="R21949">
            <v>0</v>
          </cell>
        </row>
        <row r="21950">
          <cell r="A21950">
            <v>1302</v>
          </cell>
          <cell r="B21950" t="str">
            <v>S. SALUD TALCAHUANO</v>
          </cell>
          <cell r="C21950" t="str">
            <v>001 Dirección del Servicio</v>
          </cell>
          <cell r="D21950">
            <v>0</v>
          </cell>
          <cell r="E21950">
            <v>0</v>
          </cell>
          <cell r="F21950">
            <v>0</v>
          </cell>
          <cell r="G21950">
            <v>0</v>
          </cell>
          <cell r="H21950">
            <v>0</v>
          </cell>
          <cell r="I21950">
            <v>0</v>
          </cell>
          <cell r="J21950">
            <v>0</v>
          </cell>
          <cell r="K21950">
            <v>0</v>
          </cell>
          <cell r="L21950">
            <v>0</v>
          </cell>
          <cell r="M21950">
            <v>0</v>
          </cell>
          <cell r="N21950">
            <v>0</v>
          </cell>
          <cell r="O21950">
            <v>0</v>
          </cell>
          <cell r="P21950">
            <v>185911.44000000006</v>
          </cell>
          <cell r="Q21950">
            <v>0</v>
          </cell>
          <cell r="R21950">
            <v>0</v>
          </cell>
        </row>
        <row r="21951">
          <cell r="A21951">
            <v>1303</v>
          </cell>
          <cell r="B21951" t="str">
            <v>S. SALUD TALCAHUANO</v>
          </cell>
          <cell r="C21951" t="str">
            <v>002 Hospital Higueras</v>
          </cell>
          <cell r="D21951">
            <v>0</v>
          </cell>
          <cell r="E21951">
            <v>0</v>
          </cell>
          <cell r="F21951">
            <v>0</v>
          </cell>
          <cell r="G21951">
            <v>0</v>
          </cell>
          <cell r="H21951">
            <v>0</v>
          </cell>
          <cell r="I21951">
            <v>0</v>
          </cell>
          <cell r="J21951">
            <v>0</v>
          </cell>
          <cell r="K21951">
            <v>0</v>
          </cell>
          <cell r="L21951">
            <v>0</v>
          </cell>
          <cell r="M21951">
            <v>0</v>
          </cell>
          <cell r="N21951">
            <v>0</v>
          </cell>
          <cell r="O21951">
            <v>3980441.2020000005</v>
          </cell>
          <cell r="P21951">
            <v>-4115611.1130000032</v>
          </cell>
          <cell r="Q21951">
            <v>0</v>
          </cell>
          <cell r="R21951">
            <v>135169.91100000264</v>
          </cell>
        </row>
        <row r="21952">
          <cell r="A21952">
            <v>1304</v>
          </cell>
          <cell r="B21952" t="str">
            <v>S. SALUD TALCAHUANO</v>
          </cell>
          <cell r="C21952" t="str">
            <v>003 Hospital Tome</v>
          </cell>
          <cell r="D21952">
            <v>0</v>
          </cell>
          <cell r="E21952">
            <v>0</v>
          </cell>
          <cell r="F21952">
            <v>0</v>
          </cell>
          <cell r="G21952">
            <v>0</v>
          </cell>
          <cell r="H21952">
            <v>0</v>
          </cell>
          <cell r="I21952">
            <v>0</v>
          </cell>
          <cell r="J21952">
            <v>0</v>
          </cell>
          <cell r="K21952">
            <v>0</v>
          </cell>
          <cell r="L21952">
            <v>0</v>
          </cell>
          <cell r="M21952">
            <v>0</v>
          </cell>
          <cell r="N21952">
            <v>0</v>
          </cell>
          <cell r="O21952">
            <v>0</v>
          </cell>
          <cell r="P21952">
            <v>14088.254999999772</v>
          </cell>
          <cell r="Q21952">
            <v>0</v>
          </cell>
          <cell r="R21952">
            <v>0</v>
          </cell>
        </row>
        <row r="21953">
          <cell r="A21953">
            <v>1305</v>
          </cell>
          <cell r="B21953" t="str">
            <v>S. SALUD TALCAHUANO</v>
          </cell>
          <cell r="C21953" t="str">
            <v>004 Hospital Penco Lirquén</v>
          </cell>
          <cell r="D21953">
            <v>0</v>
          </cell>
          <cell r="E21953">
            <v>0</v>
          </cell>
          <cell r="F21953">
            <v>0</v>
          </cell>
          <cell r="G21953">
            <v>0</v>
          </cell>
          <cell r="H21953">
            <v>0</v>
          </cell>
          <cell r="I21953">
            <v>0</v>
          </cell>
          <cell r="J21953">
            <v>0</v>
          </cell>
          <cell r="K21953">
            <v>0</v>
          </cell>
          <cell r="L21953">
            <v>0</v>
          </cell>
          <cell r="M21953">
            <v>0</v>
          </cell>
          <cell r="N21953">
            <v>0</v>
          </cell>
          <cell r="O21953">
            <v>11788.719000000001</v>
          </cell>
          <cell r="P21953">
            <v>-25783.556000000099</v>
          </cell>
          <cell r="Q21953">
            <v>0</v>
          </cell>
          <cell r="R21953">
            <v>13994.837000000098</v>
          </cell>
        </row>
        <row r="21954">
          <cell r="A21954">
            <v>1306</v>
          </cell>
          <cell r="B21954" t="str">
            <v>S. SALUD TALCAHUANO</v>
          </cell>
          <cell r="C21954" t="str">
            <v>005 CESFAM LIRQUEN</v>
          </cell>
          <cell r="D21954">
            <v>0</v>
          </cell>
          <cell r="E21954">
            <v>0</v>
          </cell>
          <cell r="F21954">
            <v>0</v>
          </cell>
          <cell r="G21954">
            <v>0</v>
          </cell>
          <cell r="H21954">
            <v>0</v>
          </cell>
          <cell r="I21954">
            <v>0</v>
          </cell>
          <cell r="J21954">
            <v>0</v>
          </cell>
          <cell r="K21954">
            <v>0</v>
          </cell>
          <cell r="L21954">
            <v>0</v>
          </cell>
          <cell r="M21954">
            <v>0</v>
          </cell>
          <cell r="N21954">
            <v>0</v>
          </cell>
          <cell r="O21954">
            <v>0</v>
          </cell>
          <cell r="P21954">
            <v>0</v>
          </cell>
          <cell r="Q21954">
            <v>0</v>
          </cell>
          <cell r="R21954">
            <v>0</v>
          </cell>
        </row>
        <row r="21955">
          <cell r="A21955">
            <v>1401</v>
          </cell>
          <cell r="B21955" t="str">
            <v>S. SALUD BIOBIO</v>
          </cell>
          <cell r="C21955">
            <v>0</v>
          </cell>
          <cell r="D21955">
            <v>0</v>
          </cell>
          <cell r="E21955">
            <v>0</v>
          </cell>
          <cell r="F21955">
            <v>0</v>
          </cell>
          <cell r="G21955">
            <v>0</v>
          </cell>
          <cell r="H21955">
            <v>0</v>
          </cell>
          <cell r="I21955">
            <v>0</v>
          </cell>
          <cell r="J21955">
            <v>0</v>
          </cell>
          <cell r="K21955">
            <v>0</v>
          </cell>
          <cell r="L21955">
            <v>0</v>
          </cell>
          <cell r="M21955">
            <v>0</v>
          </cell>
          <cell r="N21955">
            <v>0</v>
          </cell>
          <cell r="O21955">
            <v>1973810.551</v>
          </cell>
          <cell r="P21955">
            <v>-1977795.7609999981</v>
          </cell>
          <cell r="Q21955">
            <v>0</v>
          </cell>
          <cell r="R21955">
            <v>3985.2099999981001</v>
          </cell>
        </row>
        <row r="21956">
          <cell r="A21956">
            <v>1402</v>
          </cell>
          <cell r="B21956" t="str">
            <v>S. SALUD BIOBIO</v>
          </cell>
          <cell r="C21956" t="str">
            <v>001 Dirección del Servicio</v>
          </cell>
          <cell r="D21956">
            <v>0</v>
          </cell>
          <cell r="E21956">
            <v>0</v>
          </cell>
          <cell r="F21956">
            <v>0</v>
          </cell>
          <cell r="G21956">
            <v>0</v>
          </cell>
          <cell r="H21956">
            <v>0</v>
          </cell>
          <cell r="I21956">
            <v>0</v>
          </cell>
          <cell r="J21956">
            <v>0</v>
          </cell>
          <cell r="K21956">
            <v>0</v>
          </cell>
          <cell r="L21956">
            <v>0</v>
          </cell>
          <cell r="M21956">
            <v>0</v>
          </cell>
          <cell r="N21956">
            <v>0</v>
          </cell>
          <cell r="O21956">
            <v>0</v>
          </cell>
          <cell r="P21956">
            <v>620481.92799999996</v>
          </cell>
          <cell r="Q21956">
            <v>0</v>
          </cell>
          <cell r="R21956">
            <v>0</v>
          </cell>
        </row>
        <row r="21957">
          <cell r="A21957">
            <v>1403</v>
          </cell>
          <cell r="B21957" t="str">
            <v>S. SALUD BIOBIO</v>
          </cell>
          <cell r="C21957" t="str">
            <v>003 Hospital Huepil</v>
          </cell>
          <cell r="D21957">
            <v>0</v>
          </cell>
          <cell r="E21957">
            <v>0</v>
          </cell>
          <cell r="F21957">
            <v>0</v>
          </cell>
          <cell r="G21957">
            <v>0</v>
          </cell>
          <cell r="H21957">
            <v>0</v>
          </cell>
          <cell r="I21957">
            <v>0</v>
          </cell>
          <cell r="J21957">
            <v>0</v>
          </cell>
          <cell r="K21957">
            <v>0</v>
          </cell>
          <cell r="L21957">
            <v>0</v>
          </cell>
          <cell r="M21957">
            <v>0</v>
          </cell>
          <cell r="N21957">
            <v>0</v>
          </cell>
          <cell r="O21957">
            <v>6137.8810000000003</v>
          </cell>
          <cell r="P21957">
            <v>-28478.96900000007</v>
          </cell>
          <cell r="Q21957">
            <v>0</v>
          </cell>
          <cell r="R21957">
            <v>22341.088000000069</v>
          </cell>
        </row>
        <row r="21958">
          <cell r="A21958">
            <v>1404</v>
          </cell>
          <cell r="B21958" t="str">
            <v>S. SALUD BIOBIO</v>
          </cell>
          <cell r="C21958" t="str">
            <v>004 Hospital de Laja</v>
          </cell>
          <cell r="D21958">
            <v>0</v>
          </cell>
          <cell r="E21958">
            <v>0</v>
          </cell>
          <cell r="F21958">
            <v>0</v>
          </cell>
          <cell r="G21958">
            <v>0</v>
          </cell>
          <cell r="H21958">
            <v>0</v>
          </cell>
          <cell r="I21958">
            <v>0</v>
          </cell>
          <cell r="J21958">
            <v>0</v>
          </cell>
          <cell r="K21958">
            <v>0</v>
          </cell>
          <cell r="L21958">
            <v>0</v>
          </cell>
          <cell r="M21958">
            <v>0</v>
          </cell>
          <cell r="N21958">
            <v>0</v>
          </cell>
          <cell r="O21958">
            <v>0</v>
          </cell>
          <cell r="P21958">
            <v>-26640.649000000034</v>
          </cell>
          <cell r="Q21958">
            <v>0</v>
          </cell>
          <cell r="R21958">
            <v>26640.649000000034</v>
          </cell>
        </row>
        <row r="21959">
          <cell r="A21959">
            <v>1405</v>
          </cell>
          <cell r="B21959" t="str">
            <v>S. SALUD BIOBIO</v>
          </cell>
          <cell r="C21959" t="str">
            <v>005 Hospital de Los Ángeles</v>
          </cell>
          <cell r="D21959">
            <v>0</v>
          </cell>
          <cell r="E21959">
            <v>0</v>
          </cell>
          <cell r="F21959">
            <v>0</v>
          </cell>
          <cell r="G21959">
            <v>0</v>
          </cell>
          <cell r="H21959">
            <v>0</v>
          </cell>
          <cell r="I21959">
            <v>0</v>
          </cell>
          <cell r="J21959">
            <v>0</v>
          </cell>
          <cell r="K21959">
            <v>0</v>
          </cell>
          <cell r="L21959">
            <v>0</v>
          </cell>
          <cell r="M21959">
            <v>0</v>
          </cell>
          <cell r="N21959">
            <v>0</v>
          </cell>
          <cell r="O21959">
            <v>1865129.2919999999</v>
          </cell>
          <cell r="P21959">
            <v>-2358199.8460000027</v>
          </cell>
          <cell r="Q21959">
            <v>0</v>
          </cell>
          <cell r="R21959">
            <v>493070.5540000028</v>
          </cell>
        </row>
        <row r="21960">
          <cell r="A21960">
            <v>1406</v>
          </cell>
          <cell r="B21960" t="str">
            <v>S. SALUD BIOBIO</v>
          </cell>
          <cell r="C21960" t="str">
            <v>006 Hospital de Mulchén</v>
          </cell>
          <cell r="D21960">
            <v>0</v>
          </cell>
          <cell r="E21960">
            <v>0</v>
          </cell>
          <cell r="F21960">
            <v>0</v>
          </cell>
          <cell r="G21960">
            <v>0</v>
          </cell>
          <cell r="H21960">
            <v>0</v>
          </cell>
          <cell r="I21960">
            <v>0</v>
          </cell>
          <cell r="J21960">
            <v>0</v>
          </cell>
          <cell r="K21960">
            <v>0</v>
          </cell>
          <cell r="L21960">
            <v>0</v>
          </cell>
          <cell r="M21960">
            <v>0</v>
          </cell>
          <cell r="N21960">
            <v>0</v>
          </cell>
          <cell r="O21960">
            <v>44757.889000000003</v>
          </cell>
          <cell r="P21960">
            <v>-61841.145000000048</v>
          </cell>
          <cell r="Q21960">
            <v>0</v>
          </cell>
          <cell r="R21960">
            <v>17083.256000000045</v>
          </cell>
        </row>
        <row r="21961">
          <cell r="A21961">
            <v>1407</v>
          </cell>
          <cell r="B21961" t="str">
            <v>S. SALUD BIOBIO</v>
          </cell>
          <cell r="C21961" t="str">
            <v>007 Hospital de Nacimiento</v>
          </cell>
          <cell r="D21961">
            <v>0</v>
          </cell>
          <cell r="E21961">
            <v>0</v>
          </cell>
          <cell r="F21961">
            <v>0</v>
          </cell>
          <cell r="G21961">
            <v>0</v>
          </cell>
          <cell r="H21961">
            <v>0</v>
          </cell>
          <cell r="I21961">
            <v>0</v>
          </cell>
          <cell r="J21961">
            <v>0</v>
          </cell>
          <cell r="K21961">
            <v>0</v>
          </cell>
          <cell r="L21961">
            <v>0</v>
          </cell>
          <cell r="M21961">
            <v>0</v>
          </cell>
          <cell r="N21961">
            <v>0</v>
          </cell>
          <cell r="O21961">
            <v>16834.582999999999</v>
          </cell>
          <cell r="P21961">
            <v>-36198.272000000026</v>
          </cell>
          <cell r="Q21961">
            <v>0</v>
          </cell>
          <cell r="R21961">
            <v>19363.689000000028</v>
          </cell>
        </row>
        <row r="21962">
          <cell r="A21962">
            <v>1408</v>
          </cell>
          <cell r="B21962" t="str">
            <v>S. SALUD BIOBIO</v>
          </cell>
          <cell r="C21962" t="str">
            <v>008 Hospital de Yumbel</v>
          </cell>
          <cell r="D21962">
            <v>0</v>
          </cell>
          <cell r="E21962">
            <v>0</v>
          </cell>
          <cell r="F21962">
            <v>0</v>
          </cell>
          <cell r="G21962">
            <v>0</v>
          </cell>
          <cell r="H21962">
            <v>0</v>
          </cell>
          <cell r="I21962">
            <v>0</v>
          </cell>
          <cell r="J21962">
            <v>0</v>
          </cell>
          <cell r="K21962">
            <v>0</v>
          </cell>
          <cell r="L21962">
            <v>0</v>
          </cell>
          <cell r="M21962">
            <v>0</v>
          </cell>
          <cell r="N21962">
            <v>0</v>
          </cell>
          <cell r="O21962">
            <v>11899.115000000002</v>
          </cell>
          <cell r="P21962">
            <v>-32390.646999999997</v>
          </cell>
          <cell r="Q21962">
            <v>0</v>
          </cell>
          <cell r="R21962">
            <v>20491.531999999996</v>
          </cell>
        </row>
        <row r="21963">
          <cell r="A21963">
            <v>1409</v>
          </cell>
          <cell r="B21963" t="str">
            <v>S. SALUD BIOBIO</v>
          </cell>
          <cell r="C21963" t="str">
            <v>009 Hospital Santa Bárbara</v>
          </cell>
          <cell r="D21963">
            <v>0</v>
          </cell>
          <cell r="E21963">
            <v>0</v>
          </cell>
          <cell r="F21963">
            <v>0</v>
          </cell>
          <cell r="G21963">
            <v>0</v>
          </cell>
          <cell r="H21963">
            <v>0</v>
          </cell>
          <cell r="I21963">
            <v>0</v>
          </cell>
          <cell r="J21963">
            <v>0</v>
          </cell>
          <cell r="K21963">
            <v>0</v>
          </cell>
          <cell r="L21963">
            <v>0</v>
          </cell>
          <cell r="M21963">
            <v>0</v>
          </cell>
          <cell r="N21963">
            <v>0</v>
          </cell>
          <cell r="O21963">
            <v>29051.791000000001</v>
          </cell>
          <cell r="P21963">
            <v>-54528.160999999993</v>
          </cell>
          <cell r="Q21963">
            <v>0</v>
          </cell>
          <cell r="R21963">
            <v>25476.369999999992</v>
          </cell>
        </row>
        <row r="21964">
          <cell r="A21964">
            <v>1501</v>
          </cell>
          <cell r="B21964" t="str">
            <v>S. SALUD ARAUCO</v>
          </cell>
          <cell r="C21964">
            <v>0</v>
          </cell>
          <cell r="D21964">
            <v>0</v>
          </cell>
          <cell r="E21964">
            <v>0</v>
          </cell>
          <cell r="F21964">
            <v>0</v>
          </cell>
          <cell r="G21964">
            <v>0</v>
          </cell>
          <cell r="H21964">
            <v>0</v>
          </cell>
          <cell r="I21964">
            <v>0</v>
          </cell>
          <cell r="J21964">
            <v>0</v>
          </cell>
          <cell r="K21964">
            <v>0</v>
          </cell>
          <cell r="L21964">
            <v>0</v>
          </cell>
          <cell r="M21964">
            <v>0</v>
          </cell>
          <cell r="N21964">
            <v>0</v>
          </cell>
          <cell r="O21964">
            <v>1521167.632</v>
          </cell>
          <cell r="P21964">
            <v>-1206226.1589999995</v>
          </cell>
          <cell r="Q21964">
            <v>314941.47300000046</v>
          </cell>
          <cell r="R21964">
            <v>0</v>
          </cell>
        </row>
        <row r="21965">
          <cell r="A21965">
            <v>1502</v>
          </cell>
          <cell r="B21965" t="str">
            <v>S. SALUD ARAUCO</v>
          </cell>
          <cell r="C21965" t="str">
            <v>001 Dirección del Servicio</v>
          </cell>
          <cell r="D21965">
            <v>0</v>
          </cell>
          <cell r="E21965">
            <v>0</v>
          </cell>
          <cell r="F21965">
            <v>0</v>
          </cell>
          <cell r="G21965">
            <v>0</v>
          </cell>
          <cell r="H21965">
            <v>0</v>
          </cell>
          <cell r="I21965">
            <v>0</v>
          </cell>
          <cell r="J21965">
            <v>0</v>
          </cell>
          <cell r="K21965">
            <v>0</v>
          </cell>
          <cell r="L21965">
            <v>0</v>
          </cell>
          <cell r="M21965">
            <v>0</v>
          </cell>
          <cell r="N21965">
            <v>0</v>
          </cell>
          <cell r="O21965">
            <v>372156.18900000007</v>
          </cell>
          <cell r="P21965">
            <v>30146.242000000086</v>
          </cell>
          <cell r="Q21965">
            <v>372156.18900000007</v>
          </cell>
          <cell r="R21965">
            <v>0</v>
          </cell>
        </row>
        <row r="21966">
          <cell r="A21966">
            <v>1503</v>
          </cell>
          <cell r="B21966" t="str">
            <v>S. SALUD ARAUCO</v>
          </cell>
          <cell r="C21966" t="str">
            <v>002 Hospital Arauco</v>
          </cell>
          <cell r="D21966">
            <v>0</v>
          </cell>
          <cell r="E21966">
            <v>0</v>
          </cell>
          <cell r="F21966">
            <v>0</v>
          </cell>
          <cell r="G21966">
            <v>0</v>
          </cell>
          <cell r="H21966">
            <v>0</v>
          </cell>
          <cell r="I21966">
            <v>0</v>
          </cell>
          <cell r="J21966">
            <v>0</v>
          </cell>
          <cell r="K21966">
            <v>0</v>
          </cell>
          <cell r="L21966">
            <v>0</v>
          </cell>
          <cell r="M21966">
            <v>0</v>
          </cell>
          <cell r="N21966">
            <v>0</v>
          </cell>
          <cell r="O21966">
            <v>232630.99099999998</v>
          </cell>
          <cell r="P21966">
            <v>-263756.78700000001</v>
          </cell>
          <cell r="Q21966">
            <v>0</v>
          </cell>
          <cell r="R21966">
            <v>31125.796000000031</v>
          </cell>
        </row>
        <row r="21967">
          <cell r="A21967">
            <v>1504</v>
          </cell>
          <cell r="B21967" t="str">
            <v>S. SALUD ARAUCO</v>
          </cell>
          <cell r="C21967" t="str">
            <v>003 Hospital de Cañete</v>
          </cell>
          <cell r="D21967">
            <v>0</v>
          </cell>
          <cell r="E21967">
            <v>0</v>
          </cell>
          <cell r="F21967">
            <v>0</v>
          </cell>
          <cell r="G21967">
            <v>0</v>
          </cell>
          <cell r="H21967">
            <v>0</v>
          </cell>
          <cell r="I21967">
            <v>0</v>
          </cell>
          <cell r="J21967">
            <v>0</v>
          </cell>
          <cell r="K21967">
            <v>0</v>
          </cell>
          <cell r="L21967">
            <v>0</v>
          </cell>
          <cell r="M21967">
            <v>0</v>
          </cell>
          <cell r="N21967">
            <v>0</v>
          </cell>
          <cell r="O21967">
            <v>312734.48499999999</v>
          </cell>
          <cell r="P21967">
            <v>-302666.15600000008</v>
          </cell>
          <cell r="Q21967">
            <v>10068.328999999911</v>
          </cell>
          <cell r="R21967">
            <v>0</v>
          </cell>
        </row>
        <row r="21968">
          <cell r="A21968">
            <v>1505</v>
          </cell>
          <cell r="B21968" t="str">
            <v>S. SALUD ARAUCO</v>
          </cell>
          <cell r="C21968" t="str">
            <v>004 Hospital Contulmo</v>
          </cell>
          <cell r="D21968">
            <v>0</v>
          </cell>
          <cell r="E21968">
            <v>0</v>
          </cell>
          <cell r="F21968">
            <v>0</v>
          </cell>
          <cell r="G21968">
            <v>0</v>
          </cell>
          <cell r="H21968">
            <v>0</v>
          </cell>
          <cell r="I21968">
            <v>0</v>
          </cell>
          <cell r="J21968">
            <v>0</v>
          </cell>
          <cell r="K21968">
            <v>0</v>
          </cell>
          <cell r="L21968">
            <v>0</v>
          </cell>
          <cell r="M21968">
            <v>0</v>
          </cell>
          <cell r="N21968">
            <v>0</v>
          </cell>
          <cell r="O21968">
            <v>64557.464999999997</v>
          </cell>
          <cell r="P21968">
            <v>-62978.000999999975</v>
          </cell>
          <cell r="Q21968">
            <v>1579.4640000000218</v>
          </cell>
          <cell r="R21968">
            <v>0</v>
          </cell>
        </row>
        <row r="21969">
          <cell r="A21969">
            <v>1506</v>
          </cell>
          <cell r="B21969" t="str">
            <v>S. SALUD ARAUCO</v>
          </cell>
          <cell r="C21969" t="str">
            <v>005 Hospital Curanilahue</v>
          </cell>
          <cell r="D21969">
            <v>0</v>
          </cell>
          <cell r="E21969">
            <v>0</v>
          </cell>
          <cell r="F21969">
            <v>0</v>
          </cell>
          <cell r="G21969">
            <v>0</v>
          </cell>
          <cell r="H21969">
            <v>0</v>
          </cell>
          <cell r="I21969">
            <v>0</v>
          </cell>
          <cell r="J21969">
            <v>0</v>
          </cell>
          <cell r="K21969">
            <v>0</v>
          </cell>
          <cell r="L21969">
            <v>0</v>
          </cell>
          <cell r="M21969">
            <v>0</v>
          </cell>
          <cell r="N21969">
            <v>0</v>
          </cell>
          <cell r="O21969">
            <v>392008.43800000002</v>
          </cell>
          <cell r="P21969">
            <v>-439810.8189999999</v>
          </cell>
          <cell r="Q21969">
            <v>0</v>
          </cell>
          <cell r="R21969">
            <v>47802.380999999878</v>
          </cell>
        </row>
        <row r="21970">
          <cell r="A21970">
            <v>1507</v>
          </cell>
          <cell r="B21970" t="str">
            <v>S. SALUD ARAUCO</v>
          </cell>
          <cell r="C21970" t="str">
            <v>006 Hospital Lebu</v>
          </cell>
          <cell r="D21970">
            <v>0</v>
          </cell>
          <cell r="E21970">
            <v>0</v>
          </cell>
          <cell r="F21970">
            <v>0</v>
          </cell>
          <cell r="G21970">
            <v>0</v>
          </cell>
          <cell r="H21970">
            <v>0</v>
          </cell>
          <cell r="I21970">
            <v>0</v>
          </cell>
          <cell r="J21970">
            <v>0</v>
          </cell>
          <cell r="K21970">
            <v>0</v>
          </cell>
          <cell r="L21970">
            <v>0</v>
          </cell>
          <cell r="M21970">
            <v>0</v>
          </cell>
          <cell r="N21970">
            <v>0</v>
          </cell>
          <cell r="O21970">
            <v>147080.06400000001</v>
          </cell>
          <cell r="P21970">
            <v>-167161.31100000005</v>
          </cell>
          <cell r="Q21970">
            <v>0</v>
          </cell>
          <cell r="R21970">
            <v>20081.247000000032</v>
          </cell>
        </row>
        <row r="21971">
          <cell r="A21971">
            <v>1601</v>
          </cell>
          <cell r="B21971" t="str">
            <v>S. SALUD ARAUCANÍA-NORTE</v>
          </cell>
          <cell r="C21971">
            <v>0</v>
          </cell>
          <cell r="D21971">
            <v>0</v>
          </cell>
          <cell r="E21971">
            <v>0</v>
          </cell>
          <cell r="F21971">
            <v>0</v>
          </cell>
          <cell r="G21971">
            <v>0</v>
          </cell>
          <cell r="H21971">
            <v>0</v>
          </cell>
          <cell r="I21971">
            <v>0</v>
          </cell>
          <cell r="J21971">
            <v>0</v>
          </cell>
          <cell r="K21971">
            <v>0</v>
          </cell>
          <cell r="L21971">
            <v>0</v>
          </cell>
          <cell r="M21971">
            <v>0</v>
          </cell>
          <cell r="N21971">
            <v>0</v>
          </cell>
          <cell r="O21971">
            <v>1708559.987</v>
          </cell>
          <cell r="P21971">
            <v>-1735086.8230000003</v>
          </cell>
          <cell r="Q21971">
            <v>0</v>
          </cell>
          <cell r="R21971">
            <v>26526.836000000359</v>
          </cell>
        </row>
        <row r="21972">
          <cell r="A21972">
            <v>1602</v>
          </cell>
          <cell r="B21972" t="str">
            <v>S. SALUD ARAUCANÍA-NORTE</v>
          </cell>
          <cell r="C21972" t="str">
            <v>001 Dirección del Servicio</v>
          </cell>
          <cell r="D21972">
            <v>0</v>
          </cell>
          <cell r="E21972">
            <v>0</v>
          </cell>
          <cell r="F21972">
            <v>0</v>
          </cell>
          <cell r="G21972">
            <v>0</v>
          </cell>
          <cell r="H21972">
            <v>0</v>
          </cell>
          <cell r="I21972">
            <v>0</v>
          </cell>
          <cell r="J21972">
            <v>0</v>
          </cell>
          <cell r="K21972">
            <v>0</v>
          </cell>
          <cell r="L21972">
            <v>0</v>
          </cell>
          <cell r="M21972">
            <v>0</v>
          </cell>
          <cell r="N21972">
            <v>0</v>
          </cell>
          <cell r="O21972">
            <v>227302.08000000002</v>
          </cell>
          <cell r="P21972">
            <v>-30728.200999999885</v>
          </cell>
          <cell r="Q21972">
            <v>196573.87900000013</v>
          </cell>
          <cell r="R21972">
            <v>0</v>
          </cell>
        </row>
        <row r="21973">
          <cell r="A21973">
            <v>1603</v>
          </cell>
          <cell r="B21973" t="str">
            <v>S. SALUD ARAUCANÍA-NORTE</v>
          </cell>
          <cell r="C21973" t="str">
            <v>002 Hospital Angol</v>
          </cell>
          <cell r="D21973">
            <v>0</v>
          </cell>
          <cell r="E21973">
            <v>0</v>
          </cell>
          <cell r="F21973">
            <v>0</v>
          </cell>
          <cell r="G21973">
            <v>0</v>
          </cell>
          <cell r="H21973">
            <v>0</v>
          </cell>
          <cell r="I21973">
            <v>0</v>
          </cell>
          <cell r="J21973">
            <v>0</v>
          </cell>
          <cell r="K21973">
            <v>0</v>
          </cell>
          <cell r="L21973">
            <v>0</v>
          </cell>
          <cell r="M21973">
            <v>0</v>
          </cell>
          <cell r="N21973">
            <v>0</v>
          </cell>
          <cell r="O21973">
            <v>451888.82499999995</v>
          </cell>
          <cell r="P21973">
            <v>-621230.1669999999</v>
          </cell>
          <cell r="Q21973">
            <v>0</v>
          </cell>
          <cell r="R21973">
            <v>169341.34199999995</v>
          </cell>
        </row>
        <row r="21974">
          <cell r="A21974">
            <v>1604</v>
          </cell>
          <cell r="B21974" t="str">
            <v>S. SALUD ARAUCANÍA-NORTE</v>
          </cell>
          <cell r="C21974" t="str">
            <v>003 Hospital Victoria</v>
          </cell>
          <cell r="D21974">
            <v>0</v>
          </cell>
          <cell r="E21974">
            <v>0</v>
          </cell>
          <cell r="F21974">
            <v>0</v>
          </cell>
          <cell r="G21974">
            <v>0</v>
          </cell>
          <cell r="H21974">
            <v>0</v>
          </cell>
          <cell r="I21974">
            <v>0</v>
          </cell>
          <cell r="J21974">
            <v>0</v>
          </cell>
          <cell r="K21974">
            <v>0</v>
          </cell>
          <cell r="L21974">
            <v>0</v>
          </cell>
          <cell r="M21974">
            <v>0</v>
          </cell>
          <cell r="N21974">
            <v>0</v>
          </cell>
          <cell r="O21974">
            <v>795387.9219999999</v>
          </cell>
          <cell r="P21974">
            <v>-822725.16799999983</v>
          </cell>
          <cell r="Q21974">
            <v>0</v>
          </cell>
          <cell r="R21974">
            <v>27337.245999999926</v>
          </cell>
        </row>
        <row r="21975">
          <cell r="A21975">
            <v>1605</v>
          </cell>
          <cell r="B21975" t="str">
            <v>S. SALUD ARAUCANÍA-NORTE</v>
          </cell>
          <cell r="C21975" t="str">
            <v>004 Hospital Traiguén</v>
          </cell>
          <cell r="D21975">
            <v>0</v>
          </cell>
          <cell r="E21975">
            <v>0</v>
          </cell>
          <cell r="F21975">
            <v>0</v>
          </cell>
          <cell r="G21975">
            <v>0</v>
          </cell>
          <cell r="H21975">
            <v>0</v>
          </cell>
          <cell r="I21975">
            <v>0</v>
          </cell>
          <cell r="J21975">
            <v>0</v>
          </cell>
          <cell r="K21975">
            <v>0</v>
          </cell>
          <cell r="L21975">
            <v>0</v>
          </cell>
          <cell r="M21975">
            <v>0</v>
          </cell>
          <cell r="N21975">
            <v>0</v>
          </cell>
          <cell r="O21975">
            <v>30926.405000000013</v>
          </cell>
          <cell r="P21975">
            <v>-42987.510000000068</v>
          </cell>
          <cell r="Q21975">
            <v>0</v>
          </cell>
          <cell r="R21975">
            <v>12061.105000000054</v>
          </cell>
        </row>
        <row r="21976">
          <cell r="A21976">
            <v>1606</v>
          </cell>
          <cell r="B21976" t="str">
            <v>S. SALUD ARAUCANÍA-NORTE</v>
          </cell>
          <cell r="C21976" t="str">
            <v>005 Hospital de Collipulli</v>
          </cell>
          <cell r="D21976">
            <v>0</v>
          </cell>
          <cell r="E21976">
            <v>0</v>
          </cell>
          <cell r="F21976">
            <v>0</v>
          </cell>
          <cell r="G21976">
            <v>0</v>
          </cell>
          <cell r="H21976">
            <v>0</v>
          </cell>
          <cell r="I21976">
            <v>0</v>
          </cell>
          <cell r="J21976">
            <v>0</v>
          </cell>
          <cell r="K21976">
            <v>0</v>
          </cell>
          <cell r="L21976">
            <v>0</v>
          </cell>
          <cell r="M21976">
            <v>0</v>
          </cell>
          <cell r="N21976">
            <v>0</v>
          </cell>
          <cell r="O21976">
            <v>60848.423000000003</v>
          </cell>
          <cell r="P21976">
            <v>-75921.046999999933</v>
          </cell>
          <cell r="Q21976">
            <v>0</v>
          </cell>
          <cell r="R21976">
            <v>15072.623999999931</v>
          </cell>
        </row>
        <row r="21977">
          <cell r="A21977">
            <v>1607</v>
          </cell>
          <cell r="B21977" t="str">
            <v>S. SALUD ARAUCANÍA-NORTE</v>
          </cell>
          <cell r="C21977" t="str">
            <v>006 Hospital Purén</v>
          </cell>
          <cell r="D21977">
            <v>0</v>
          </cell>
          <cell r="E21977">
            <v>0</v>
          </cell>
          <cell r="F21977">
            <v>0</v>
          </cell>
          <cell r="G21977">
            <v>0</v>
          </cell>
          <cell r="H21977">
            <v>0</v>
          </cell>
          <cell r="I21977">
            <v>0</v>
          </cell>
          <cell r="J21977">
            <v>0</v>
          </cell>
          <cell r="K21977">
            <v>0</v>
          </cell>
          <cell r="L21977">
            <v>0</v>
          </cell>
          <cell r="M21977">
            <v>0</v>
          </cell>
          <cell r="N21977">
            <v>0</v>
          </cell>
          <cell r="O21977">
            <v>25637.312999999995</v>
          </cell>
          <cell r="P21977">
            <v>-16845.46199999997</v>
          </cell>
          <cell r="Q21977">
            <v>8791.8510000000242</v>
          </cell>
          <cell r="R21977">
            <v>0</v>
          </cell>
        </row>
        <row r="21978">
          <cell r="A21978">
            <v>1608</v>
          </cell>
          <cell r="B21978" t="str">
            <v>S. SALUD ARAUCANÍA-NORTE</v>
          </cell>
          <cell r="C21978" t="str">
            <v>007 Hospital Curacautín</v>
          </cell>
          <cell r="D21978">
            <v>0</v>
          </cell>
          <cell r="E21978">
            <v>0</v>
          </cell>
          <cell r="F21978">
            <v>0</v>
          </cell>
          <cell r="G21978">
            <v>0</v>
          </cell>
          <cell r="H21978">
            <v>0</v>
          </cell>
          <cell r="I21978">
            <v>0</v>
          </cell>
          <cell r="J21978">
            <v>0</v>
          </cell>
          <cell r="K21978">
            <v>0</v>
          </cell>
          <cell r="L21978">
            <v>0</v>
          </cell>
          <cell r="M21978">
            <v>0</v>
          </cell>
          <cell r="N21978">
            <v>0</v>
          </cell>
          <cell r="O21978">
            <v>106700.89</v>
          </cell>
          <cell r="P21978">
            <v>-113050.98899999997</v>
          </cell>
          <cell r="Q21978">
            <v>0</v>
          </cell>
          <cell r="R21978">
            <v>6350.0989999999729</v>
          </cell>
        </row>
        <row r="21979">
          <cell r="A21979">
            <v>1609</v>
          </cell>
          <cell r="B21979" t="str">
            <v>S. SALUD ARAUCANÍA-NORTE</v>
          </cell>
          <cell r="C21979" t="str">
            <v>008 Hospital de Lonquimay</v>
          </cell>
          <cell r="D21979">
            <v>0</v>
          </cell>
          <cell r="E21979">
            <v>0</v>
          </cell>
          <cell r="F21979">
            <v>0</v>
          </cell>
          <cell r="G21979">
            <v>0</v>
          </cell>
          <cell r="H21979">
            <v>0</v>
          </cell>
          <cell r="I21979">
            <v>0</v>
          </cell>
          <cell r="J21979">
            <v>0</v>
          </cell>
          <cell r="K21979">
            <v>0</v>
          </cell>
          <cell r="L21979">
            <v>0</v>
          </cell>
          <cell r="M21979">
            <v>0</v>
          </cell>
          <cell r="N21979">
            <v>0</v>
          </cell>
          <cell r="O21979">
            <v>9868.1290000000045</v>
          </cell>
          <cell r="P21979">
            <v>-11598.279000000039</v>
          </cell>
          <cell r="Q21979">
            <v>0</v>
          </cell>
          <cell r="R21979">
            <v>1730.1500000000342</v>
          </cell>
        </row>
        <row r="21980">
          <cell r="A21980">
            <v>1701</v>
          </cell>
          <cell r="B21980" t="str">
            <v>S. SALUD ARAUCANÍA-SUR</v>
          </cell>
          <cell r="C21980">
            <v>0</v>
          </cell>
          <cell r="D21980">
            <v>0</v>
          </cell>
          <cell r="E21980">
            <v>0</v>
          </cell>
          <cell r="F21980">
            <v>0</v>
          </cell>
          <cell r="G21980">
            <v>0</v>
          </cell>
          <cell r="H21980">
            <v>0</v>
          </cell>
          <cell r="I21980">
            <v>0</v>
          </cell>
          <cell r="J21980">
            <v>0</v>
          </cell>
          <cell r="K21980">
            <v>0</v>
          </cell>
          <cell r="L21980">
            <v>0</v>
          </cell>
          <cell r="M21980">
            <v>0</v>
          </cell>
          <cell r="N21980">
            <v>0</v>
          </cell>
          <cell r="O21980">
            <v>7042789.8890000004</v>
          </cell>
          <cell r="P21980">
            <v>-5756652.9579999987</v>
          </cell>
          <cell r="Q21980">
            <v>1286136.9310000017</v>
          </cell>
          <cell r="R21980">
            <v>0</v>
          </cell>
        </row>
        <row r="21981">
          <cell r="A21981">
            <v>1702</v>
          </cell>
          <cell r="B21981" t="str">
            <v>S. SALUD ARAUCANÍA-SUR</v>
          </cell>
          <cell r="C21981" t="str">
            <v>001 Dirección del Servicio</v>
          </cell>
          <cell r="D21981">
            <v>0</v>
          </cell>
          <cell r="E21981">
            <v>0</v>
          </cell>
          <cell r="F21981">
            <v>0</v>
          </cell>
          <cell r="G21981">
            <v>0</v>
          </cell>
          <cell r="H21981">
            <v>0</v>
          </cell>
          <cell r="I21981">
            <v>0</v>
          </cell>
          <cell r="J21981">
            <v>0</v>
          </cell>
          <cell r="K21981">
            <v>0</v>
          </cell>
          <cell r="L21981">
            <v>0</v>
          </cell>
          <cell r="M21981">
            <v>0</v>
          </cell>
          <cell r="N21981">
            <v>0</v>
          </cell>
          <cell r="O21981">
            <v>114633.959</v>
          </cell>
          <cell r="P21981">
            <v>-29937.653999999864</v>
          </cell>
          <cell r="Q21981">
            <v>84696.305000000139</v>
          </cell>
          <cell r="R21981">
            <v>0</v>
          </cell>
        </row>
        <row r="21982">
          <cell r="A21982">
            <v>1703</v>
          </cell>
          <cell r="B21982" t="str">
            <v>S. SALUD ARAUCANÍA-SUR</v>
          </cell>
          <cell r="C21982" t="str">
            <v>002 Consultorio de Miraflores</v>
          </cell>
          <cell r="D21982">
            <v>0</v>
          </cell>
          <cell r="E21982">
            <v>0</v>
          </cell>
          <cell r="F21982">
            <v>0</v>
          </cell>
          <cell r="G21982">
            <v>0</v>
          </cell>
          <cell r="H21982">
            <v>0</v>
          </cell>
          <cell r="I21982">
            <v>0</v>
          </cell>
          <cell r="J21982">
            <v>0</v>
          </cell>
          <cell r="K21982">
            <v>0</v>
          </cell>
          <cell r="L21982">
            <v>0</v>
          </cell>
          <cell r="M21982">
            <v>0</v>
          </cell>
          <cell r="N21982">
            <v>0</v>
          </cell>
          <cell r="O21982">
            <v>73327.988000000012</v>
          </cell>
          <cell r="P21982">
            <v>49754.003999999899</v>
          </cell>
          <cell r="Q21982">
            <v>73327.988000000012</v>
          </cell>
          <cell r="R21982">
            <v>0</v>
          </cell>
        </row>
        <row r="21983">
          <cell r="A21983">
            <v>1704</v>
          </cell>
          <cell r="B21983" t="str">
            <v>S. SALUD ARAUCANÍA-SUR</v>
          </cell>
          <cell r="C21983" t="str">
            <v>003 Hospital de Cunco</v>
          </cell>
          <cell r="D21983">
            <v>0</v>
          </cell>
          <cell r="E21983">
            <v>0</v>
          </cell>
          <cell r="F21983">
            <v>0</v>
          </cell>
          <cell r="G21983">
            <v>0</v>
          </cell>
          <cell r="H21983">
            <v>0</v>
          </cell>
          <cell r="I21983">
            <v>0</v>
          </cell>
          <cell r="J21983">
            <v>0</v>
          </cell>
          <cell r="K21983">
            <v>0</v>
          </cell>
          <cell r="L21983">
            <v>0</v>
          </cell>
          <cell r="M21983">
            <v>0</v>
          </cell>
          <cell r="N21983">
            <v>0</v>
          </cell>
          <cell r="O21983">
            <v>0</v>
          </cell>
          <cell r="P21983">
            <v>-1198.1520000000019</v>
          </cell>
          <cell r="Q21983">
            <v>0</v>
          </cell>
          <cell r="R21983">
            <v>1198.1520000000019</v>
          </cell>
        </row>
        <row r="21984">
          <cell r="A21984">
            <v>1705</v>
          </cell>
          <cell r="B21984" t="str">
            <v>S. SALUD ARAUCANÍA-SUR</v>
          </cell>
          <cell r="C21984" t="str">
            <v>004 Hospital Nueva Imperial</v>
          </cell>
          <cell r="D21984">
            <v>0</v>
          </cell>
          <cell r="E21984">
            <v>0</v>
          </cell>
          <cell r="F21984">
            <v>0</v>
          </cell>
          <cell r="G21984">
            <v>0</v>
          </cell>
          <cell r="H21984">
            <v>0</v>
          </cell>
          <cell r="I21984">
            <v>0</v>
          </cell>
          <cell r="J21984">
            <v>0</v>
          </cell>
          <cell r="K21984">
            <v>0</v>
          </cell>
          <cell r="L21984">
            <v>0</v>
          </cell>
          <cell r="M21984">
            <v>0</v>
          </cell>
          <cell r="N21984">
            <v>0</v>
          </cell>
          <cell r="O21984">
            <v>83954.895000000019</v>
          </cell>
          <cell r="P21984">
            <v>-80790.895000000135</v>
          </cell>
          <cell r="Q21984">
            <v>3163.9999999998836</v>
          </cell>
          <cell r="R21984">
            <v>0</v>
          </cell>
        </row>
        <row r="21985">
          <cell r="A21985">
            <v>1706</v>
          </cell>
          <cell r="B21985" t="str">
            <v>S. SALUD ARAUCANÍA-SUR</v>
          </cell>
          <cell r="C21985" t="str">
            <v>005 Hospital Villarica</v>
          </cell>
          <cell r="D21985">
            <v>0</v>
          </cell>
          <cell r="E21985">
            <v>0</v>
          </cell>
          <cell r="F21985">
            <v>0</v>
          </cell>
          <cell r="G21985">
            <v>0</v>
          </cell>
          <cell r="H21985">
            <v>0</v>
          </cell>
          <cell r="I21985">
            <v>0</v>
          </cell>
          <cell r="J21985">
            <v>0</v>
          </cell>
          <cell r="K21985">
            <v>0</v>
          </cell>
          <cell r="L21985">
            <v>0</v>
          </cell>
          <cell r="M21985">
            <v>0</v>
          </cell>
          <cell r="N21985">
            <v>0</v>
          </cell>
          <cell r="O21985">
            <v>83110.613999999987</v>
          </cell>
          <cell r="P21985">
            <v>-71560.10699999996</v>
          </cell>
          <cell r="Q21985">
            <v>11550.507000000027</v>
          </cell>
          <cell r="R21985">
            <v>0</v>
          </cell>
        </row>
        <row r="21986">
          <cell r="A21986">
            <v>1707</v>
          </cell>
          <cell r="B21986" t="str">
            <v>S. SALUD ARAUCANÍA-SUR</v>
          </cell>
          <cell r="C21986" t="str">
            <v>006 Hospital Carahue</v>
          </cell>
          <cell r="D21986">
            <v>0</v>
          </cell>
          <cell r="E21986">
            <v>0</v>
          </cell>
          <cell r="F21986">
            <v>0</v>
          </cell>
          <cell r="G21986">
            <v>0</v>
          </cell>
          <cell r="H21986">
            <v>0</v>
          </cell>
          <cell r="I21986">
            <v>0</v>
          </cell>
          <cell r="J21986">
            <v>0</v>
          </cell>
          <cell r="K21986">
            <v>0</v>
          </cell>
          <cell r="L21986">
            <v>0</v>
          </cell>
          <cell r="M21986">
            <v>0</v>
          </cell>
          <cell r="N21986">
            <v>0</v>
          </cell>
          <cell r="O21986">
            <v>0</v>
          </cell>
          <cell r="P21986">
            <v>-633.58199999999488</v>
          </cell>
          <cell r="Q21986">
            <v>0</v>
          </cell>
          <cell r="R21986">
            <v>633.58199999999488</v>
          </cell>
        </row>
        <row r="21987">
          <cell r="A21987">
            <v>1708</v>
          </cell>
          <cell r="B21987" t="str">
            <v>S. SALUD ARAUCANÍA-SUR</v>
          </cell>
          <cell r="C21987" t="str">
            <v>007 Hospital Gorbea</v>
          </cell>
          <cell r="D21987">
            <v>0</v>
          </cell>
          <cell r="E21987">
            <v>0</v>
          </cell>
          <cell r="F21987">
            <v>0</v>
          </cell>
          <cell r="G21987">
            <v>0</v>
          </cell>
          <cell r="H21987">
            <v>0</v>
          </cell>
          <cell r="I21987">
            <v>0</v>
          </cell>
          <cell r="J21987">
            <v>0</v>
          </cell>
          <cell r="K21987">
            <v>0</v>
          </cell>
          <cell r="L21987">
            <v>0</v>
          </cell>
          <cell r="M21987">
            <v>0</v>
          </cell>
          <cell r="N21987">
            <v>0</v>
          </cell>
          <cell r="O21987">
            <v>0</v>
          </cell>
          <cell r="P21987">
            <v>310.14000000001397</v>
          </cell>
          <cell r="Q21987">
            <v>0</v>
          </cell>
          <cell r="R21987">
            <v>0</v>
          </cell>
        </row>
        <row r="21988">
          <cell r="A21988">
            <v>1709</v>
          </cell>
          <cell r="B21988" t="str">
            <v>S. SALUD ARAUCANÍA-SUR</v>
          </cell>
          <cell r="C21988" t="str">
            <v>008 Hospital Pitrufquén</v>
          </cell>
          <cell r="D21988">
            <v>0</v>
          </cell>
          <cell r="E21988">
            <v>0</v>
          </cell>
          <cell r="F21988">
            <v>0</v>
          </cell>
          <cell r="G21988">
            <v>0</v>
          </cell>
          <cell r="H21988">
            <v>0</v>
          </cell>
          <cell r="I21988">
            <v>0</v>
          </cell>
          <cell r="J21988">
            <v>0</v>
          </cell>
          <cell r="K21988">
            <v>0</v>
          </cell>
          <cell r="L21988">
            <v>0</v>
          </cell>
          <cell r="M21988">
            <v>0</v>
          </cell>
          <cell r="N21988">
            <v>0</v>
          </cell>
          <cell r="O21988">
            <v>65963.507000000012</v>
          </cell>
          <cell r="P21988">
            <v>-66625.469999999856</v>
          </cell>
          <cell r="Q21988">
            <v>0</v>
          </cell>
          <cell r="R21988">
            <v>661.9629999998433</v>
          </cell>
        </row>
        <row r="21989">
          <cell r="A21989">
            <v>17010</v>
          </cell>
          <cell r="B21989" t="str">
            <v>S. SALUD ARAUCANÍA-SUR</v>
          </cell>
          <cell r="C21989" t="str">
            <v>009 Hospital Puerto Saavedra</v>
          </cell>
          <cell r="D21989">
            <v>0</v>
          </cell>
          <cell r="E21989">
            <v>0</v>
          </cell>
          <cell r="F21989">
            <v>0</v>
          </cell>
          <cell r="G21989">
            <v>0</v>
          </cell>
          <cell r="H21989">
            <v>0</v>
          </cell>
          <cell r="I21989">
            <v>0</v>
          </cell>
          <cell r="J21989">
            <v>0</v>
          </cell>
          <cell r="K21989">
            <v>0</v>
          </cell>
          <cell r="L21989">
            <v>0</v>
          </cell>
          <cell r="M21989">
            <v>0</v>
          </cell>
          <cell r="N21989">
            <v>0</v>
          </cell>
          <cell r="O21989">
            <v>0</v>
          </cell>
          <cell r="P21989">
            <v>504.07799999997951</v>
          </cell>
          <cell r="Q21989">
            <v>0</v>
          </cell>
          <cell r="R21989">
            <v>0</v>
          </cell>
        </row>
        <row r="21990">
          <cell r="A21990">
            <v>17011</v>
          </cell>
          <cell r="B21990" t="str">
            <v>S. SALUD ARAUCANÍA-SUR</v>
          </cell>
          <cell r="C21990" t="str">
            <v>010 Hospital Toltén</v>
          </cell>
          <cell r="D21990">
            <v>0</v>
          </cell>
          <cell r="E21990">
            <v>0</v>
          </cell>
          <cell r="F21990">
            <v>0</v>
          </cell>
          <cell r="G21990">
            <v>0</v>
          </cell>
          <cell r="H21990">
            <v>0</v>
          </cell>
          <cell r="I21990">
            <v>0</v>
          </cell>
          <cell r="J21990">
            <v>0</v>
          </cell>
          <cell r="K21990">
            <v>0</v>
          </cell>
          <cell r="L21990">
            <v>0</v>
          </cell>
          <cell r="M21990">
            <v>0</v>
          </cell>
          <cell r="N21990">
            <v>0</v>
          </cell>
          <cell r="O21990">
            <v>0</v>
          </cell>
          <cell r="P21990">
            <v>231.79099999999744</v>
          </cell>
          <cell r="Q21990">
            <v>0</v>
          </cell>
          <cell r="R21990">
            <v>0</v>
          </cell>
        </row>
        <row r="21991">
          <cell r="A21991">
            <v>17012</v>
          </cell>
          <cell r="B21991" t="str">
            <v>S. SALUD ARAUCANÍA-SUR</v>
          </cell>
          <cell r="C21991" t="str">
            <v>011 Hospital Galvarino</v>
          </cell>
          <cell r="D21991">
            <v>0</v>
          </cell>
          <cell r="E21991">
            <v>0</v>
          </cell>
          <cell r="F21991">
            <v>0</v>
          </cell>
          <cell r="G21991">
            <v>0</v>
          </cell>
          <cell r="H21991">
            <v>0</v>
          </cell>
          <cell r="I21991">
            <v>0</v>
          </cell>
          <cell r="J21991">
            <v>0</v>
          </cell>
          <cell r="K21991">
            <v>0</v>
          </cell>
          <cell r="L21991">
            <v>0</v>
          </cell>
          <cell r="M21991">
            <v>0</v>
          </cell>
          <cell r="N21991">
            <v>0</v>
          </cell>
          <cell r="O21991">
            <v>0</v>
          </cell>
          <cell r="P21991">
            <v>1418.0089999999618</v>
          </cell>
          <cell r="Q21991">
            <v>0</v>
          </cell>
          <cell r="R21991">
            <v>0</v>
          </cell>
        </row>
        <row r="21992">
          <cell r="A21992">
            <v>17013</v>
          </cell>
          <cell r="B21992" t="str">
            <v>S. SALUD ARAUCANÍA-SUR</v>
          </cell>
          <cell r="C21992" t="str">
            <v>012 Hospital Lautaro</v>
          </cell>
          <cell r="D21992">
            <v>0</v>
          </cell>
          <cell r="E21992">
            <v>0</v>
          </cell>
          <cell r="F21992">
            <v>0</v>
          </cell>
          <cell r="G21992">
            <v>0</v>
          </cell>
          <cell r="H21992">
            <v>0</v>
          </cell>
          <cell r="I21992">
            <v>0</v>
          </cell>
          <cell r="J21992">
            <v>0</v>
          </cell>
          <cell r="K21992">
            <v>0</v>
          </cell>
          <cell r="L21992">
            <v>0</v>
          </cell>
          <cell r="M21992">
            <v>0</v>
          </cell>
          <cell r="N21992">
            <v>0</v>
          </cell>
          <cell r="O21992">
            <v>71374.192999999999</v>
          </cell>
          <cell r="P21992">
            <v>-70088.930000000051</v>
          </cell>
          <cell r="Q21992">
            <v>1285.2629999999481</v>
          </cell>
          <cell r="R21992">
            <v>0</v>
          </cell>
        </row>
        <row r="21993">
          <cell r="A21993">
            <v>17014</v>
          </cell>
          <cell r="B21993" t="str">
            <v>S. SALUD ARAUCANÍA-SUR</v>
          </cell>
          <cell r="C21993" t="str">
            <v>013 Hospital Loncoche</v>
          </cell>
          <cell r="D21993">
            <v>0</v>
          </cell>
          <cell r="E21993">
            <v>0</v>
          </cell>
          <cell r="F21993">
            <v>0</v>
          </cell>
          <cell r="G21993">
            <v>0</v>
          </cell>
          <cell r="H21993">
            <v>0</v>
          </cell>
          <cell r="I21993">
            <v>0</v>
          </cell>
          <cell r="J21993">
            <v>0</v>
          </cell>
          <cell r="K21993">
            <v>0</v>
          </cell>
          <cell r="L21993">
            <v>0</v>
          </cell>
          <cell r="M21993">
            <v>0</v>
          </cell>
          <cell r="N21993">
            <v>0</v>
          </cell>
          <cell r="O21993">
            <v>0</v>
          </cell>
          <cell r="P21993">
            <v>2954.3820000000123</v>
          </cell>
          <cell r="Q21993">
            <v>0</v>
          </cell>
          <cell r="R21993">
            <v>0</v>
          </cell>
        </row>
        <row r="21994">
          <cell r="A21994">
            <v>17015</v>
          </cell>
          <cell r="B21994" t="str">
            <v>S. SALUD ARAUCANÍA-SUR</v>
          </cell>
          <cell r="C21994" t="str">
            <v>014 Hospital Vilcún</v>
          </cell>
          <cell r="D21994">
            <v>0</v>
          </cell>
          <cell r="E21994">
            <v>0</v>
          </cell>
          <cell r="F21994">
            <v>0</v>
          </cell>
          <cell r="G21994">
            <v>0</v>
          </cell>
          <cell r="H21994">
            <v>0</v>
          </cell>
          <cell r="I21994">
            <v>0</v>
          </cell>
          <cell r="J21994">
            <v>0</v>
          </cell>
          <cell r="K21994">
            <v>0</v>
          </cell>
          <cell r="L21994">
            <v>0</v>
          </cell>
          <cell r="M21994">
            <v>0</v>
          </cell>
          <cell r="N21994">
            <v>0</v>
          </cell>
          <cell r="O21994">
            <v>0</v>
          </cell>
          <cell r="P21994">
            <v>7473.5349999999889</v>
          </cell>
          <cell r="Q21994">
            <v>0</v>
          </cell>
          <cell r="R21994">
            <v>0</v>
          </cell>
        </row>
        <row r="21995">
          <cell r="A21995">
            <v>17016</v>
          </cell>
          <cell r="B21995" t="str">
            <v>S. SALUD ARAUCANÍA-SUR</v>
          </cell>
          <cell r="C21995" t="str">
            <v>015 Hospital Temuco</v>
          </cell>
          <cell r="D21995">
            <v>0</v>
          </cell>
          <cell r="E21995">
            <v>0</v>
          </cell>
          <cell r="F21995">
            <v>0</v>
          </cell>
          <cell r="G21995">
            <v>0</v>
          </cell>
          <cell r="H21995">
            <v>0</v>
          </cell>
          <cell r="I21995">
            <v>0</v>
          </cell>
          <cell r="J21995">
            <v>0</v>
          </cell>
          <cell r="K21995">
            <v>0</v>
          </cell>
          <cell r="L21995">
            <v>0</v>
          </cell>
          <cell r="M21995">
            <v>0</v>
          </cell>
          <cell r="N21995">
            <v>0</v>
          </cell>
          <cell r="O21995">
            <v>6550424.733</v>
          </cell>
          <cell r="P21995">
            <v>-5498464.1069999998</v>
          </cell>
          <cell r="Q21995">
            <v>1051960.6260000002</v>
          </cell>
          <cell r="R21995">
            <v>0</v>
          </cell>
        </row>
        <row r="21996">
          <cell r="A21996">
            <v>1801</v>
          </cell>
          <cell r="B21996" t="str">
            <v>S. SALUD VALDIVIA</v>
          </cell>
          <cell r="C21996">
            <v>0</v>
          </cell>
          <cell r="D21996">
            <v>0</v>
          </cell>
          <cell r="E21996">
            <v>0</v>
          </cell>
          <cell r="F21996">
            <v>0</v>
          </cell>
          <cell r="G21996">
            <v>0</v>
          </cell>
          <cell r="H21996">
            <v>0</v>
          </cell>
          <cell r="I21996">
            <v>0</v>
          </cell>
          <cell r="J21996">
            <v>0</v>
          </cell>
          <cell r="K21996">
            <v>0</v>
          </cell>
          <cell r="L21996">
            <v>0</v>
          </cell>
          <cell r="M21996">
            <v>0</v>
          </cell>
          <cell r="N21996">
            <v>0</v>
          </cell>
          <cell r="O21996">
            <v>3151251.6210000003</v>
          </cell>
          <cell r="P21996">
            <v>-1500524.1349999998</v>
          </cell>
          <cell r="Q21996">
            <v>1650727.4860000005</v>
          </cell>
          <cell r="R21996">
            <v>0</v>
          </cell>
        </row>
        <row r="21997">
          <cell r="A21997">
            <v>1802</v>
          </cell>
          <cell r="B21997" t="str">
            <v>S. SALUD VALDIVIA</v>
          </cell>
          <cell r="C21997" t="str">
            <v>001 Dirección del Servicio</v>
          </cell>
          <cell r="D21997">
            <v>0</v>
          </cell>
          <cell r="E21997">
            <v>0</v>
          </cell>
          <cell r="F21997">
            <v>0</v>
          </cell>
          <cell r="G21997">
            <v>0</v>
          </cell>
          <cell r="H21997">
            <v>0</v>
          </cell>
          <cell r="I21997">
            <v>0</v>
          </cell>
          <cell r="J21997">
            <v>0</v>
          </cell>
          <cell r="K21997">
            <v>0</v>
          </cell>
          <cell r="L21997">
            <v>0</v>
          </cell>
          <cell r="M21997">
            <v>0</v>
          </cell>
          <cell r="N21997">
            <v>0</v>
          </cell>
          <cell r="O21997">
            <v>0</v>
          </cell>
          <cell r="P21997">
            <v>1653037.0950000002</v>
          </cell>
          <cell r="Q21997">
            <v>0</v>
          </cell>
          <cell r="R21997">
            <v>0</v>
          </cell>
        </row>
        <row r="21998">
          <cell r="A21998">
            <v>1803</v>
          </cell>
          <cell r="B21998" t="str">
            <v>S. SALUD VALDIVIA</v>
          </cell>
          <cell r="C21998" t="str">
            <v>002 Hospital de Valdivia</v>
          </cell>
          <cell r="D21998">
            <v>0</v>
          </cell>
          <cell r="E21998">
            <v>0</v>
          </cell>
          <cell r="F21998">
            <v>0</v>
          </cell>
          <cell r="G21998">
            <v>0</v>
          </cell>
          <cell r="H21998">
            <v>0</v>
          </cell>
          <cell r="I21998">
            <v>0</v>
          </cell>
          <cell r="J21998">
            <v>0</v>
          </cell>
          <cell r="K21998">
            <v>0</v>
          </cell>
          <cell r="L21998">
            <v>0</v>
          </cell>
          <cell r="M21998">
            <v>0</v>
          </cell>
          <cell r="N21998">
            <v>0</v>
          </cell>
          <cell r="O21998">
            <v>3025732.8109999998</v>
          </cell>
          <cell r="P21998">
            <v>-3023978.4510000004</v>
          </cell>
          <cell r="Q21998">
            <v>1754.359999999404</v>
          </cell>
          <cell r="R21998">
            <v>0</v>
          </cell>
        </row>
        <row r="21999">
          <cell r="A21999">
            <v>1804</v>
          </cell>
          <cell r="B21999" t="str">
            <v>S. SALUD VALDIVIA</v>
          </cell>
          <cell r="C21999" t="str">
            <v>003 Hospital de Corral</v>
          </cell>
          <cell r="D21999">
            <v>0</v>
          </cell>
          <cell r="E21999">
            <v>0</v>
          </cell>
          <cell r="F21999">
            <v>0</v>
          </cell>
          <cell r="G21999">
            <v>0</v>
          </cell>
          <cell r="H21999">
            <v>0</v>
          </cell>
          <cell r="I21999">
            <v>0</v>
          </cell>
          <cell r="J21999">
            <v>0</v>
          </cell>
          <cell r="K21999">
            <v>0</v>
          </cell>
          <cell r="L21999">
            <v>0</v>
          </cell>
          <cell r="M21999">
            <v>0</v>
          </cell>
          <cell r="N21999">
            <v>0</v>
          </cell>
          <cell r="O21999">
            <v>11190.630999999999</v>
          </cell>
          <cell r="P21999">
            <v>-12759.109999999971</v>
          </cell>
          <cell r="Q21999">
            <v>0</v>
          </cell>
          <cell r="R21999">
            <v>1568.4789999999721</v>
          </cell>
        </row>
        <row r="22000">
          <cell r="A22000">
            <v>1805</v>
          </cell>
          <cell r="B22000" t="str">
            <v>S. SALUD VALDIVIA</v>
          </cell>
          <cell r="C22000" t="str">
            <v>004 Hospital de Los Lagos</v>
          </cell>
          <cell r="D22000">
            <v>0</v>
          </cell>
          <cell r="E22000">
            <v>0</v>
          </cell>
          <cell r="F22000">
            <v>0</v>
          </cell>
          <cell r="G22000">
            <v>0</v>
          </cell>
          <cell r="H22000">
            <v>0</v>
          </cell>
          <cell r="I22000">
            <v>0</v>
          </cell>
          <cell r="J22000">
            <v>0</v>
          </cell>
          <cell r="K22000">
            <v>0</v>
          </cell>
          <cell r="L22000">
            <v>0</v>
          </cell>
          <cell r="M22000">
            <v>0</v>
          </cell>
          <cell r="N22000">
            <v>0</v>
          </cell>
          <cell r="O22000">
            <v>1590.5100000000002</v>
          </cell>
          <cell r="P22000">
            <v>-2143.8809999999939</v>
          </cell>
          <cell r="Q22000">
            <v>0</v>
          </cell>
          <cell r="R22000">
            <v>553.37099999999373</v>
          </cell>
        </row>
        <row r="22001">
          <cell r="A22001">
            <v>1806</v>
          </cell>
          <cell r="B22001" t="str">
            <v>S. SALUD VALDIVIA</v>
          </cell>
          <cell r="C22001" t="str">
            <v>005 Hospital de Lanco</v>
          </cell>
          <cell r="D22001">
            <v>0</v>
          </cell>
          <cell r="E22001">
            <v>0</v>
          </cell>
          <cell r="F22001">
            <v>0</v>
          </cell>
          <cell r="G22001">
            <v>0</v>
          </cell>
          <cell r="H22001">
            <v>0</v>
          </cell>
          <cell r="I22001">
            <v>0</v>
          </cell>
          <cell r="J22001">
            <v>0</v>
          </cell>
          <cell r="K22001">
            <v>0</v>
          </cell>
          <cell r="L22001">
            <v>0</v>
          </cell>
          <cell r="M22001">
            <v>0</v>
          </cell>
          <cell r="N22001">
            <v>0</v>
          </cell>
          <cell r="O22001">
            <v>13309.513000000001</v>
          </cell>
          <cell r="P22001">
            <v>-13074.463000000003</v>
          </cell>
          <cell r="Q22001">
            <v>235.04999999999745</v>
          </cell>
          <cell r="R22001">
            <v>0</v>
          </cell>
        </row>
        <row r="22002">
          <cell r="A22002">
            <v>1807</v>
          </cell>
          <cell r="B22002" t="str">
            <v>S. SALUD VALDIVIA</v>
          </cell>
          <cell r="C22002" t="str">
            <v>006 Hospital de La Unión</v>
          </cell>
          <cell r="D22002">
            <v>0</v>
          </cell>
          <cell r="E22002">
            <v>0</v>
          </cell>
          <cell r="F22002">
            <v>0</v>
          </cell>
          <cell r="G22002">
            <v>0</v>
          </cell>
          <cell r="H22002">
            <v>0</v>
          </cell>
          <cell r="I22002">
            <v>0</v>
          </cell>
          <cell r="J22002">
            <v>0</v>
          </cell>
          <cell r="K22002">
            <v>0</v>
          </cell>
          <cell r="L22002">
            <v>0</v>
          </cell>
          <cell r="M22002">
            <v>0</v>
          </cell>
          <cell r="N22002">
            <v>0</v>
          </cell>
          <cell r="O22002">
            <v>57404.004000000001</v>
          </cell>
          <cell r="P22002">
            <v>-60271.574000000081</v>
          </cell>
          <cell r="Q22002">
            <v>0</v>
          </cell>
          <cell r="R22002">
            <v>2867.5700000000797</v>
          </cell>
        </row>
        <row r="22003">
          <cell r="A22003">
            <v>1808</v>
          </cell>
          <cell r="B22003" t="str">
            <v>S. SALUD VALDIVIA</v>
          </cell>
          <cell r="C22003" t="str">
            <v>007 Hospital de Río Bueno</v>
          </cell>
          <cell r="D22003">
            <v>0</v>
          </cell>
          <cell r="E22003">
            <v>0</v>
          </cell>
          <cell r="F22003">
            <v>0</v>
          </cell>
          <cell r="G22003">
            <v>0</v>
          </cell>
          <cell r="H22003">
            <v>0</v>
          </cell>
          <cell r="I22003">
            <v>0</v>
          </cell>
          <cell r="J22003">
            <v>0</v>
          </cell>
          <cell r="K22003">
            <v>0</v>
          </cell>
          <cell r="L22003">
            <v>0</v>
          </cell>
          <cell r="M22003">
            <v>0</v>
          </cell>
          <cell r="N22003">
            <v>0</v>
          </cell>
          <cell r="O22003">
            <v>36997.731000000007</v>
          </cell>
          <cell r="P22003">
            <v>-36872.175999999978</v>
          </cell>
          <cell r="Q22003">
            <v>125.55500000002939</v>
          </cell>
          <cell r="R22003">
            <v>0</v>
          </cell>
        </row>
        <row r="22004">
          <cell r="A22004">
            <v>1809</v>
          </cell>
          <cell r="B22004" t="str">
            <v>S. SALUD VALDIVIA</v>
          </cell>
          <cell r="C22004" t="str">
            <v>008 Hospital de Paillaco</v>
          </cell>
          <cell r="D22004">
            <v>0</v>
          </cell>
          <cell r="E22004">
            <v>0</v>
          </cell>
          <cell r="F22004">
            <v>0</v>
          </cell>
          <cell r="G22004">
            <v>0</v>
          </cell>
          <cell r="H22004">
            <v>0</v>
          </cell>
          <cell r="I22004">
            <v>0</v>
          </cell>
          <cell r="J22004">
            <v>0</v>
          </cell>
          <cell r="K22004">
            <v>0</v>
          </cell>
          <cell r="L22004">
            <v>0</v>
          </cell>
          <cell r="M22004">
            <v>0</v>
          </cell>
          <cell r="N22004">
            <v>0</v>
          </cell>
          <cell r="O22004">
            <v>5026.4210000000003</v>
          </cell>
          <cell r="P22004">
            <v>-5033.1780000000144</v>
          </cell>
          <cell r="Q22004">
            <v>0</v>
          </cell>
          <cell r="R22004">
            <v>6.757000000014159</v>
          </cell>
        </row>
        <row r="22005">
          <cell r="A22005">
            <v>18010</v>
          </cell>
          <cell r="B22005" t="str">
            <v>S. SALUD VALDIVIA</v>
          </cell>
          <cell r="C22005" t="str">
            <v>009 Consultorio Externo</v>
          </cell>
          <cell r="D22005">
            <v>0</v>
          </cell>
          <cell r="E22005">
            <v>0</v>
          </cell>
          <cell r="F22005">
            <v>0</v>
          </cell>
          <cell r="G22005">
            <v>0</v>
          </cell>
          <cell r="H22005">
            <v>0</v>
          </cell>
          <cell r="I22005">
            <v>0</v>
          </cell>
          <cell r="J22005">
            <v>0</v>
          </cell>
          <cell r="K22005">
            <v>0</v>
          </cell>
          <cell r="L22005">
            <v>0</v>
          </cell>
          <cell r="M22005">
            <v>0</v>
          </cell>
          <cell r="N22005">
            <v>0</v>
          </cell>
          <cell r="O22005">
            <v>0</v>
          </cell>
          <cell r="P22005">
            <v>571.6030000000319</v>
          </cell>
          <cell r="Q22005">
            <v>0</v>
          </cell>
          <cell r="R22005">
            <v>0</v>
          </cell>
        </row>
        <row r="22006">
          <cell r="A22006">
            <v>1901</v>
          </cell>
          <cell r="B22006" t="str">
            <v>S. SALUD OSORNO</v>
          </cell>
          <cell r="C22006">
            <v>0</v>
          </cell>
          <cell r="D22006">
            <v>0</v>
          </cell>
          <cell r="E22006">
            <v>0</v>
          </cell>
          <cell r="F22006">
            <v>0</v>
          </cell>
          <cell r="G22006">
            <v>0</v>
          </cell>
          <cell r="H22006">
            <v>0</v>
          </cell>
          <cell r="I22006">
            <v>0</v>
          </cell>
          <cell r="J22006">
            <v>0</v>
          </cell>
          <cell r="K22006">
            <v>0</v>
          </cell>
          <cell r="L22006">
            <v>0</v>
          </cell>
          <cell r="M22006">
            <v>0</v>
          </cell>
          <cell r="N22006">
            <v>0</v>
          </cell>
          <cell r="O22006">
            <v>1445799.8450000002</v>
          </cell>
          <cell r="P22006">
            <v>-1918188.5940000024</v>
          </cell>
          <cell r="Q22006">
            <v>0</v>
          </cell>
          <cell r="R22006">
            <v>472388.74900000216</v>
          </cell>
        </row>
        <row r="22007">
          <cell r="A22007">
            <v>1902</v>
          </cell>
          <cell r="B22007" t="str">
            <v>S. SALUD OSORNO</v>
          </cell>
          <cell r="C22007" t="str">
            <v>001 Dirección del Servicio</v>
          </cell>
          <cell r="D22007">
            <v>0</v>
          </cell>
          <cell r="E22007">
            <v>0</v>
          </cell>
          <cell r="F22007">
            <v>0</v>
          </cell>
          <cell r="G22007">
            <v>0</v>
          </cell>
          <cell r="H22007">
            <v>0</v>
          </cell>
          <cell r="I22007">
            <v>0</v>
          </cell>
          <cell r="J22007">
            <v>0</v>
          </cell>
          <cell r="K22007">
            <v>0</v>
          </cell>
          <cell r="L22007">
            <v>0</v>
          </cell>
          <cell r="M22007">
            <v>0</v>
          </cell>
          <cell r="N22007">
            <v>0</v>
          </cell>
          <cell r="O22007">
            <v>138903.00899999999</v>
          </cell>
          <cell r="P22007">
            <v>-194583.47200000018</v>
          </cell>
          <cell r="Q22007">
            <v>0</v>
          </cell>
          <cell r="R22007">
            <v>55680.463000000193</v>
          </cell>
        </row>
        <row r="22008">
          <cell r="A22008">
            <v>1903</v>
          </cell>
          <cell r="B22008" t="str">
            <v>S. SALUD OSORNO</v>
          </cell>
          <cell r="C22008" t="str">
            <v>002 Hospital de Osorno</v>
          </cell>
          <cell r="D22008">
            <v>0</v>
          </cell>
          <cell r="E22008">
            <v>0</v>
          </cell>
          <cell r="F22008">
            <v>0</v>
          </cell>
          <cell r="G22008">
            <v>0</v>
          </cell>
          <cell r="H22008">
            <v>0</v>
          </cell>
          <cell r="I22008">
            <v>0</v>
          </cell>
          <cell r="J22008">
            <v>0</v>
          </cell>
          <cell r="K22008">
            <v>0</v>
          </cell>
          <cell r="L22008">
            <v>0</v>
          </cell>
          <cell r="M22008">
            <v>0</v>
          </cell>
          <cell r="N22008">
            <v>0</v>
          </cell>
          <cell r="O22008">
            <v>1255655.6640000001</v>
          </cell>
          <cell r="P22008">
            <v>-1683256.3439999996</v>
          </cell>
          <cell r="Q22008">
            <v>0</v>
          </cell>
          <cell r="R22008">
            <v>427600.67999999947</v>
          </cell>
        </row>
        <row r="22009">
          <cell r="A22009">
            <v>1904</v>
          </cell>
          <cell r="B22009" t="str">
            <v>S. SALUD OSORNO</v>
          </cell>
          <cell r="C22009" t="str">
            <v>003 Hospital Puerto Octay</v>
          </cell>
          <cell r="D22009">
            <v>0</v>
          </cell>
          <cell r="E22009">
            <v>0</v>
          </cell>
          <cell r="F22009">
            <v>0</v>
          </cell>
          <cell r="G22009">
            <v>0</v>
          </cell>
          <cell r="H22009">
            <v>0</v>
          </cell>
          <cell r="I22009">
            <v>0</v>
          </cell>
          <cell r="J22009">
            <v>0</v>
          </cell>
          <cell r="K22009">
            <v>0</v>
          </cell>
          <cell r="L22009">
            <v>0</v>
          </cell>
          <cell r="M22009">
            <v>0</v>
          </cell>
          <cell r="N22009">
            <v>0</v>
          </cell>
          <cell r="O22009">
            <v>0</v>
          </cell>
          <cell r="P22009">
            <v>3419.2630000000208</v>
          </cell>
          <cell r="Q22009">
            <v>0</v>
          </cell>
          <cell r="R22009">
            <v>0</v>
          </cell>
        </row>
        <row r="22010">
          <cell r="A22010">
            <v>1905</v>
          </cell>
          <cell r="B22010" t="str">
            <v>S. SALUD OSORNO</v>
          </cell>
          <cell r="C22010" t="str">
            <v>004 Hospital Purranque</v>
          </cell>
          <cell r="D22010">
            <v>0</v>
          </cell>
          <cell r="E22010">
            <v>0</v>
          </cell>
          <cell r="F22010">
            <v>0</v>
          </cell>
          <cell r="G22010">
            <v>0</v>
          </cell>
          <cell r="H22010">
            <v>0</v>
          </cell>
          <cell r="I22010">
            <v>0</v>
          </cell>
          <cell r="J22010">
            <v>0</v>
          </cell>
          <cell r="K22010">
            <v>0</v>
          </cell>
          <cell r="L22010">
            <v>0</v>
          </cell>
          <cell r="M22010">
            <v>0</v>
          </cell>
          <cell r="N22010">
            <v>0</v>
          </cell>
          <cell r="O22010">
            <v>50425.749000000003</v>
          </cell>
          <cell r="P22010">
            <v>-49761.915999999997</v>
          </cell>
          <cell r="Q22010">
            <v>663.833000000006</v>
          </cell>
          <cell r="R22010">
            <v>0</v>
          </cell>
        </row>
        <row r="22011">
          <cell r="A22011">
            <v>1906</v>
          </cell>
          <cell r="B22011" t="str">
            <v>S. SALUD OSORNO</v>
          </cell>
          <cell r="C22011" t="str">
            <v>005 Hospital de Río Negro</v>
          </cell>
          <cell r="D22011">
            <v>0</v>
          </cell>
          <cell r="E22011">
            <v>0</v>
          </cell>
          <cell r="F22011">
            <v>0</v>
          </cell>
          <cell r="G22011">
            <v>0</v>
          </cell>
          <cell r="H22011">
            <v>0</v>
          </cell>
          <cell r="I22011">
            <v>0</v>
          </cell>
          <cell r="J22011">
            <v>0</v>
          </cell>
          <cell r="K22011">
            <v>0</v>
          </cell>
          <cell r="L22011">
            <v>0</v>
          </cell>
          <cell r="M22011">
            <v>0</v>
          </cell>
          <cell r="N22011">
            <v>0</v>
          </cell>
          <cell r="O22011">
            <v>0</v>
          </cell>
          <cell r="P22011">
            <v>6280.5070000000414</v>
          </cell>
          <cell r="Q22011">
            <v>0</v>
          </cell>
          <cell r="R22011">
            <v>0</v>
          </cell>
        </row>
        <row r="22012">
          <cell r="A22012">
            <v>1907</v>
          </cell>
          <cell r="B22012" t="str">
            <v>S. SALUD OSORNO</v>
          </cell>
          <cell r="C22012" t="str">
            <v>006 Hospital Misión San Juan de la Costa</v>
          </cell>
          <cell r="D22012">
            <v>0</v>
          </cell>
          <cell r="E22012">
            <v>0</v>
          </cell>
          <cell r="F22012">
            <v>0</v>
          </cell>
          <cell r="G22012">
            <v>0</v>
          </cell>
          <cell r="H22012">
            <v>0</v>
          </cell>
          <cell r="I22012">
            <v>0</v>
          </cell>
          <cell r="J22012">
            <v>0</v>
          </cell>
          <cell r="K22012">
            <v>0</v>
          </cell>
          <cell r="L22012">
            <v>0</v>
          </cell>
          <cell r="M22012">
            <v>0</v>
          </cell>
          <cell r="N22012">
            <v>0</v>
          </cell>
          <cell r="O22012">
            <v>0</v>
          </cell>
          <cell r="P22012">
            <v>376.1869999999908</v>
          </cell>
          <cell r="Q22012">
            <v>0</v>
          </cell>
          <cell r="R22012">
            <v>0</v>
          </cell>
        </row>
        <row r="22013">
          <cell r="A22013">
            <v>1908</v>
          </cell>
          <cell r="B22013" t="str">
            <v>S. SALUD OSORNO</v>
          </cell>
          <cell r="C22013" t="str">
            <v>007 Hospital del Perpetuo Socorro de Quilacahuín</v>
          </cell>
          <cell r="D22013">
            <v>0</v>
          </cell>
          <cell r="E22013">
            <v>0</v>
          </cell>
          <cell r="F22013">
            <v>0</v>
          </cell>
          <cell r="G22013">
            <v>0</v>
          </cell>
          <cell r="H22013">
            <v>0</v>
          </cell>
          <cell r="I22013">
            <v>0</v>
          </cell>
          <cell r="J22013">
            <v>0</v>
          </cell>
          <cell r="K22013">
            <v>0</v>
          </cell>
          <cell r="L22013">
            <v>0</v>
          </cell>
          <cell r="M22013">
            <v>0</v>
          </cell>
          <cell r="N22013">
            <v>0</v>
          </cell>
          <cell r="O22013">
            <v>815.42299999999977</v>
          </cell>
          <cell r="P22013">
            <v>-662.8190000000177</v>
          </cell>
          <cell r="Q22013">
            <v>152.60399999998208</v>
          </cell>
          <cell r="R22013">
            <v>0</v>
          </cell>
        </row>
        <row r="22014">
          <cell r="A22014">
            <v>2001</v>
          </cell>
          <cell r="B22014" t="str">
            <v>S. SALUD RELONCAVÍ</v>
          </cell>
          <cell r="C22014">
            <v>0</v>
          </cell>
          <cell r="D22014">
            <v>0</v>
          </cell>
          <cell r="E22014">
            <v>0</v>
          </cell>
          <cell r="F22014">
            <v>0</v>
          </cell>
          <cell r="G22014">
            <v>0</v>
          </cell>
          <cell r="H22014">
            <v>0</v>
          </cell>
          <cell r="I22014">
            <v>0</v>
          </cell>
          <cell r="J22014">
            <v>0</v>
          </cell>
          <cell r="K22014">
            <v>0</v>
          </cell>
          <cell r="L22014">
            <v>0</v>
          </cell>
          <cell r="M22014">
            <v>0</v>
          </cell>
          <cell r="N22014">
            <v>0</v>
          </cell>
          <cell r="O22014">
            <v>1488839.916</v>
          </cell>
          <cell r="P22014">
            <v>-1310750.2800000012</v>
          </cell>
          <cell r="Q22014">
            <v>178089.63599999878</v>
          </cell>
          <cell r="R22014">
            <v>0</v>
          </cell>
        </row>
        <row r="22015">
          <cell r="A22015">
            <v>2002</v>
          </cell>
          <cell r="B22015" t="str">
            <v>S. SALUD RELONCAVÍ</v>
          </cell>
          <cell r="C22015" t="str">
            <v>001 Dirección del Servicio</v>
          </cell>
          <cell r="D22015">
            <v>0</v>
          </cell>
          <cell r="E22015">
            <v>0</v>
          </cell>
          <cell r="F22015">
            <v>0</v>
          </cell>
          <cell r="G22015">
            <v>0</v>
          </cell>
          <cell r="H22015">
            <v>0</v>
          </cell>
          <cell r="I22015">
            <v>0</v>
          </cell>
          <cell r="J22015">
            <v>0</v>
          </cell>
          <cell r="K22015">
            <v>0</v>
          </cell>
          <cell r="L22015">
            <v>0</v>
          </cell>
          <cell r="M22015">
            <v>0</v>
          </cell>
          <cell r="N22015">
            <v>0</v>
          </cell>
          <cell r="O22015">
            <v>117300.886</v>
          </cell>
          <cell r="P22015">
            <v>-148385.81199999992</v>
          </cell>
          <cell r="Q22015">
            <v>0</v>
          </cell>
          <cell r="R22015">
            <v>31084.925999999919</v>
          </cell>
        </row>
        <row r="22016">
          <cell r="A22016">
            <v>2003</v>
          </cell>
          <cell r="B22016" t="str">
            <v>S. SALUD RELONCAVÍ</v>
          </cell>
          <cell r="C22016" t="str">
            <v>002 Hospital Calbuco</v>
          </cell>
          <cell r="D22016">
            <v>0</v>
          </cell>
          <cell r="E22016">
            <v>0</v>
          </cell>
          <cell r="F22016">
            <v>0</v>
          </cell>
          <cell r="G22016">
            <v>0</v>
          </cell>
          <cell r="H22016">
            <v>0</v>
          </cell>
          <cell r="I22016">
            <v>0</v>
          </cell>
          <cell r="J22016">
            <v>0</v>
          </cell>
          <cell r="K22016">
            <v>0</v>
          </cell>
          <cell r="L22016">
            <v>0</v>
          </cell>
          <cell r="M22016">
            <v>0</v>
          </cell>
          <cell r="N22016">
            <v>0</v>
          </cell>
          <cell r="O22016">
            <v>44641.643000000004</v>
          </cell>
          <cell r="P22016">
            <v>-44617.542999999976</v>
          </cell>
          <cell r="Q22016">
            <v>24.100000000027649</v>
          </cell>
          <cell r="R22016">
            <v>0</v>
          </cell>
        </row>
        <row r="22017">
          <cell r="A22017">
            <v>2004</v>
          </cell>
          <cell r="B22017" t="str">
            <v>S. SALUD RELONCAVÍ</v>
          </cell>
          <cell r="C22017" t="str">
            <v>003 Hospital Chaitén</v>
          </cell>
          <cell r="D22017">
            <v>0</v>
          </cell>
          <cell r="E22017">
            <v>0</v>
          </cell>
          <cell r="F22017">
            <v>0</v>
          </cell>
          <cell r="G22017">
            <v>0</v>
          </cell>
          <cell r="H22017">
            <v>0</v>
          </cell>
          <cell r="I22017">
            <v>0</v>
          </cell>
          <cell r="J22017">
            <v>0</v>
          </cell>
          <cell r="K22017">
            <v>0</v>
          </cell>
          <cell r="L22017">
            <v>0</v>
          </cell>
          <cell r="M22017">
            <v>0</v>
          </cell>
          <cell r="N22017">
            <v>0</v>
          </cell>
          <cell r="O22017">
            <v>7172.8910000000005</v>
          </cell>
          <cell r="P22017">
            <v>-11940.240000000013</v>
          </cell>
          <cell r="Q22017">
            <v>0</v>
          </cell>
          <cell r="R22017">
            <v>4767.349000000012</v>
          </cell>
        </row>
        <row r="22018">
          <cell r="A22018">
            <v>2005</v>
          </cell>
          <cell r="B22018" t="str">
            <v>S. SALUD RELONCAVÍ</v>
          </cell>
          <cell r="C22018" t="str">
            <v>007 Hospital de Fresia</v>
          </cell>
          <cell r="D22018">
            <v>0</v>
          </cell>
          <cell r="E22018">
            <v>0</v>
          </cell>
          <cell r="F22018">
            <v>0</v>
          </cell>
          <cell r="G22018">
            <v>0</v>
          </cell>
          <cell r="H22018">
            <v>0</v>
          </cell>
          <cell r="I22018">
            <v>0</v>
          </cell>
          <cell r="J22018">
            <v>0</v>
          </cell>
          <cell r="K22018">
            <v>0</v>
          </cell>
          <cell r="L22018">
            <v>0</v>
          </cell>
          <cell r="M22018">
            <v>0</v>
          </cell>
          <cell r="N22018">
            <v>0</v>
          </cell>
          <cell r="O22018">
            <v>17541.178</v>
          </cell>
          <cell r="P22018">
            <v>-2355.1150000000198</v>
          </cell>
          <cell r="Q22018">
            <v>15186.06299999998</v>
          </cell>
          <cell r="R22018">
            <v>0</v>
          </cell>
        </row>
        <row r="22019">
          <cell r="A22019">
            <v>2006</v>
          </cell>
          <cell r="B22019" t="str">
            <v>S. SALUD RELONCAVÍ</v>
          </cell>
          <cell r="C22019" t="str">
            <v>008 Hospital de Frutillar</v>
          </cell>
          <cell r="D22019">
            <v>0</v>
          </cell>
          <cell r="E22019">
            <v>0</v>
          </cell>
          <cell r="F22019">
            <v>0</v>
          </cell>
          <cell r="G22019">
            <v>0</v>
          </cell>
          <cell r="H22019">
            <v>0</v>
          </cell>
          <cell r="I22019">
            <v>0</v>
          </cell>
          <cell r="J22019">
            <v>0</v>
          </cell>
          <cell r="K22019">
            <v>0</v>
          </cell>
          <cell r="L22019">
            <v>0</v>
          </cell>
          <cell r="M22019">
            <v>0</v>
          </cell>
          <cell r="N22019">
            <v>0</v>
          </cell>
          <cell r="O22019">
            <v>17902.155999999999</v>
          </cell>
          <cell r="P22019">
            <v>-10068.066000000021</v>
          </cell>
          <cell r="Q22019">
            <v>7834.0899999999783</v>
          </cell>
          <cell r="R22019">
            <v>0</v>
          </cell>
        </row>
        <row r="22020">
          <cell r="A22020">
            <v>2007</v>
          </cell>
          <cell r="B22020" t="str">
            <v>S. SALUD RELONCAVÍ</v>
          </cell>
          <cell r="C22020" t="str">
            <v>009 Hospital Futaleufú</v>
          </cell>
          <cell r="D22020">
            <v>0</v>
          </cell>
          <cell r="E22020">
            <v>0</v>
          </cell>
          <cell r="F22020">
            <v>0</v>
          </cell>
          <cell r="G22020">
            <v>0</v>
          </cell>
          <cell r="H22020">
            <v>0</v>
          </cell>
          <cell r="I22020">
            <v>0</v>
          </cell>
          <cell r="J22020">
            <v>0</v>
          </cell>
          <cell r="K22020">
            <v>0</v>
          </cell>
          <cell r="L22020">
            <v>0</v>
          </cell>
          <cell r="M22020">
            <v>0</v>
          </cell>
          <cell r="N22020">
            <v>0</v>
          </cell>
          <cell r="O22020">
            <v>8122.5630000000019</v>
          </cell>
          <cell r="P22020">
            <v>22871.97099999999</v>
          </cell>
          <cell r="Q22020">
            <v>8122.5630000000019</v>
          </cell>
          <cell r="R22020">
            <v>0</v>
          </cell>
        </row>
        <row r="22021">
          <cell r="A22021">
            <v>2008</v>
          </cell>
          <cell r="B22021" t="str">
            <v>S. SALUD RELONCAVÍ</v>
          </cell>
          <cell r="C22021" t="str">
            <v>010 Hospital de Llanquihue</v>
          </cell>
          <cell r="D22021">
            <v>0</v>
          </cell>
          <cell r="E22021">
            <v>0</v>
          </cell>
          <cell r="F22021">
            <v>0</v>
          </cell>
          <cell r="G22021">
            <v>0</v>
          </cell>
          <cell r="H22021">
            <v>0</v>
          </cell>
          <cell r="I22021">
            <v>0</v>
          </cell>
          <cell r="J22021">
            <v>0</v>
          </cell>
          <cell r="K22021">
            <v>0</v>
          </cell>
          <cell r="L22021">
            <v>0</v>
          </cell>
          <cell r="M22021">
            <v>0</v>
          </cell>
          <cell r="N22021">
            <v>0</v>
          </cell>
          <cell r="O22021">
            <v>14379.308999999999</v>
          </cell>
          <cell r="P22021">
            <v>-6719.0120000000024</v>
          </cell>
          <cell r="Q22021">
            <v>7660.2969999999968</v>
          </cell>
          <cell r="R22021">
            <v>0</v>
          </cell>
        </row>
        <row r="22022">
          <cell r="A22022">
            <v>2009</v>
          </cell>
          <cell r="B22022" t="str">
            <v>S. SALUD RELONCAVÍ</v>
          </cell>
          <cell r="C22022" t="str">
            <v>011 Hospital de Maullín</v>
          </cell>
          <cell r="D22022">
            <v>0</v>
          </cell>
          <cell r="E22022">
            <v>0</v>
          </cell>
          <cell r="F22022">
            <v>0</v>
          </cell>
          <cell r="G22022">
            <v>0</v>
          </cell>
          <cell r="H22022">
            <v>0</v>
          </cell>
          <cell r="I22022">
            <v>0</v>
          </cell>
          <cell r="J22022">
            <v>0</v>
          </cell>
          <cell r="K22022">
            <v>0</v>
          </cell>
          <cell r="L22022">
            <v>0</v>
          </cell>
          <cell r="M22022">
            <v>0</v>
          </cell>
          <cell r="N22022">
            <v>0</v>
          </cell>
          <cell r="O22022">
            <v>14287.999</v>
          </cell>
          <cell r="P22022">
            <v>-13027.816999999966</v>
          </cell>
          <cell r="Q22022">
            <v>1260.1820000000334</v>
          </cell>
          <cell r="R22022">
            <v>0</v>
          </cell>
        </row>
        <row r="22023">
          <cell r="A22023">
            <v>20010</v>
          </cell>
          <cell r="B22023" t="str">
            <v>S. SALUD RELONCAVÍ</v>
          </cell>
          <cell r="C22023" t="str">
            <v>012 Hospital de Palena</v>
          </cell>
          <cell r="D22023">
            <v>0</v>
          </cell>
          <cell r="E22023">
            <v>0</v>
          </cell>
          <cell r="F22023">
            <v>0</v>
          </cell>
          <cell r="G22023">
            <v>0</v>
          </cell>
          <cell r="H22023">
            <v>0</v>
          </cell>
          <cell r="I22023">
            <v>0</v>
          </cell>
          <cell r="J22023">
            <v>0</v>
          </cell>
          <cell r="K22023">
            <v>0</v>
          </cell>
          <cell r="L22023">
            <v>0</v>
          </cell>
          <cell r="M22023">
            <v>0</v>
          </cell>
          <cell r="N22023">
            <v>0</v>
          </cell>
          <cell r="O22023">
            <v>7885.915</v>
          </cell>
          <cell r="P22023">
            <v>-8409.5359999999928</v>
          </cell>
          <cell r="Q22023">
            <v>0</v>
          </cell>
          <cell r="R22023">
            <v>523.62099999999282</v>
          </cell>
        </row>
        <row r="22024">
          <cell r="A22024">
            <v>20011</v>
          </cell>
          <cell r="B22024" t="str">
            <v>S. SALUD RELONCAVÍ</v>
          </cell>
          <cell r="C22024" t="str">
            <v>013 Hospital de Puerto Montt</v>
          </cell>
          <cell r="D22024">
            <v>0</v>
          </cell>
          <cell r="E22024">
            <v>0</v>
          </cell>
          <cell r="F22024">
            <v>0</v>
          </cell>
          <cell r="G22024">
            <v>0</v>
          </cell>
          <cell r="H22024">
            <v>0</v>
          </cell>
          <cell r="I22024">
            <v>0</v>
          </cell>
          <cell r="J22024">
            <v>0</v>
          </cell>
          <cell r="K22024">
            <v>0</v>
          </cell>
          <cell r="L22024">
            <v>0</v>
          </cell>
          <cell r="M22024">
            <v>0</v>
          </cell>
          <cell r="N22024">
            <v>0</v>
          </cell>
          <cell r="O22024">
            <v>1229182.0630000001</v>
          </cell>
          <cell r="P22024">
            <v>-1071583.3569999998</v>
          </cell>
          <cell r="Q22024">
            <v>157598.70600000024</v>
          </cell>
          <cell r="R22024">
            <v>0</v>
          </cell>
        </row>
        <row r="22025">
          <cell r="A22025">
            <v>20012</v>
          </cell>
          <cell r="B22025" t="str">
            <v>S. SALUD RELONCAVÍ</v>
          </cell>
          <cell r="C22025" t="str">
            <v>016 Consultorio de Hualaihue</v>
          </cell>
          <cell r="D22025">
            <v>0</v>
          </cell>
          <cell r="E22025">
            <v>0</v>
          </cell>
          <cell r="F22025">
            <v>0</v>
          </cell>
          <cell r="G22025">
            <v>0</v>
          </cell>
          <cell r="H22025">
            <v>0</v>
          </cell>
          <cell r="I22025">
            <v>0</v>
          </cell>
          <cell r="J22025">
            <v>0</v>
          </cell>
          <cell r="K22025">
            <v>0</v>
          </cell>
          <cell r="L22025">
            <v>0</v>
          </cell>
          <cell r="M22025">
            <v>0</v>
          </cell>
          <cell r="N22025">
            <v>0</v>
          </cell>
          <cell r="O22025">
            <v>10423.313000000004</v>
          </cell>
          <cell r="P22025">
            <v>-16522.096999999987</v>
          </cell>
          <cell r="Q22025">
            <v>0</v>
          </cell>
          <cell r="R22025">
            <v>6098.7839999999833</v>
          </cell>
        </row>
        <row r="22026">
          <cell r="A22026">
            <v>2101</v>
          </cell>
          <cell r="B22026" t="str">
            <v>S. SALUD AYSÉN</v>
          </cell>
          <cell r="C22026">
            <v>0</v>
          </cell>
          <cell r="D22026">
            <v>0</v>
          </cell>
          <cell r="E22026">
            <v>0</v>
          </cell>
          <cell r="F22026">
            <v>0</v>
          </cell>
          <cell r="G22026">
            <v>0</v>
          </cell>
          <cell r="H22026">
            <v>0</v>
          </cell>
          <cell r="I22026">
            <v>0</v>
          </cell>
          <cell r="J22026">
            <v>0</v>
          </cell>
          <cell r="K22026">
            <v>0</v>
          </cell>
          <cell r="L22026">
            <v>0</v>
          </cell>
          <cell r="M22026">
            <v>0</v>
          </cell>
          <cell r="N22026">
            <v>0</v>
          </cell>
          <cell r="O22026">
            <v>42464.274000000005</v>
          </cell>
          <cell r="P22026">
            <v>772713.16099999892</v>
          </cell>
          <cell r="Q22026">
            <v>42464.274000000005</v>
          </cell>
          <cell r="R22026">
            <v>0</v>
          </cell>
        </row>
        <row r="22027">
          <cell r="A22027">
            <v>2102</v>
          </cell>
          <cell r="B22027" t="str">
            <v>S. SALUD AYSÉN</v>
          </cell>
          <cell r="C22027" t="str">
            <v>001 Dirección del Servicio</v>
          </cell>
          <cell r="D22027">
            <v>0</v>
          </cell>
          <cell r="E22027">
            <v>0</v>
          </cell>
          <cell r="F22027">
            <v>0</v>
          </cell>
          <cell r="G22027">
            <v>0</v>
          </cell>
          <cell r="H22027">
            <v>0</v>
          </cell>
          <cell r="I22027">
            <v>0</v>
          </cell>
          <cell r="J22027">
            <v>0</v>
          </cell>
          <cell r="K22027">
            <v>0</v>
          </cell>
          <cell r="L22027">
            <v>0</v>
          </cell>
          <cell r="M22027">
            <v>0</v>
          </cell>
          <cell r="N22027">
            <v>0</v>
          </cell>
          <cell r="O22027">
            <v>20122.234</v>
          </cell>
          <cell r="P22027">
            <v>1054742.7449999996</v>
          </cell>
          <cell r="Q22027">
            <v>20122.234</v>
          </cell>
          <cell r="R22027">
            <v>0</v>
          </cell>
        </row>
        <row r="22028">
          <cell r="A22028">
            <v>2103</v>
          </cell>
          <cell r="B22028" t="str">
            <v>S. SALUD AYSÉN</v>
          </cell>
          <cell r="C22028" t="str">
            <v>002 Dirección de Salud Rural</v>
          </cell>
          <cell r="D22028">
            <v>0</v>
          </cell>
          <cell r="E22028">
            <v>0</v>
          </cell>
          <cell r="F22028">
            <v>0</v>
          </cell>
          <cell r="G22028">
            <v>0</v>
          </cell>
          <cell r="H22028">
            <v>0</v>
          </cell>
          <cell r="I22028">
            <v>0</v>
          </cell>
          <cell r="J22028">
            <v>0</v>
          </cell>
          <cell r="K22028">
            <v>0</v>
          </cell>
          <cell r="L22028">
            <v>0</v>
          </cell>
          <cell r="M22028">
            <v>0</v>
          </cell>
          <cell r="N22028">
            <v>0</v>
          </cell>
          <cell r="O22028">
            <v>5372.8750000000009</v>
          </cell>
          <cell r="P22028">
            <v>-22638.742000000057</v>
          </cell>
          <cell r="Q22028">
            <v>0</v>
          </cell>
          <cell r="R22028">
            <v>17265.867000000057</v>
          </cell>
        </row>
        <row r="22029">
          <cell r="A22029">
            <v>2104</v>
          </cell>
          <cell r="B22029" t="str">
            <v>S. SALUD AYSÉN</v>
          </cell>
          <cell r="C22029" t="str">
            <v>003 Hospital de Cisnes</v>
          </cell>
          <cell r="D22029">
            <v>0</v>
          </cell>
          <cell r="E22029">
            <v>0</v>
          </cell>
          <cell r="F22029">
            <v>0</v>
          </cell>
          <cell r="G22029">
            <v>0</v>
          </cell>
          <cell r="H22029">
            <v>0</v>
          </cell>
          <cell r="I22029">
            <v>0</v>
          </cell>
          <cell r="J22029">
            <v>0</v>
          </cell>
          <cell r="K22029">
            <v>0</v>
          </cell>
          <cell r="L22029">
            <v>0</v>
          </cell>
          <cell r="M22029">
            <v>0</v>
          </cell>
          <cell r="N22029">
            <v>0</v>
          </cell>
          <cell r="O22029">
            <v>0</v>
          </cell>
          <cell r="P22029">
            <v>-1024.4240000000282</v>
          </cell>
          <cell r="Q22029">
            <v>0</v>
          </cell>
          <cell r="R22029">
            <v>1024.4240000000282</v>
          </cell>
        </row>
        <row r="22030">
          <cell r="A22030">
            <v>2105</v>
          </cell>
          <cell r="B22030" t="str">
            <v>S. SALUD AYSÉN</v>
          </cell>
          <cell r="C22030" t="str">
            <v>004 Hospital de Chile Chico</v>
          </cell>
          <cell r="D22030">
            <v>0</v>
          </cell>
          <cell r="E22030">
            <v>0</v>
          </cell>
          <cell r="F22030">
            <v>0</v>
          </cell>
          <cell r="G22030">
            <v>0</v>
          </cell>
          <cell r="H22030">
            <v>0</v>
          </cell>
          <cell r="I22030">
            <v>0</v>
          </cell>
          <cell r="J22030">
            <v>0</v>
          </cell>
          <cell r="K22030">
            <v>0</v>
          </cell>
          <cell r="L22030">
            <v>0</v>
          </cell>
          <cell r="M22030">
            <v>0</v>
          </cell>
          <cell r="N22030">
            <v>0</v>
          </cell>
          <cell r="O22030">
            <v>0</v>
          </cell>
          <cell r="P22030">
            <v>10933.986999999979</v>
          </cell>
          <cell r="Q22030">
            <v>0</v>
          </cell>
          <cell r="R22030">
            <v>0</v>
          </cell>
        </row>
        <row r="22031">
          <cell r="A22031">
            <v>2106</v>
          </cell>
          <cell r="B22031" t="str">
            <v>S. SALUD AYSÉN</v>
          </cell>
          <cell r="C22031" t="str">
            <v>005 Hospital de Cochrane</v>
          </cell>
          <cell r="D22031">
            <v>0</v>
          </cell>
          <cell r="E22031">
            <v>0</v>
          </cell>
          <cell r="F22031">
            <v>0</v>
          </cell>
          <cell r="G22031">
            <v>0</v>
          </cell>
          <cell r="H22031">
            <v>0</v>
          </cell>
          <cell r="I22031">
            <v>0</v>
          </cell>
          <cell r="J22031">
            <v>0</v>
          </cell>
          <cell r="K22031">
            <v>0</v>
          </cell>
          <cell r="L22031">
            <v>0</v>
          </cell>
          <cell r="M22031">
            <v>0</v>
          </cell>
          <cell r="N22031">
            <v>0</v>
          </cell>
          <cell r="O22031">
            <v>0</v>
          </cell>
          <cell r="P22031">
            <v>3273.2209999999905</v>
          </cell>
          <cell r="Q22031">
            <v>0</v>
          </cell>
          <cell r="R22031">
            <v>0</v>
          </cell>
        </row>
        <row r="22032">
          <cell r="A22032">
            <v>2107</v>
          </cell>
          <cell r="B22032" t="str">
            <v>S. SALUD AYSÉN</v>
          </cell>
          <cell r="C22032" t="str">
            <v>006 Hospital de Coyhaique</v>
          </cell>
          <cell r="D22032">
            <v>0</v>
          </cell>
          <cell r="E22032">
            <v>0</v>
          </cell>
          <cell r="F22032">
            <v>0</v>
          </cell>
          <cell r="G22032">
            <v>0</v>
          </cell>
          <cell r="H22032">
            <v>0</v>
          </cell>
          <cell r="I22032">
            <v>0</v>
          </cell>
          <cell r="J22032">
            <v>0</v>
          </cell>
          <cell r="K22032">
            <v>0</v>
          </cell>
          <cell r="L22032">
            <v>0</v>
          </cell>
          <cell r="M22032">
            <v>0</v>
          </cell>
          <cell r="N22032">
            <v>0</v>
          </cell>
          <cell r="O22032">
            <v>16969.165000000001</v>
          </cell>
          <cell r="P22032">
            <v>-255466.15700000059</v>
          </cell>
          <cell r="Q22032">
            <v>0</v>
          </cell>
          <cell r="R22032">
            <v>238496.99200000058</v>
          </cell>
        </row>
        <row r="22033">
          <cell r="A22033">
            <v>2108</v>
          </cell>
          <cell r="B22033" t="str">
            <v>S. SALUD AYSÉN</v>
          </cell>
          <cell r="C22033" t="str">
            <v>007 Hospital de Puerto Aysén</v>
          </cell>
          <cell r="D22033">
            <v>0</v>
          </cell>
          <cell r="E22033">
            <v>0</v>
          </cell>
          <cell r="F22033">
            <v>0</v>
          </cell>
          <cell r="G22033">
            <v>0</v>
          </cell>
          <cell r="H22033">
            <v>0</v>
          </cell>
          <cell r="I22033">
            <v>0</v>
          </cell>
          <cell r="J22033">
            <v>0</v>
          </cell>
          <cell r="K22033">
            <v>0</v>
          </cell>
          <cell r="L22033">
            <v>0</v>
          </cell>
          <cell r="M22033">
            <v>0</v>
          </cell>
          <cell r="N22033">
            <v>0</v>
          </cell>
          <cell r="O22033">
            <v>0</v>
          </cell>
          <cell r="P22033">
            <v>-36648.657000000123</v>
          </cell>
          <cell r="Q22033">
            <v>0</v>
          </cell>
          <cell r="R22033">
            <v>36648.657000000123</v>
          </cell>
        </row>
        <row r="22034">
          <cell r="A22034">
            <v>2109</v>
          </cell>
          <cell r="B22034" t="str">
            <v>S. SALUD AYSÉN</v>
          </cell>
          <cell r="C22034" t="str">
            <v>008 Consultorio A. Gutiérrez</v>
          </cell>
          <cell r="D22034">
            <v>0</v>
          </cell>
          <cell r="E22034">
            <v>0</v>
          </cell>
          <cell r="F22034">
            <v>0</v>
          </cell>
          <cell r="G22034">
            <v>0</v>
          </cell>
          <cell r="H22034">
            <v>0</v>
          </cell>
          <cell r="I22034">
            <v>0</v>
          </cell>
          <cell r="J22034">
            <v>0</v>
          </cell>
          <cell r="K22034">
            <v>0</v>
          </cell>
          <cell r="L22034">
            <v>0</v>
          </cell>
          <cell r="M22034">
            <v>0</v>
          </cell>
          <cell r="N22034">
            <v>0</v>
          </cell>
          <cell r="O22034">
            <v>0</v>
          </cell>
          <cell r="P22034">
            <v>9618.2259999999951</v>
          </cell>
          <cell r="Q22034">
            <v>0</v>
          </cell>
          <cell r="R22034">
            <v>0</v>
          </cell>
        </row>
        <row r="22035">
          <cell r="A22035">
            <v>21010</v>
          </cell>
          <cell r="B22035" t="str">
            <v>S. SALUD AYSÉN</v>
          </cell>
          <cell r="C22035" t="str">
            <v>009 Consultorio Víctor Domingo Silva</v>
          </cell>
          <cell r="D22035">
            <v>0</v>
          </cell>
          <cell r="E22035">
            <v>0</v>
          </cell>
          <cell r="F22035">
            <v>0</v>
          </cell>
          <cell r="G22035">
            <v>0</v>
          </cell>
          <cell r="H22035">
            <v>0</v>
          </cell>
          <cell r="I22035">
            <v>0</v>
          </cell>
          <cell r="J22035">
            <v>0</v>
          </cell>
          <cell r="K22035">
            <v>0</v>
          </cell>
          <cell r="L22035">
            <v>0</v>
          </cell>
          <cell r="M22035">
            <v>0</v>
          </cell>
          <cell r="N22035">
            <v>0</v>
          </cell>
          <cell r="O22035">
            <v>0</v>
          </cell>
          <cell r="P22035">
            <v>9921.6259999999602</v>
          </cell>
          <cell r="Q22035">
            <v>0</v>
          </cell>
          <cell r="R22035">
            <v>0</v>
          </cell>
        </row>
        <row r="22036">
          <cell r="A22036">
            <v>2201</v>
          </cell>
          <cell r="B22036" t="str">
            <v>S. SALUD MAGALLANES</v>
          </cell>
          <cell r="C22036">
            <v>0</v>
          </cell>
          <cell r="D22036">
            <v>0</v>
          </cell>
          <cell r="E22036">
            <v>0</v>
          </cell>
          <cell r="F22036">
            <v>0</v>
          </cell>
          <cell r="G22036">
            <v>0</v>
          </cell>
          <cell r="H22036">
            <v>0</v>
          </cell>
          <cell r="I22036">
            <v>0</v>
          </cell>
          <cell r="J22036">
            <v>0</v>
          </cell>
          <cell r="K22036">
            <v>0</v>
          </cell>
          <cell r="L22036">
            <v>0</v>
          </cell>
          <cell r="M22036">
            <v>0</v>
          </cell>
          <cell r="N22036">
            <v>0</v>
          </cell>
          <cell r="O22036">
            <v>2200174.9709999999</v>
          </cell>
          <cell r="P22036">
            <v>-2074080.0680000004</v>
          </cell>
          <cell r="Q22036">
            <v>126094.90299999947</v>
          </cell>
          <cell r="R22036">
            <v>0</v>
          </cell>
        </row>
        <row r="22037">
          <cell r="A22037">
            <v>2202</v>
          </cell>
          <cell r="B22037" t="str">
            <v>S. SALUD MAGALLANES</v>
          </cell>
          <cell r="C22037" t="str">
            <v>001 Dirección del Servicio</v>
          </cell>
          <cell r="D22037">
            <v>0</v>
          </cell>
          <cell r="E22037">
            <v>0</v>
          </cell>
          <cell r="F22037">
            <v>0</v>
          </cell>
          <cell r="G22037">
            <v>0</v>
          </cell>
          <cell r="H22037">
            <v>0</v>
          </cell>
          <cell r="I22037">
            <v>0</v>
          </cell>
          <cell r="J22037">
            <v>0</v>
          </cell>
          <cell r="K22037">
            <v>0</v>
          </cell>
          <cell r="L22037">
            <v>0</v>
          </cell>
          <cell r="M22037">
            <v>0</v>
          </cell>
          <cell r="N22037">
            <v>0</v>
          </cell>
          <cell r="O22037">
            <v>56531.896999999997</v>
          </cell>
          <cell r="P22037">
            <v>-55542.414000000048</v>
          </cell>
          <cell r="Q22037">
            <v>989.48299999994924</v>
          </cell>
          <cell r="R22037">
            <v>0</v>
          </cell>
        </row>
        <row r="22038">
          <cell r="A22038">
            <v>2203</v>
          </cell>
          <cell r="B22038" t="str">
            <v>S. SALUD MAGALLANES</v>
          </cell>
          <cell r="C22038" t="str">
            <v>002 Hospital Porvenir</v>
          </cell>
          <cell r="D22038">
            <v>0</v>
          </cell>
          <cell r="E22038">
            <v>0</v>
          </cell>
          <cell r="F22038">
            <v>0</v>
          </cell>
          <cell r="G22038">
            <v>0</v>
          </cell>
          <cell r="H22038">
            <v>0</v>
          </cell>
          <cell r="I22038">
            <v>0</v>
          </cell>
          <cell r="J22038">
            <v>0</v>
          </cell>
          <cell r="K22038">
            <v>0</v>
          </cell>
          <cell r="L22038">
            <v>0</v>
          </cell>
          <cell r="M22038">
            <v>0</v>
          </cell>
          <cell r="N22038">
            <v>0</v>
          </cell>
          <cell r="O22038">
            <v>67472.406000000003</v>
          </cell>
          <cell r="P22038">
            <v>-47961.198000000019</v>
          </cell>
          <cell r="Q22038">
            <v>19511.207999999984</v>
          </cell>
          <cell r="R22038">
            <v>0</v>
          </cell>
        </row>
        <row r="22039">
          <cell r="A22039">
            <v>2204</v>
          </cell>
          <cell r="B22039" t="str">
            <v>S. SALUD MAGALLANES</v>
          </cell>
          <cell r="C22039" t="str">
            <v>003 Hospital de Puerto Natales</v>
          </cell>
          <cell r="D22039">
            <v>0</v>
          </cell>
          <cell r="E22039">
            <v>0</v>
          </cell>
          <cell r="F22039">
            <v>0</v>
          </cell>
          <cell r="G22039">
            <v>0</v>
          </cell>
          <cell r="H22039">
            <v>0</v>
          </cell>
          <cell r="I22039">
            <v>0</v>
          </cell>
          <cell r="J22039">
            <v>0</v>
          </cell>
          <cell r="K22039">
            <v>0</v>
          </cell>
          <cell r="L22039">
            <v>0</v>
          </cell>
          <cell r="M22039">
            <v>0</v>
          </cell>
          <cell r="N22039">
            <v>0</v>
          </cell>
          <cell r="O22039">
            <v>590089.73900000006</v>
          </cell>
          <cell r="P22039">
            <v>-625518.527</v>
          </cell>
          <cell r="Q22039">
            <v>0</v>
          </cell>
          <cell r="R22039">
            <v>35428.787999999942</v>
          </cell>
        </row>
        <row r="22040">
          <cell r="A22040">
            <v>2205</v>
          </cell>
          <cell r="B22040" t="str">
            <v>S. SALUD MAGALLANES</v>
          </cell>
          <cell r="C22040" t="str">
            <v>004 Hospital Regional de Punta Arenas</v>
          </cell>
          <cell r="D22040">
            <v>0</v>
          </cell>
          <cell r="E22040">
            <v>0</v>
          </cell>
          <cell r="F22040">
            <v>0</v>
          </cell>
          <cell r="G22040">
            <v>0</v>
          </cell>
          <cell r="H22040">
            <v>0</v>
          </cell>
          <cell r="I22040">
            <v>0</v>
          </cell>
          <cell r="J22040">
            <v>0</v>
          </cell>
          <cell r="K22040">
            <v>0</v>
          </cell>
          <cell r="L22040">
            <v>0</v>
          </cell>
          <cell r="M22040">
            <v>0</v>
          </cell>
          <cell r="N22040">
            <v>0</v>
          </cell>
          <cell r="O22040">
            <v>1359144.0859999999</v>
          </cell>
          <cell r="P22040">
            <v>-1500000.719</v>
          </cell>
          <cell r="Q22040">
            <v>0</v>
          </cell>
          <cell r="R22040">
            <v>140856.63300000015</v>
          </cell>
        </row>
        <row r="22041">
          <cell r="A22041">
            <v>2206</v>
          </cell>
          <cell r="B22041" t="str">
            <v>S. SALUD MAGALLANES</v>
          </cell>
          <cell r="C22041" t="str">
            <v>005 Cecosf Puerto Williams</v>
          </cell>
          <cell r="D22041">
            <v>0</v>
          </cell>
          <cell r="E22041">
            <v>0</v>
          </cell>
          <cell r="F22041">
            <v>0</v>
          </cell>
          <cell r="G22041">
            <v>0</v>
          </cell>
          <cell r="H22041">
            <v>0</v>
          </cell>
          <cell r="I22041">
            <v>0</v>
          </cell>
          <cell r="J22041">
            <v>0</v>
          </cell>
          <cell r="K22041">
            <v>0</v>
          </cell>
          <cell r="L22041">
            <v>0</v>
          </cell>
          <cell r="M22041">
            <v>0</v>
          </cell>
          <cell r="N22041">
            <v>0</v>
          </cell>
          <cell r="O22041">
            <v>2913.011</v>
          </cell>
          <cell r="P22041">
            <v>5018.9709999999905</v>
          </cell>
          <cell r="Q22041">
            <v>2913.011</v>
          </cell>
          <cell r="R22041">
            <v>0</v>
          </cell>
        </row>
        <row r="22042">
          <cell r="A22042">
            <v>2207</v>
          </cell>
          <cell r="B22042" t="str">
            <v>S. SALUD MAGALLANES</v>
          </cell>
          <cell r="C22042" t="str">
            <v>006 SAMU Magallanes</v>
          </cell>
          <cell r="D22042">
            <v>0</v>
          </cell>
          <cell r="E22042">
            <v>0</v>
          </cell>
          <cell r="F22042">
            <v>0</v>
          </cell>
          <cell r="G22042">
            <v>0</v>
          </cell>
          <cell r="H22042">
            <v>0</v>
          </cell>
          <cell r="I22042">
            <v>0</v>
          </cell>
          <cell r="J22042">
            <v>0</v>
          </cell>
          <cell r="K22042">
            <v>0</v>
          </cell>
          <cell r="L22042">
            <v>0</v>
          </cell>
          <cell r="M22042">
            <v>0</v>
          </cell>
          <cell r="N22042">
            <v>0</v>
          </cell>
          <cell r="O22042">
            <v>102499.87500000001</v>
          </cell>
          <cell r="P22042">
            <v>-103855.72499999999</v>
          </cell>
          <cell r="Q22042">
            <v>0</v>
          </cell>
          <cell r="R22042">
            <v>1355.8499999999767</v>
          </cell>
        </row>
        <row r="22043">
          <cell r="A22043">
            <v>2208</v>
          </cell>
          <cell r="B22043" t="str">
            <v>S. SALUD MAGALLANES</v>
          </cell>
          <cell r="C22043" t="str">
            <v>007 Hospital Psiquiátrico</v>
          </cell>
          <cell r="D22043">
            <v>0</v>
          </cell>
          <cell r="E22043">
            <v>0</v>
          </cell>
          <cell r="F22043">
            <v>0</v>
          </cell>
          <cell r="G22043">
            <v>0</v>
          </cell>
          <cell r="H22043">
            <v>0</v>
          </cell>
          <cell r="I22043">
            <v>0</v>
          </cell>
          <cell r="J22043">
            <v>0</v>
          </cell>
          <cell r="K22043">
            <v>0</v>
          </cell>
          <cell r="L22043">
            <v>0</v>
          </cell>
          <cell r="M22043">
            <v>0</v>
          </cell>
          <cell r="N22043">
            <v>0</v>
          </cell>
          <cell r="O22043">
            <v>20277.898000000001</v>
          </cell>
          <cell r="P22043">
            <v>-18488.669000000038</v>
          </cell>
          <cell r="Q22043">
            <v>1789.228999999963</v>
          </cell>
          <cell r="R22043">
            <v>0</v>
          </cell>
        </row>
        <row r="22044">
          <cell r="A22044">
            <v>2209</v>
          </cell>
          <cell r="B22044" t="str">
            <v>S. SALUD MAGALLANES</v>
          </cell>
          <cell r="C22044" t="str">
            <v>008 Atención Primaria de Salud</v>
          </cell>
          <cell r="D22044">
            <v>0</v>
          </cell>
          <cell r="E22044">
            <v>0</v>
          </cell>
          <cell r="F22044">
            <v>0</v>
          </cell>
          <cell r="G22044">
            <v>0</v>
          </cell>
          <cell r="H22044">
            <v>0</v>
          </cell>
          <cell r="I22044">
            <v>0</v>
          </cell>
          <cell r="J22044">
            <v>0</v>
          </cell>
          <cell r="K22044">
            <v>0</v>
          </cell>
          <cell r="L22044">
            <v>0</v>
          </cell>
          <cell r="M22044">
            <v>0</v>
          </cell>
          <cell r="N22044">
            <v>0</v>
          </cell>
          <cell r="O22044">
            <v>1246.0590000000047</v>
          </cell>
          <cell r="P22044">
            <v>272268.21299999999</v>
          </cell>
          <cell r="Q22044">
            <v>1246.0590000000047</v>
          </cell>
          <cell r="R22044">
            <v>0</v>
          </cell>
        </row>
        <row r="22045">
          <cell r="A22045">
            <v>22010</v>
          </cell>
          <cell r="B22045" t="str">
            <v>S. SALUD MAGALLANES</v>
          </cell>
          <cell r="C22045" t="str">
            <v>009 UNIDAD SALUD MENTAL - CTAS COMPLEMENTARIAS</v>
          </cell>
          <cell r="D22045">
            <v>0</v>
          </cell>
          <cell r="E22045">
            <v>0</v>
          </cell>
          <cell r="F22045">
            <v>0</v>
          </cell>
          <cell r="G22045">
            <v>0</v>
          </cell>
          <cell r="H22045">
            <v>0</v>
          </cell>
          <cell r="I22045">
            <v>0</v>
          </cell>
          <cell r="J22045">
            <v>0</v>
          </cell>
          <cell r="K22045">
            <v>0</v>
          </cell>
          <cell r="L22045">
            <v>0</v>
          </cell>
          <cell r="M22045">
            <v>0</v>
          </cell>
          <cell r="N22045">
            <v>0</v>
          </cell>
          <cell r="O22045">
            <v>0</v>
          </cell>
          <cell r="P22045">
            <v>0</v>
          </cell>
          <cell r="Q22045">
            <v>0</v>
          </cell>
          <cell r="R22045">
            <v>0</v>
          </cell>
        </row>
        <row r="22046">
          <cell r="A22046">
            <v>22011</v>
          </cell>
          <cell r="B22046" t="str">
            <v>S. SALUD MAGALLANES</v>
          </cell>
          <cell r="C22046" t="str">
            <v>010 ESTABLECIMIENTO LARGA ESTADIA ADULTO MAYOR</v>
          </cell>
          <cell r="D22046">
            <v>0</v>
          </cell>
          <cell r="E22046">
            <v>0</v>
          </cell>
          <cell r="F22046">
            <v>0</v>
          </cell>
          <cell r="G22046">
            <v>0</v>
          </cell>
          <cell r="H22046">
            <v>0</v>
          </cell>
          <cell r="I22046">
            <v>0</v>
          </cell>
          <cell r="J22046">
            <v>0</v>
          </cell>
          <cell r="K22046">
            <v>0</v>
          </cell>
          <cell r="L22046">
            <v>0</v>
          </cell>
          <cell r="M22046">
            <v>0</v>
          </cell>
          <cell r="N22046">
            <v>0</v>
          </cell>
          <cell r="O22046">
            <v>0</v>
          </cell>
          <cell r="P22046">
            <v>0</v>
          </cell>
          <cell r="Q22046">
            <v>0</v>
          </cell>
          <cell r="R22046">
            <v>0</v>
          </cell>
        </row>
        <row r="22047">
          <cell r="A22047">
            <v>2301</v>
          </cell>
          <cell r="B22047" t="str">
            <v>S. SALUD METR. ORIENTE</v>
          </cell>
          <cell r="C22047">
            <v>0</v>
          </cell>
          <cell r="D22047">
            <v>0</v>
          </cell>
          <cell r="E22047">
            <v>0</v>
          </cell>
          <cell r="F22047">
            <v>0</v>
          </cell>
          <cell r="G22047">
            <v>0</v>
          </cell>
          <cell r="H22047">
            <v>0</v>
          </cell>
          <cell r="I22047">
            <v>0</v>
          </cell>
          <cell r="J22047">
            <v>0</v>
          </cell>
          <cell r="K22047">
            <v>0</v>
          </cell>
          <cell r="L22047">
            <v>0</v>
          </cell>
          <cell r="M22047">
            <v>0</v>
          </cell>
          <cell r="N22047">
            <v>0</v>
          </cell>
          <cell r="O22047">
            <v>11115372.421999998</v>
          </cell>
          <cell r="P22047">
            <v>-11802516.561000001</v>
          </cell>
          <cell r="Q22047">
            <v>0</v>
          </cell>
          <cell r="R22047">
            <v>687144.13900000229</v>
          </cell>
        </row>
        <row r="22048">
          <cell r="A22048">
            <v>2302</v>
          </cell>
          <cell r="B22048" t="str">
            <v>S. SALUD METROPOLITANO ORIENTE</v>
          </cell>
          <cell r="C22048" t="str">
            <v>001 Dirección del Servicio</v>
          </cell>
          <cell r="D22048">
            <v>0</v>
          </cell>
          <cell r="E22048">
            <v>0</v>
          </cell>
          <cell r="F22048">
            <v>0</v>
          </cell>
          <cell r="G22048">
            <v>0</v>
          </cell>
          <cell r="H22048">
            <v>0</v>
          </cell>
          <cell r="I22048">
            <v>0</v>
          </cell>
          <cell r="J22048">
            <v>0</v>
          </cell>
          <cell r="K22048">
            <v>0</v>
          </cell>
          <cell r="L22048">
            <v>0</v>
          </cell>
          <cell r="M22048">
            <v>0</v>
          </cell>
          <cell r="N22048">
            <v>0</v>
          </cell>
          <cell r="O22048">
            <v>0</v>
          </cell>
          <cell r="P22048">
            <v>-456126.49700000032</v>
          </cell>
          <cell r="Q22048">
            <v>0</v>
          </cell>
          <cell r="R22048">
            <v>456126.49700000032</v>
          </cell>
        </row>
        <row r="22049">
          <cell r="A22049">
            <v>2303</v>
          </cell>
          <cell r="B22049" t="str">
            <v>S. SALUD METROPOLITANO ORIENTE</v>
          </cell>
          <cell r="C22049" t="str">
            <v>002 Hospital del Tórax</v>
          </cell>
          <cell r="D22049">
            <v>0</v>
          </cell>
          <cell r="E22049">
            <v>0</v>
          </cell>
          <cell r="F22049">
            <v>0</v>
          </cell>
          <cell r="G22049">
            <v>0</v>
          </cell>
          <cell r="H22049">
            <v>0</v>
          </cell>
          <cell r="I22049">
            <v>0</v>
          </cell>
          <cell r="J22049">
            <v>0</v>
          </cell>
          <cell r="K22049">
            <v>0</v>
          </cell>
          <cell r="L22049">
            <v>0</v>
          </cell>
          <cell r="M22049">
            <v>0</v>
          </cell>
          <cell r="N22049">
            <v>0</v>
          </cell>
          <cell r="O22049">
            <v>183222.41899999999</v>
          </cell>
          <cell r="P22049">
            <v>-155592.21199999959</v>
          </cell>
          <cell r="Q22049">
            <v>27630.207000000402</v>
          </cell>
          <cell r="R22049">
            <v>0</v>
          </cell>
        </row>
        <row r="22050">
          <cell r="A22050">
            <v>2304</v>
          </cell>
          <cell r="B22050" t="str">
            <v>S. SALUD METROPOLITANO ORIENTE</v>
          </cell>
          <cell r="C22050" t="str">
            <v>003 Hospital Luis Calvo Mackenna</v>
          </cell>
          <cell r="D22050">
            <v>0</v>
          </cell>
          <cell r="E22050">
            <v>0</v>
          </cell>
          <cell r="F22050">
            <v>0</v>
          </cell>
          <cell r="G22050">
            <v>0</v>
          </cell>
          <cell r="H22050">
            <v>0</v>
          </cell>
          <cell r="I22050">
            <v>0</v>
          </cell>
          <cell r="J22050">
            <v>0</v>
          </cell>
          <cell r="K22050">
            <v>0</v>
          </cell>
          <cell r="L22050">
            <v>0</v>
          </cell>
          <cell r="M22050">
            <v>0</v>
          </cell>
          <cell r="N22050">
            <v>0</v>
          </cell>
          <cell r="O22050">
            <v>14549.980999999985</v>
          </cell>
          <cell r="P22050">
            <v>-85629.73799999943</v>
          </cell>
          <cell r="Q22050">
            <v>0</v>
          </cell>
          <cell r="R22050">
            <v>71079.756999999445</v>
          </cell>
        </row>
        <row r="22051">
          <cell r="A22051">
            <v>2305</v>
          </cell>
          <cell r="B22051" t="str">
            <v>S. SALUD METROPOLITANO ORIENTE</v>
          </cell>
          <cell r="C22051" t="str">
            <v>004 Hospital Santiago Oriente Luis Tisne</v>
          </cell>
          <cell r="D22051">
            <v>0</v>
          </cell>
          <cell r="E22051">
            <v>0</v>
          </cell>
          <cell r="F22051">
            <v>0</v>
          </cell>
          <cell r="G22051">
            <v>0</v>
          </cell>
          <cell r="H22051">
            <v>0</v>
          </cell>
          <cell r="I22051">
            <v>0</v>
          </cell>
          <cell r="J22051">
            <v>0</v>
          </cell>
          <cell r="K22051">
            <v>0</v>
          </cell>
          <cell r="L22051">
            <v>0</v>
          </cell>
          <cell r="M22051">
            <v>0</v>
          </cell>
          <cell r="N22051">
            <v>0</v>
          </cell>
          <cell r="O22051">
            <v>153948.36900000001</v>
          </cell>
          <cell r="P22051">
            <v>-188944.90700000036</v>
          </cell>
          <cell r="Q22051">
            <v>0</v>
          </cell>
          <cell r="R22051">
            <v>34996.53800000035</v>
          </cell>
        </row>
        <row r="22052">
          <cell r="A22052">
            <v>2306</v>
          </cell>
          <cell r="B22052" t="str">
            <v>S. SALUD METROPOLITANO ORIENTE</v>
          </cell>
          <cell r="C22052" t="str">
            <v>005 Hospital Salvador</v>
          </cell>
          <cell r="D22052">
            <v>0</v>
          </cell>
          <cell r="E22052">
            <v>0</v>
          </cell>
          <cell r="F22052">
            <v>0</v>
          </cell>
          <cell r="G22052">
            <v>0</v>
          </cell>
          <cell r="H22052">
            <v>0</v>
          </cell>
          <cell r="I22052">
            <v>0</v>
          </cell>
          <cell r="J22052">
            <v>0</v>
          </cell>
          <cell r="K22052">
            <v>0</v>
          </cell>
          <cell r="L22052">
            <v>0</v>
          </cell>
          <cell r="M22052">
            <v>0</v>
          </cell>
          <cell r="N22052">
            <v>0</v>
          </cell>
          <cell r="O22052">
            <v>10763651.653000001</v>
          </cell>
          <cell r="P22052">
            <v>-10695106.933999995</v>
          </cell>
          <cell r="Q22052">
            <v>68544.719000006095</v>
          </cell>
          <cell r="R22052">
            <v>0</v>
          </cell>
        </row>
        <row r="22053">
          <cell r="A22053">
            <v>2307</v>
          </cell>
          <cell r="B22053" t="str">
            <v>S. SALUD METROPOLITANO ORIENTE</v>
          </cell>
          <cell r="C22053" t="str">
            <v>006 Instituto de Geriatría</v>
          </cell>
          <cell r="D22053">
            <v>0</v>
          </cell>
          <cell r="E22053">
            <v>0</v>
          </cell>
          <cell r="F22053">
            <v>0</v>
          </cell>
          <cell r="G22053">
            <v>0</v>
          </cell>
          <cell r="H22053">
            <v>0</v>
          </cell>
          <cell r="I22053">
            <v>0</v>
          </cell>
          <cell r="J22053">
            <v>0</v>
          </cell>
          <cell r="K22053">
            <v>0</v>
          </cell>
          <cell r="L22053">
            <v>0</v>
          </cell>
          <cell r="M22053">
            <v>0</v>
          </cell>
          <cell r="N22053">
            <v>0</v>
          </cell>
          <cell r="O22053">
            <v>0</v>
          </cell>
          <cell r="P22053">
            <v>-17744.510000000009</v>
          </cell>
          <cell r="Q22053">
            <v>0</v>
          </cell>
          <cell r="R22053">
            <v>17744.510000000009</v>
          </cell>
        </row>
        <row r="22054">
          <cell r="A22054">
            <v>2308</v>
          </cell>
          <cell r="B22054" t="str">
            <v>S. SALUD METROPOLITANO ORIENTE</v>
          </cell>
          <cell r="C22054" t="str">
            <v>007 Instituto de Neurocirugía</v>
          </cell>
          <cell r="D22054">
            <v>0</v>
          </cell>
          <cell r="E22054">
            <v>0</v>
          </cell>
          <cell r="F22054">
            <v>0</v>
          </cell>
          <cell r="G22054">
            <v>0</v>
          </cell>
          <cell r="H22054">
            <v>0</v>
          </cell>
          <cell r="I22054">
            <v>0</v>
          </cell>
          <cell r="J22054">
            <v>0</v>
          </cell>
          <cell r="K22054">
            <v>0</v>
          </cell>
          <cell r="L22054">
            <v>0</v>
          </cell>
          <cell r="M22054">
            <v>0</v>
          </cell>
          <cell r="N22054">
            <v>0</v>
          </cell>
          <cell r="O22054">
            <v>0</v>
          </cell>
          <cell r="P22054">
            <v>81031.121999999275</v>
          </cell>
          <cell r="Q22054">
            <v>0</v>
          </cell>
          <cell r="R22054">
            <v>0</v>
          </cell>
        </row>
        <row r="22055">
          <cell r="A22055">
            <v>2309</v>
          </cell>
          <cell r="B22055" t="str">
            <v>S. SALUD METROPOLITANO ORIENTE</v>
          </cell>
          <cell r="C22055" t="str">
            <v>008 Instituto Pedro Aguirre Cerda</v>
          </cell>
          <cell r="D22055">
            <v>0</v>
          </cell>
          <cell r="E22055">
            <v>0</v>
          </cell>
          <cell r="F22055">
            <v>0</v>
          </cell>
          <cell r="G22055">
            <v>0</v>
          </cell>
          <cell r="H22055">
            <v>0</v>
          </cell>
          <cell r="I22055">
            <v>0</v>
          </cell>
          <cell r="J22055">
            <v>0</v>
          </cell>
          <cell r="K22055">
            <v>0</v>
          </cell>
          <cell r="L22055">
            <v>0</v>
          </cell>
          <cell r="M22055">
            <v>0</v>
          </cell>
          <cell r="N22055">
            <v>0</v>
          </cell>
          <cell r="O22055">
            <v>0</v>
          </cell>
          <cell r="P22055">
            <v>-244199.36300000004</v>
          </cell>
          <cell r="Q22055">
            <v>0</v>
          </cell>
          <cell r="R22055">
            <v>244199.36300000004</v>
          </cell>
        </row>
        <row r="22056">
          <cell r="A22056">
            <v>23010</v>
          </cell>
          <cell r="B22056" t="str">
            <v>S. SALUD METROPOLITANO ORIENTE</v>
          </cell>
          <cell r="C22056" t="str">
            <v>009 Hospital de Hanga Roa</v>
          </cell>
          <cell r="D22056">
            <v>0</v>
          </cell>
          <cell r="E22056">
            <v>0</v>
          </cell>
          <cell r="F22056">
            <v>0</v>
          </cell>
          <cell r="G22056">
            <v>0</v>
          </cell>
          <cell r="H22056">
            <v>0</v>
          </cell>
          <cell r="I22056">
            <v>0</v>
          </cell>
          <cell r="J22056">
            <v>0</v>
          </cell>
          <cell r="K22056">
            <v>0</v>
          </cell>
          <cell r="L22056">
            <v>0</v>
          </cell>
          <cell r="M22056">
            <v>0</v>
          </cell>
          <cell r="N22056">
            <v>0</v>
          </cell>
          <cell r="O22056">
            <v>0</v>
          </cell>
          <cell r="P22056">
            <v>-40203.521999999968</v>
          </cell>
          <cell r="Q22056">
            <v>0</v>
          </cell>
          <cell r="R22056">
            <v>40203.521999999968</v>
          </cell>
        </row>
        <row r="22057">
          <cell r="A22057">
            <v>2401</v>
          </cell>
          <cell r="B22057" t="str">
            <v>S. SALUD METR. CENTRAL</v>
          </cell>
          <cell r="C22057">
            <v>0</v>
          </cell>
          <cell r="D22057">
            <v>0</v>
          </cell>
          <cell r="E22057">
            <v>0</v>
          </cell>
          <cell r="F22057">
            <v>0</v>
          </cell>
          <cell r="G22057">
            <v>0</v>
          </cell>
          <cell r="H22057">
            <v>0</v>
          </cell>
          <cell r="I22057">
            <v>0</v>
          </cell>
          <cell r="J22057">
            <v>0</v>
          </cell>
          <cell r="K22057">
            <v>0</v>
          </cell>
          <cell r="L22057">
            <v>0</v>
          </cell>
          <cell r="M22057">
            <v>0</v>
          </cell>
          <cell r="N22057">
            <v>0</v>
          </cell>
          <cell r="O22057">
            <v>3198534.7110000001</v>
          </cell>
          <cell r="P22057">
            <v>-207018.43300000392</v>
          </cell>
          <cell r="Q22057">
            <v>2991516.2779999962</v>
          </cell>
          <cell r="R22057">
            <v>0</v>
          </cell>
        </row>
        <row r="22058">
          <cell r="A22058">
            <v>2402</v>
          </cell>
          <cell r="B22058" t="str">
            <v>S. SALUD METROPOLITANO CENTRAL</v>
          </cell>
          <cell r="C22058" t="str">
            <v>001 Dirección del Servicio</v>
          </cell>
          <cell r="D22058">
            <v>0</v>
          </cell>
          <cell r="E22058">
            <v>0</v>
          </cell>
          <cell r="F22058">
            <v>0</v>
          </cell>
          <cell r="G22058">
            <v>0</v>
          </cell>
          <cell r="H22058">
            <v>0</v>
          </cell>
          <cell r="I22058">
            <v>0</v>
          </cell>
          <cell r="J22058">
            <v>0</v>
          </cell>
          <cell r="K22058">
            <v>0</v>
          </cell>
          <cell r="L22058">
            <v>0</v>
          </cell>
          <cell r="M22058">
            <v>0</v>
          </cell>
          <cell r="N22058">
            <v>0</v>
          </cell>
          <cell r="O22058">
            <v>0</v>
          </cell>
          <cell r="P22058">
            <v>9556159.9359999988</v>
          </cell>
          <cell r="Q22058">
            <v>0</v>
          </cell>
          <cell r="R22058">
            <v>0</v>
          </cell>
        </row>
        <row r="22059">
          <cell r="A22059">
            <v>2403</v>
          </cell>
          <cell r="B22059" t="str">
            <v>S. SALUD METROPOLITANO CENTRAL</v>
          </cell>
          <cell r="C22059" t="str">
            <v>002 Dirección Atención Primaria</v>
          </cell>
          <cell r="D22059">
            <v>0</v>
          </cell>
          <cell r="E22059">
            <v>0</v>
          </cell>
          <cell r="F22059">
            <v>0</v>
          </cell>
          <cell r="G22059">
            <v>0</v>
          </cell>
          <cell r="H22059">
            <v>0</v>
          </cell>
          <cell r="I22059">
            <v>0</v>
          </cell>
          <cell r="J22059">
            <v>0</v>
          </cell>
          <cell r="K22059">
            <v>0</v>
          </cell>
          <cell r="L22059">
            <v>0</v>
          </cell>
          <cell r="M22059">
            <v>0</v>
          </cell>
          <cell r="N22059">
            <v>0</v>
          </cell>
          <cell r="O22059">
            <v>0</v>
          </cell>
          <cell r="P22059">
            <v>999898.57499999972</v>
          </cell>
          <cell r="Q22059">
            <v>0</v>
          </cell>
          <cell r="R22059">
            <v>0</v>
          </cell>
        </row>
        <row r="22060">
          <cell r="A22060">
            <v>2404</v>
          </cell>
          <cell r="B22060" t="str">
            <v>S. SALUD METROPOLITANO CENTRAL</v>
          </cell>
          <cell r="C22060" t="str">
            <v>003 Hospital Clínico San Borja Arriaran</v>
          </cell>
          <cell r="D22060">
            <v>0</v>
          </cell>
          <cell r="E22060">
            <v>0</v>
          </cell>
          <cell r="F22060">
            <v>0</v>
          </cell>
          <cell r="G22060">
            <v>0</v>
          </cell>
          <cell r="H22060">
            <v>0</v>
          </cell>
          <cell r="I22060">
            <v>0</v>
          </cell>
          <cell r="J22060">
            <v>0</v>
          </cell>
          <cell r="K22060">
            <v>0</v>
          </cell>
          <cell r="L22060">
            <v>0</v>
          </cell>
          <cell r="M22060">
            <v>0</v>
          </cell>
          <cell r="N22060">
            <v>0</v>
          </cell>
          <cell r="O22060">
            <v>1046275.4569999999</v>
          </cell>
          <cell r="P22060">
            <v>-4771745.2829999961</v>
          </cell>
          <cell r="Q22060">
            <v>0</v>
          </cell>
          <cell r="R22060">
            <v>3725469.8259999962</v>
          </cell>
        </row>
        <row r="22061">
          <cell r="A22061">
            <v>2405</v>
          </cell>
          <cell r="B22061" t="str">
            <v>S. SALUD METROPOLITANO CENTRAL</v>
          </cell>
          <cell r="C22061" t="str">
            <v>004 Hospital De Urgencia Asistencia Pública</v>
          </cell>
          <cell r="D22061">
            <v>0</v>
          </cell>
          <cell r="E22061">
            <v>0</v>
          </cell>
          <cell r="F22061">
            <v>0</v>
          </cell>
          <cell r="G22061">
            <v>0</v>
          </cell>
          <cell r="H22061">
            <v>0</v>
          </cell>
          <cell r="I22061">
            <v>0</v>
          </cell>
          <cell r="J22061">
            <v>0</v>
          </cell>
          <cell r="K22061">
            <v>0</v>
          </cell>
          <cell r="L22061">
            <v>0</v>
          </cell>
          <cell r="M22061">
            <v>0</v>
          </cell>
          <cell r="N22061">
            <v>0</v>
          </cell>
          <cell r="O22061">
            <v>1135836.936</v>
          </cell>
          <cell r="P22061">
            <v>-3238166.6419999991</v>
          </cell>
          <cell r="Q22061">
            <v>0</v>
          </cell>
          <cell r="R22061">
            <v>2102329.7059999993</v>
          </cell>
        </row>
        <row r="22062">
          <cell r="A22062">
            <v>2406</v>
          </cell>
          <cell r="B22062" t="str">
            <v>S. SALUD METROPOLITANO CENTRAL</v>
          </cell>
          <cell r="C22062" t="str">
            <v>005 Hospital El Carmen</v>
          </cell>
          <cell r="D22062">
            <v>0</v>
          </cell>
          <cell r="E22062">
            <v>0</v>
          </cell>
          <cell r="F22062">
            <v>0</v>
          </cell>
          <cell r="G22062">
            <v>0</v>
          </cell>
          <cell r="H22062">
            <v>0</v>
          </cell>
          <cell r="I22062">
            <v>0</v>
          </cell>
          <cell r="J22062">
            <v>0</v>
          </cell>
          <cell r="K22062">
            <v>0</v>
          </cell>
          <cell r="L22062">
            <v>0</v>
          </cell>
          <cell r="M22062">
            <v>0</v>
          </cell>
          <cell r="N22062">
            <v>0</v>
          </cell>
          <cell r="O22062">
            <v>1016422.318</v>
          </cell>
          <cell r="P22062">
            <v>-2753165.0189999999</v>
          </cell>
          <cell r="Q22062">
            <v>0</v>
          </cell>
          <cell r="R22062">
            <v>1736742.7009999999</v>
          </cell>
        </row>
        <row r="22063">
          <cell r="A22063">
            <v>2501</v>
          </cell>
          <cell r="B22063" t="str">
            <v>S. SALUD METR. SUR</v>
          </cell>
          <cell r="C22063">
            <v>0</v>
          </cell>
          <cell r="D22063">
            <v>0</v>
          </cell>
          <cell r="E22063">
            <v>0</v>
          </cell>
          <cell r="F22063">
            <v>0</v>
          </cell>
          <cell r="G22063">
            <v>0</v>
          </cell>
          <cell r="H22063">
            <v>0</v>
          </cell>
          <cell r="I22063">
            <v>0</v>
          </cell>
          <cell r="J22063">
            <v>0</v>
          </cell>
          <cell r="K22063">
            <v>0</v>
          </cell>
          <cell r="L22063">
            <v>0</v>
          </cell>
          <cell r="M22063">
            <v>0</v>
          </cell>
          <cell r="N22063">
            <v>0</v>
          </cell>
          <cell r="O22063">
            <v>6254136.9450000003</v>
          </cell>
          <cell r="P22063">
            <v>-6313719.4279999975</v>
          </cell>
          <cell r="Q22063">
            <v>0</v>
          </cell>
          <cell r="R22063">
            <v>59582.482999997213</v>
          </cell>
        </row>
        <row r="22064">
          <cell r="A22064">
            <v>2502</v>
          </cell>
          <cell r="B22064" t="str">
            <v>S. SALUD METROPOLITANO SUR</v>
          </cell>
          <cell r="C22064" t="str">
            <v>001 Dirección del Servicio</v>
          </cell>
          <cell r="D22064">
            <v>0</v>
          </cell>
          <cell r="E22064">
            <v>0</v>
          </cell>
          <cell r="F22064">
            <v>0</v>
          </cell>
          <cell r="G22064">
            <v>0</v>
          </cell>
          <cell r="H22064">
            <v>0</v>
          </cell>
          <cell r="I22064">
            <v>0</v>
          </cell>
          <cell r="J22064">
            <v>0</v>
          </cell>
          <cell r="K22064">
            <v>0</v>
          </cell>
          <cell r="L22064">
            <v>0</v>
          </cell>
          <cell r="M22064">
            <v>0</v>
          </cell>
          <cell r="N22064">
            <v>0</v>
          </cell>
          <cell r="O22064">
            <v>0</v>
          </cell>
          <cell r="P22064">
            <v>-29609.729999999981</v>
          </cell>
          <cell r="Q22064">
            <v>0</v>
          </cell>
          <cell r="R22064">
            <v>29609.729999999981</v>
          </cell>
        </row>
        <row r="22065">
          <cell r="A22065">
            <v>2503</v>
          </cell>
          <cell r="B22065" t="str">
            <v>S. SALUD METROPOLITANO SUR</v>
          </cell>
          <cell r="C22065" t="str">
            <v>002 Hospital Barros Luco Trudeau</v>
          </cell>
          <cell r="D22065">
            <v>0</v>
          </cell>
          <cell r="E22065">
            <v>0</v>
          </cell>
          <cell r="F22065">
            <v>0</v>
          </cell>
          <cell r="G22065">
            <v>0</v>
          </cell>
          <cell r="H22065">
            <v>0</v>
          </cell>
          <cell r="I22065">
            <v>0</v>
          </cell>
          <cell r="J22065">
            <v>0</v>
          </cell>
          <cell r="K22065">
            <v>0</v>
          </cell>
          <cell r="L22065">
            <v>0</v>
          </cell>
          <cell r="M22065">
            <v>0</v>
          </cell>
          <cell r="N22065">
            <v>0</v>
          </cell>
          <cell r="O22065">
            <v>5061112.8499999996</v>
          </cell>
          <cell r="P22065">
            <v>-5123739.6690000007</v>
          </cell>
          <cell r="Q22065">
            <v>0</v>
          </cell>
          <cell r="R22065">
            <v>62626.819000001065</v>
          </cell>
        </row>
        <row r="22066">
          <cell r="A22066">
            <v>2504</v>
          </cell>
          <cell r="B22066" t="str">
            <v>S. SALUD METROPOLITANO SUR</v>
          </cell>
          <cell r="C22066" t="str">
            <v>003 Hospital Enfermedades Infecciosas</v>
          </cell>
          <cell r="D22066">
            <v>0</v>
          </cell>
          <cell r="E22066">
            <v>0</v>
          </cell>
          <cell r="F22066">
            <v>0</v>
          </cell>
          <cell r="G22066">
            <v>0</v>
          </cell>
          <cell r="H22066">
            <v>0</v>
          </cell>
          <cell r="I22066">
            <v>0</v>
          </cell>
          <cell r="J22066">
            <v>0</v>
          </cell>
          <cell r="K22066">
            <v>0</v>
          </cell>
          <cell r="L22066">
            <v>0</v>
          </cell>
          <cell r="M22066">
            <v>0</v>
          </cell>
          <cell r="N22066">
            <v>0</v>
          </cell>
          <cell r="O22066">
            <v>0</v>
          </cell>
          <cell r="P22066">
            <v>-1584.3400000002002</v>
          </cell>
          <cell r="Q22066">
            <v>0</v>
          </cell>
          <cell r="R22066">
            <v>1584.3400000002002</v>
          </cell>
        </row>
        <row r="22067">
          <cell r="A22067">
            <v>2505</v>
          </cell>
          <cell r="B22067" t="str">
            <v>S. SALUD METROPOLITANO SUR</v>
          </cell>
          <cell r="C22067" t="str">
            <v>004 Hospital Exequiel González Cortés</v>
          </cell>
          <cell r="D22067">
            <v>0</v>
          </cell>
          <cell r="E22067">
            <v>0</v>
          </cell>
          <cell r="F22067">
            <v>0</v>
          </cell>
          <cell r="G22067">
            <v>0</v>
          </cell>
          <cell r="H22067">
            <v>0</v>
          </cell>
          <cell r="I22067">
            <v>0</v>
          </cell>
          <cell r="J22067">
            <v>0</v>
          </cell>
          <cell r="K22067">
            <v>0</v>
          </cell>
          <cell r="L22067">
            <v>0</v>
          </cell>
          <cell r="M22067">
            <v>0</v>
          </cell>
          <cell r="N22067">
            <v>0</v>
          </cell>
          <cell r="O22067">
            <v>96363.126999999964</v>
          </cell>
          <cell r="P22067">
            <v>-75871.490000000456</v>
          </cell>
          <cell r="Q22067">
            <v>20491.636999999508</v>
          </cell>
          <cell r="R22067">
            <v>0</v>
          </cell>
        </row>
        <row r="22068">
          <cell r="A22068">
            <v>2506</v>
          </cell>
          <cell r="B22068" t="str">
            <v>S. SALUD METROPOLITANO SUR</v>
          </cell>
          <cell r="C22068" t="str">
            <v>005 Hospital San Luis de Buin</v>
          </cell>
          <cell r="D22068">
            <v>0</v>
          </cell>
          <cell r="E22068">
            <v>0</v>
          </cell>
          <cell r="F22068">
            <v>0</v>
          </cell>
          <cell r="G22068">
            <v>0</v>
          </cell>
          <cell r="H22068">
            <v>0</v>
          </cell>
          <cell r="I22068">
            <v>0</v>
          </cell>
          <cell r="J22068">
            <v>0</v>
          </cell>
          <cell r="K22068">
            <v>0</v>
          </cell>
          <cell r="L22068">
            <v>0</v>
          </cell>
          <cell r="M22068">
            <v>0</v>
          </cell>
          <cell r="N22068">
            <v>0</v>
          </cell>
          <cell r="O22068">
            <v>0</v>
          </cell>
          <cell r="P22068">
            <v>-3222.3369999998249</v>
          </cell>
          <cell r="Q22068">
            <v>0</v>
          </cell>
          <cell r="R22068">
            <v>3222.3369999998249</v>
          </cell>
        </row>
        <row r="22069">
          <cell r="A22069">
            <v>2507</v>
          </cell>
          <cell r="B22069" t="str">
            <v>S. SALUD METROPOLITANO SUR</v>
          </cell>
          <cell r="C22069" t="str">
            <v>006 Hospital Sanatorio El Peral</v>
          </cell>
          <cell r="D22069">
            <v>0</v>
          </cell>
          <cell r="E22069">
            <v>0</v>
          </cell>
          <cell r="F22069">
            <v>0</v>
          </cell>
          <cell r="G22069">
            <v>0</v>
          </cell>
          <cell r="H22069">
            <v>0</v>
          </cell>
          <cell r="I22069">
            <v>0</v>
          </cell>
          <cell r="J22069">
            <v>0</v>
          </cell>
          <cell r="K22069">
            <v>0</v>
          </cell>
          <cell r="L22069">
            <v>0</v>
          </cell>
          <cell r="M22069">
            <v>0</v>
          </cell>
          <cell r="N22069">
            <v>0</v>
          </cell>
          <cell r="O22069">
            <v>0</v>
          </cell>
          <cell r="P22069">
            <v>25025.353000000003</v>
          </cell>
          <cell r="Q22069">
            <v>0</v>
          </cell>
          <cell r="R22069">
            <v>0</v>
          </cell>
        </row>
        <row r="22070">
          <cell r="A22070">
            <v>2508</v>
          </cell>
          <cell r="B22070" t="str">
            <v>S. SALUD METROPOLITANO SUR</v>
          </cell>
          <cell r="C22070" t="str">
            <v>007 Hospital Sanatorio El Pino</v>
          </cell>
          <cell r="D22070">
            <v>0</v>
          </cell>
          <cell r="E22070">
            <v>0</v>
          </cell>
          <cell r="F22070">
            <v>0</v>
          </cell>
          <cell r="G22070">
            <v>0</v>
          </cell>
          <cell r="H22070">
            <v>0</v>
          </cell>
          <cell r="I22070">
            <v>0</v>
          </cell>
          <cell r="J22070">
            <v>0</v>
          </cell>
          <cell r="K22070">
            <v>0</v>
          </cell>
          <cell r="L22070">
            <v>0</v>
          </cell>
          <cell r="M22070">
            <v>0</v>
          </cell>
          <cell r="N22070">
            <v>0</v>
          </cell>
          <cell r="O22070">
            <v>1096660.9679999999</v>
          </cell>
          <cell r="P22070">
            <v>-1104717.2150000012</v>
          </cell>
          <cell r="Q22070">
            <v>0</v>
          </cell>
          <cell r="R22070">
            <v>8056.2470000013709</v>
          </cell>
        </row>
        <row r="22071">
          <cell r="A22071">
            <v>2601</v>
          </cell>
          <cell r="B22071" t="str">
            <v>S. SALUD METR. NORTE</v>
          </cell>
          <cell r="C22071">
            <v>0</v>
          </cell>
          <cell r="D22071">
            <v>0</v>
          </cell>
          <cell r="E22071">
            <v>0</v>
          </cell>
          <cell r="F22071">
            <v>0</v>
          </cell>
          <cell r="G22071">
            <v>0</v>
          </cell>
          <cell r="H22071">
            <v>0</v>
          </cell>
          <cell r="I22071">
            <v>0</v>
          </cell>
          <cell r="J22071">
            <v>0</v>
          </cell>
          <cell r="K22071">
            <v>0</v>
          </cell>
          <cell r="L22071">
            <v>0</v>
          </cell>
          <cell r="M22071">
            <v>0</v>
          </cell>
          <cell r="N22071">
            <v>0</v>
          </cell>
          <cell r="O22071">
            <v>12338515.262000002</v>
          </cell>
          <cell r="P22071">
            <v>-11867207.169999996</v>
          </cell>
          <cell r="Q22071">
            <v>471308.09200000577</v>
          </cell>
          <cell r="R22071">
            <v>0</v>
          </cell>
        </row>
        <row r="22072">
          <cell r="A22072">
            <v>2602</v>
          </cell>
          <cell r="B22072" t="str">
            <v>S. SALUD METROPOLITANO NORTE</v>
          </cell>
          <cell r="C22072" t="str">
            <v>001 Dirección del Servicio</v>
          </cell>
          <cell r="D22072">
            <v>0</v>
          </cell>
          <cell r="E22072">
            <v>0</v>
          </cell>
          <cell r="F22072">
            <v>0</v>
          </cell>
          <cell r="G22072">
            <v>0</v>
          </cell>
          <cell r="H22072">
            <v>0</v>
          </cell>
          <cell r="I22072">
            <v>0</v>
          </cell>
          <cell r="J22072">
            <v>0</v>
          </cell>
          <cell r="K22072">
            <v>0</v>
          </cell>
          <cell r="L22072">
            <v>0</v>
          </cell>
          <cell r="M22072">
            <v>0</v>
          </cell>
          <cell r="N22072">
            <v>0</v>
          </cell>
          <cell r="O22072">
            <v>1035083.948</v>
          </cell>
          <cell r="P22072">
            <v>-806243.66999999993</v>
          </cell>
          <cell r="Q22072">
            <v>228840.27800000005</v>
          </cell>
          <cell r="R22072">
            <v>0</v>
          </cell>
        </row>
        <row r="22073">
          <cell r="A22073">
            <v>2603</v>
          </cell>
          <cell r="B22073" t="str">
            <v>S. SALUD METROPOLITANO NORTE</v>
          </cell>
          <cell r="C22073" t="str">
            <v>002 Centro De Diagnóstico Terapéutico</v>
          </cell>
          <cell r="D22073">
            <v>0</v>
          </cell>
          <cell r="E22073">
            <v>0</v>
          </cell>
          <cell r="F22073">
            <v>0</v>
          </cell>
          <cell r="G22073">
            <v>0</v>
          </cell>
          <cell r="H22073">
            <v>0</v>
          </cell>
          <cell r="I22073">
            <v>0</v>
          </cell>
          <cell r="J22073">
            <v>0</v>
          </cell>
          <cell r="K22073">
            <v>0</v>
          </cell>
          <cell r="L22073">
            <v>0</v>
          </cell>
          <cell r="M22073">
            <v>0</v>
          </cell>
          <cell r="N22073">
            <v>0</v>
          </cell>
          <cell r="O22073">
            <v>0</v>
          </cell>
          <cell r="P22073">
            <v>-4304.0549999998766</v>
          </cell>
          <cell r="Q22073">
            <v>0</v>
          </cell>
          <cell r="R22073">
            <v>4304.0549999998766</v>
          </cell>
        </row>
        <row r="22074">
          <cell r="A22074">
            <v>2604</v>
          </cell>
          <cell r="B22074" t="str">
            <v>S. SALUD METROPOLITANO NORTE</v>
          </cell>
          <cell r="C22074" t="str">
            <v>003 Hospital de Til Til</v>
          </cell>
          <cell r="D22074">
            <v>0</v>
          </cell>
          <cell r="E22074">
            <v>0</v>
          </cell>
          <cell r="F22074">
            <v>0</v>
          </cell>
          <cell r="G22074">
            <v>0</v>
          </cell>
          <cell r="H22074">
            <v>0</v>
          </cell>
          <cell r="I22074">
            <v>0</v>
          </cell>
          <cell r="J22074">
            <v>0</v>
          </cell>
          <cell r="K22074">
            <v>0</v>
          </cell>
          <cell r="L22074">
            <v>0</v>
          </cell>
          <cell r="M22074">
            <v>0</v>
          </cell>
          <cell r="N22074">
            <v>0</v>
          </cell>
          <cell r="O22074">
            <v>0</v>
          </cell>
          <cell r="P22074">
            <v>37971.001000000018</v>
          </cell>
          <cell r="Q22074">
            <v>0</v>
          </cell>
          <cell r="R22074">
            <v>0</v>
          </cell>
        </row>
        <row r="22075">
          <cell r="A22075">
            <v>2605</v>
          </cell>
          <cell r="B22075" t="str">
            <v>S. SALUD METROPOLITANO NORTE</v>
          </cell>
          <cell r="C22075" t="str">
            <v>004 Hospital Roberto del Río</v>
          </cell>
          <cell r="D22075">
            <v>0</v>
          </cell>
          <cell r="E22075">
            <v>0</v>
          </cell>
          <cell r="F22075">
            <v>0</v>
          </cell>
          <cell r="G22075">
            <v>0</v>
          </cell>
          <cell r="H22075">
            <v>0</v>
          </cell>
          <cell r="I22075">
            <v>0</v>
          </cell>
          <cell r="J22075">
            <v>0</v>
          </cell>
          <cell r="K22075">
            <v>0</v>
          </cell>
          <cell r="L22075">
            <v>0</v>
          </cell>
          <cell r="M22075">
            <v>0</v>
          </cell>
          <cell r="N22075">
            <v>0</v>
          </cell>
          <cell r="O22075">
            <v>1012885.7770000001</v>
          </cell>
          <cell r="P22075">
            <v>-956458.69599999976</v>
          </cell>
          <cell r="Q22075">
            <v>56427.081000000355</v>
          </cell>
          <cell r="R22075">
            <v>0</v>
          </cell>
        </row>
        <row r="22076">
          <cell r="A22076">
            <v>2606</v>
          </cell>
          <cell r="B22076" t="str">
            <v>S. SALUD METROPOLITANO NORTE</v>
          </cell>
          <cell r="C22076" t="str">
            <v>005 Hospital San José</v>
          </cell>
          <cell r="D22076">
            <v>0</v>
          </cell>
          <cell r="E22076">
            <v>0</v>
          </cell>
          <cell r="F22076">
            <v>0</v>
          </cell>
          <cell r="G22076">
            <v>0</v>
          </cell>
          <cell r="H22076">
            <v>0</v>
          </cell>
          <cell r="I22076">
            <v>0</v>
          </cell>
          <cell r="J22076">
            <v>0</v>
          </cell>
          <cell r="K22076">
            <v>0</v>
          </cell>
          <cell r="L22076">
            <v>0</v>
          </cell>
          <cell r="M22076">
            <v>0</v>
          </cell>
          <cell r="N22076">
            <v>0</v>
          </cell>
          <cell r="O22076">
            <v>10006297.809</v>
          </cell>
          <cell r="P22076">
            <v>-10006409.474999998</v>
          </cell>
          <cell r="Q22076">
            <v>0</v>
          </cell>
          <cell r="R22076">
            <v>111.6659999974072</v>
          </cell>
        </row>
        <row r="22077">
          <cell r="A22077">
            <v>2607</v>
          </cell>
          <cell r="B22077" t="str">
            <v>S. SALUD METROPOLITANO NORTE</v>
          </cell>
          <cell r="C22077" t="str">
            <v>006 Instituto Nacional del Cáncer</v>
          </cell>
          <cell r="D22077">
            <v>0</v>
          </cell>
          <cell r="E22077">
            <v>0</v>
          </cell>
          <cell r="F22077">
            <v>0</v>
          </cell>
          <cell r="G22077">
            <v>0</v>
          </cell>
          <cell r="H22077">
            <v>0</v>
          </cell>
          <cell r="I22077">
            <v>0</v>
          </cell>
          <cell r="J22077">
            <v>0</v>
          </cell>
          <cell r="K22077">
            <v>0</v>
          </cell>
          <cell r="L22077">
            <v>0</v>
          </cell>
          <cell r="M22077">
            <v>0</v>
          </cell>
          <cell r="N22077">
            <v>0</v>
          </cell>
          <cell r="O22077">
            <v>284247.728</v>
          </cell>
          <cell r="P22077">
            <v>-348322.95399999991</v>
          </cell>
          <cell r="Q22077">
            <v>0</v>
          </cell>
          <cell r="R22077">
            <v>64075.225999999908</v>
          </cell>
        </row>
        <row r="22078">
          <cell r="A22078">
            <v>2608</v>
          </cell>
          <cell r="B22078" t="str">
            <v>S. SALUD METROPOLITANO NORTE</v>
          </cell>
          <cell r="C22078" t="str">
            <v>007 Instituto Psiquiátrico</v>
          </cell>
          <cell r="D22078">
            <v>0</v>
          </cell>
          <cell r="E22078">
            <v>0</v>
          </cell>
          <cell r="F22078">
            <v>0</v>
          </cell>
          <cell r="G22078">
            <v>0</v>
          </cell>
          <cell r="H22078">
            <v>0</v>
          </cell>
          <cell r="I22078">
            <v>0</v>
          </cell>
          <cell r="J22078">
            <v>0</v>
          </cell>
          <cell r="K22078">
            <v>0</v>
          </cell>
          <cell r="L22078">
            <v>0</v>
          </cell>
          <cell r="M22078">
            <v>0</v>
          </cell>
          <cell r="N22078">
            <v>0</v>
          </cell>
          <cell r="O22078">
            <v>0</v>
          </cell>
          <cell r="P22078">
            <v>216560.67900000012</v>
          </cell>
          <cell r="Q22078">
            <v>0</v>
          </cell>
          <cell r="R22078">
            <v>0</v>
          </cell>
        </row>
        <row r="22079">
          <cell r="A22079">
            <v>2701</v>
          </cell>
          <cell r="B22079" t="str">
            <v>S. SALUD METR. OCCIDENTE</v>
          </cell>
          <cell r="C22079">
            <v>0</v>
          </cell>
          <cell r="D22079">
            <v>0</v>
          </cell>
          <cell r="E22079">
            <v>0</v>
          </cell>
          <cell r="F22079">
            <v>0</v>
          </cell>
          <cell r="G22079">
            <v>0</v>
          </cell>
          <cell r="H22079">
            <v>0</v>
          </cell>
          <cell r="I22079">
            <v>0</v>
          </cell>
          <cell r="J22079">
            <v>0</v>
          </cell>
          <cell r="K22079">
            <v>0</v>
          </cell>
          <cell r="L22079">
            <v>0</v>
          </cell>
          <cell r="M22079">
            <v>0</v>
          </cell>
          <cell r="N22079">
            <v>0</v>
          </cell>
          <cell r="O22079">
            <v>8251269.9739999995</v>
          </cell>
          <cell r="P22079">
            <v>-7804789.4859999977</v>
          </cell>
          <cell r="Q22079">
            <v>446480.48800000176</v>
          </cell>
          <cell r="R22079">
            <v>0</v>
          </cell>
        </row>
        <row r="22080">
          <cell r="A22080">
            <v>2702</v>
          </cell>
          <cell r="B22080" t="str">
            <v>S. SALUD METROPOLITANO OCCIDENTE</v>
          </cell>
          <cell r="C22080" t="str">
            <v>001 Dirección del Servicio</v>
          </cell>
          <cell r="D22080">
            <v>0</v>
          </cell>
          <cell r="E22080">
            <v>0</v>
          </cell>
          <cell r="F22080">
            <v>0</v>
          </cell>
          <cell r="G22080">
            <v>0</v>
          </cell>
          <cell r="H22080">
            <v>0</v>
          </cell>
          <cell r="I22080">
            <v>0</v>
          </cell>
          <cell r="J22080">
            <v>0</v>
          </cell>
          <cell r="K22080">
            <v>0</v>
          </cell>
          <cell r="L22080">
            <v>0</v>
          </cell>
          <cell r="M22080">
            <v>0</v>
          </cell>
          <cell r="N22080">
            <v>0</v>
          </cell>
          <cell r="O22080">
            <v>3233824.2940000002</v>
          </cell>
          <cell r="P22080">
            <v>-2865947.1970000006</v>
          </cell>
          <cell r="Q22080">
            <v>367877.0969999996</v>
          </cell>
          <cell r="R22080">
            <v>0</v>
          </cell>
        </row>
        <row r="22081">
          <cell r="A22081">
            <v>2703</v>
          </cell>
          <cell r="B22081" t="str">
            <v>S. SALUD METROPOLITANO OCCIDENTE</v>
          </cell>
          <cell r="C22081" t="str">
            <v>002 Centro de Referencia Salud Occidente Salvador Allende</v>
          </cell>
          <cell r="D22081">
            <v>0</v>
          </cell>
          <cell r="E22081">
            <v>0</v>
          </cell>
          <cell r="F22081">
            <v>0</v>
          </cell>
          <cell r="G22081">
            <v>0</v>
          </cell>
          <cell r="H22081">
            <v>0</v>
          </cell>
          <cell r="I22081">
            <v>0</v>
          </cell>
          <cell r="J22081">
            <v>0</v>
          </cell>
          <cell r="K22081">
            <v>0</v>
          </cell>
          <cell r="L22081">
            <v>0</v>
          </cell>
          <cell r="M22081">
            <v>0</v>
          </cell>
          <cell r="N22081">
            <v>0</v>
          </cell>
          <cell r="O22081">
            <v>0</v>
          </cell>
          <cell r="P22081">
            <v>62159.621999999974</v>
          </cell>
          <cell r="Q22081">
            <v>0</v>
          </cell>
          <cell r="R22081">
            <v>0</v>
          </cell>
        </row>
        <row r="22082">
          <cell r="A22082">
            <v>2704</v>
          </cell>
          <cell r="B22082" t="str">
            <v>S. SALUD METROPOLITANO OCCIDENTE</v>
          </cell>
          <cell r="C22082" t="str">
            <v>003 Hospital de Curacaví</v>
          </cell>
          <cell r="D22082">
            <v>0</v>
          </cell>
          <cell r="E22082">
            <v>0</v>
          </cell>
          <cell r="F22082">
            <v>0</v>
          </cell>
          <cell r="G22082">
            <v>0</v>
          </cell>
          <cell r="H22082">
            <v>0</v>
          </cell>
          <cell r="I22082">
            <v>0</v>
          </cell>
          <cell r="J22082">
            <v>0</v>
          </cell>
          <cell r="K22082">
            <v>0</v>
          </cell>
          <cell r="L22082">
            <v>0</v>
          </cell>
          <cell r="M22082">
            <v>0</v>
          </cell>
          <cell r="N22082">
            <v>0</v>
          </cell>
          <cell r="O22082">
            <v>0</v>
          </cell>
          <cell r="P22082">
            <v>62214.9739999999</v>
          </cell>
          <cell r="Q22082">
            <v>0</v>
          </cell>
          <cell r="R22082">
            <v>0</v>
          </cell>
        </row>
        <row r="22083">
          <cell r="A22083">
            <v>2705</v>
          </cell>
          <cell r="B22083" t="str">
            <v>S. SALUD METROPOLITANO OCCIDENTE</v>
          </cell>
          <cell r="C22083" t="str">
            <v>004 Hospital de Melipilla</v>
          </cell>
          <cell r="D22083">
            <v>0</v>
          </cell>
          <cell r="E22083">
            <v>0</v>
          </cell>
          <cell r="F22083">
            <v>0</v>
          </cell>
          <cell r="G22083">
            <v>0</v>
          </cell>
          <cell r="H22083">
            <v>0</v>
          </cell>
          <cell r="I22083">
            <v>0</v>
          </cell>
          <cell r="J22083">
            <v>0</v>
          </cell>
          <cell r="K22083">
            <v>0</v>
          </cell>
          <cell r="L22083">
            <v>0</v>
          </cell>
          <cell r="M22083">
            <v>0</v>
          </cell>
          <cell r="N22083">
            <v>0</v>
          </cell>
          <cell r="O22083">
            <v>0</v>
          </cell>
          <cell r="P22083">
            <v>6291.4920000000857</v>
          </cell>
          <cell r="Q22083">
            <v>0</v>
          </cell>
          <cell r="R22083">
            <v>0</v>
          </cell>
        </row>
        <row r="22084">
          <cell r="A22084">
            <v>2706</v>
          </cell>
          <cell r="B22084" t="str">
            <v>S. SALUD METROPOLITANO OCCIDENTE</v>
          </cell>
          <cell r="C22084" t="str">
            <v>005 Hospital de Peñaflor</v>
          </cell>
          <cell r="D22084">
            <v>0</v>
          </cell>
          <cell r="E22084">
            <v>0</v>
          </cell>
          <cell r="F22084">
            <v>0</v>
          </cell>
          <cell r="G22084">
            <v>0</v>
          </cell>
          <cell r="H22084">
            <v>0</v>
          </cell>
          <cell r="I22084">
            <v>0</v>
          </cell>
          <cell r="J22084">
            <v>0</v>
          </cell>
          <cell r="K22084">
            <v>0</v>
          </cell>
          <cell r="L22084">
            <v>0</v>
          </cell>
          <cell r="M22084">
            <v>0</v>
          </cell>
          <cell r="N22084">
            <v>0</v>
          </cell>
          <cell r="O22084">
            <v>0</v>
          </cell>
          <cell r="P22084">
            <v>74961.794999999984</v>
          </cell>
          <cell r="Q22084">
            <v>0</v>
          </cell>
          <cell r="R22084">
            <v>0</v>
          </cell>
        </row>
        <row r="22085">
          <cell r="A22085">
            <v>2707</v>
          </cell>
          <cell r="B22085" t="str">
            <v>S. SALUD METROPOLITANO OCCIDENTE</v>
          </cell>
          <cell r="C22085" t="str">
            <v>006 Hospital de Talagante</v>
          </cell>
          <cell r="D22085">
            <v>0</v>
          </cell>
          <cell r="E22085">
            <v>0</v>
          </cell>
          <cell r="F22085">
            <v>0</v>
          </cell>
          <cell r="G22085">
            <v>0</v>
          </cell>
          <cell r="H22085">
            <v>0</v>
          </cell>
          <cell r="I22085">
            <v>0</v>
          </cell>
          <cell r="J22085">
            <v>0</v>
          </cell>
          <cell r="K22085">
            <v>0</v>
          </cell>
          <cell r="L22085">
            <v>0</v>
          </cell>
          <cell r="M22085">
            <v>0</v>
          </cell>
          <cell r="N22085">
            <v>0</v>
          </cell>
          <cell r="O22085">
            <v>242840.86800000002</v>
          </cell>
          <cell r="P22085">
            <v>-256744.16599999997</v>
          </cell>
          <cell r="Q22085">
            <v>0</v>
          </cell>
          <cell r="R22085">
            <v>13903.297999999952</v>
          </cell>
        </row>
        <row r="22086">
          <cell r="A22086">
            <v>2708</v>
          </cell>
          <cell r="B22086" t="str">
            <v>S. SALUD METROPOLITANO OCCIDENTE</v>
          </cell>
          <cell r="C22086" t="str">
            <v>007 Hospital Félix Bulnes</v>
          </cell>
          <cell r="D22086">
            <v>0</v>
          </cell>
          <cell r="E22086">
            <v>0</v>
          </cell>
          <cell r="F22086">
            <v>0</v>
          </cell>
          <cell r="G22086">
            <v>0</v>
          </cell>
          <cell r="H22086">
            <v>0</v>
          </cell>
          <cell r="I22086">
            <v>0</v>
          </cell>
          <cell r="J22086">
            <v>0</v>
          </cell>
          <cell r="K22086">
            <v>0</v>
          </cell>
          <cell r="L22086">
            <v>0</v>
          </cell>
          <cell r="M22086">
            <v>0</v>
          </cell>
          <cell r="N22086">
            <v>0</v>
          </cell>
          <cell r="O22086">
            <v>2254331.0460000001</v>
          </cell>
          <cell r="P22086">
            <v>-2416785.9579999996</v>
          </cell>
          <cell r="Q22086">
            <v>0</v>
          </cell>
          <cell r="R22086">
            <v>162454.91199999955</v>
          </cell>
        </row>
        <row r="22087">
          <cell r="A22087">
            <v>2709</v>
          </cell>
          <cell r="B22087" t="str">
            <v>S. SALUD METROPOLITANO OCCIDENTE</v>
          </cell>
          <cell r="C22087" t="str">
            <v>008 Hospital San Juan de Dios</v>
          </cell>
          <cell r="D22087">
            <v>0</v>
          </cell>
          <cell r="E22087">
            <v>0</v>
          </cell>
          <cell r="F22087">
            <v>0</v>
          </cell>
          <cell r="G22087">
            <v>0</v>
          </cell>
          <cell r="H22087">
            <v>0</v>
          </cell>
          <cell r="I22087">
            <v>0</v>
          </cell>
          <cell r="J22087">
            <v>0</v>
          </cell>
          <cell r="K22087">
            <v>0</v>
          </cell>
          <cell r="L22087">
            <v>0</v>
          </cell>
          <cell r="M22087">
            <v>0</v>
          </cell>
          <cell r="N22087">
            <v>0</v>
          </cell>
          <cell r="O22087">
            <v>2520273.7659999998</v>
          </cell>
          <cell r="P22087">
            <v>-2496731.1410000036</v>
          </cell>
          <cell r="Q22087">
            <v>23542.624999996275</v>
          </cell>
          <cell r="R22087">
            <v>0</v>
          </cell>
        </row>
        <row r="22088">
          <cell r="A22088">
            <v>27010</v>
          </cell>
          <cell r="B22088" t="str">
            <v>S. SALUD METROPOLITANO OCCIDENTE</v>
          </cell>
          <cell r="C22088" t="str">
            <v>009 Instituto Traumatológico</v>
          </cell>
          <cell r="D22088">
            <v>0</v>
          </cell>
          <cell r="E22088">
            <v>0</v>
          </cell>
          <cell r="F22088">
            <v>0</v>
          </cell>
          <cell r="G22088">
            <v>0</v>
          </cell>
          <cell r="H22088">
            <v>0</v>
          </cell>
          <cell r="I22088">
            <v>0</v>
          </cell>
          <cell r="J22088">
            <v>0</v>
          </cell>
          <cell r="K22088">
            <v>0</v>
          </cell>
          <cell r="L22088">
            <v>0</v>
          </cell>
          <cell r="M22088">
            <v>0</v>
          </cell>
          <cell r="N22088">
            <v>0</v>
          </cell>
          <cell r="O22088">
            <v>0</v>
          </cell>
          <cell r="P22088">
            <v>25791.092999999993</v>
          </cell>
          <cell r="Q22088">
            <v>0</v>
          </cell>
          <cell r="R22088">
            <v>0</v>
          </cell>
        </row>
        <row r="22089">
          <cell r="A22089">
            <v>2801</v>
          </cell>
          <cell r="B22089" t="str">
            <v>S. SALUD METR. SUR-ORIENTE</v>
          </cell>
          <cell r="C22089">
            <v>0</v>
          </cell>
          <cell r="D22089">
            <v>0</v>
          </cell>
          <cell r="E22089">
            <v>0</v>
          </cell>
          <cell r="F22089">
            <v>0</v>
          </cell>
          <cell r="G22089">
            <v>0</v>
          </cell>
          <cell r="H22089">
            <v>0</v>
          </cell>
          <cell r="I22089">
            <v>0</v>
          </cell>
          <cell r="J22089">
            <v>0</v>
          </cell>
          <cell r="K22089">
            <v>0</v>
          </cell>
          <cell r="L22089">
            <v>0</v>
          </cell>
          <cell r="M22089">
            <v>0</v>
          </cell>
          <cell r="N22089">
            <v>0</v>
          </cell>
          <cell r="O22089">
            <v>2023852.807</v>
          </cell>
          <cell r="P22089">
            <v>-2067256.3430000022</v>
          </cell>
          <cell r="Q22089">
            <v>0</v>
          </cell>
          <cell r="R22089">
            <v>43403.536000002176</v>
          </cell>
        </row>
        <row r="22090">
          <cell r="A22090">
            <v>2802</v>
          </cell>
          <cell r="B22090" t="str">
            <v>S. SALUD METROPOLITANO SUR-ORIENTE</v>
          </cell>
          <cell r="C22090" t="str">
            <v>001 Dirección del Servicio</v>
          </cell>
          <cell r="D22090">
            <v>0</v>
          </cell>
          <cell r="E22090">
            <v>0</v>
          </cell>
          <cell r="F22090">
            <v>0</v>
          </cell>
          <cell r="G22090">
            <v>0</v>
          </cell>
          <cell r="H22090">
            <v>0</v>
          </cell>
          <cell r="I22090">
            <v>0</v>
          </cell>
          <cell r="J22090">
            <v>0</v>
          </cell>
          <cell r="K22090">
            <v>0</v>
          </cell>
          <cell r="L22090">
            <v>0</v>
          </cell>
          <cell r="M22090">
            <v>0</v>
          </cell>
          <cell r="N22090">
            <v>0</v>
          </cell>
          <cell r="O22090">
            <v>1151683.166</v>
          </cell>
          <cell r="P22090">
            <v>-1536526.003</v>
          </cell>
          <cell r="Q22090">
            <v>0</v>
          </cell>
          <cell r="R22090">
            <v>384842.83700000006</v>
          </cell>
        </row>
        <row r="22091">
          <cell r="A22091">
            <v>2803</v>
          </cell>
          <cell r="B22091" t="str">
            <v>S. SALUD METROPOLITANO SUR-ORIENTE</v>
          </cell>
          <cell r="C22091" t="str">
            <v>002 Hospital Metropolitano</v>
          </cell>
          <cell r="D22091">
            <v>0</v>
          </cell>
          <cell r="E22091">
            <v>0</v>
          </cell>
          <cell r="F22091">
            <v>0</v>
          </cell>
          <cell r="G22091">
            <v>0</v>
          </cell>
          <cell r="H22091">
            <v>0</v>
          </cell>
          <cell r="I22091">
            <v>0</v>
          </cell>
          <cell r="J22091">
            <v>0</v>
          </cell>
          <cell r="K22091">
            <v>0</v>
          </cell>
          <cell r="L22091">
            <v>0</v>
          </cell>
          <cell r="M22091">
            <v>0</v>
          </cell>
          <cell r="N22091">
            <v>0</v>
          </cell>
          <cell r="O22091">
            <v>0</v>
          </cell>
          <cell r="P22091">
            <v>0</v>
          </cell>
          <cell r="Q22091">
            <v>0</v>
          </cell>
          <cell r="R22091">
            <v>0</v>
          </cell>
        </row>
        <row r="22092">
          <cell r="A22092">
            <v>2804</v>
          </cell>
          <cell r="B22092" t="str">
            <v>S. SALUD METROPOLITANO SUR-ORIENTE</v>
          </cell>
          <cell r="C22092" t="str">
            <v>003 Centro de Referencia de Salud</v>
          </cell>
          <cell r="D22092">
            <v>0</v>
          </cell>
          <cell r="E22092">
            <v>0</v>
          </cell>
          <cell r="F22092">
            <v>0</v>
          </cell>
          <cell r="G22092">
            <v>0</v>
          </cell>
          <cell r="H22092">
            <v>0</v>
          </cell>
          <cell r="I22092">
            <v>0</v>
          </cell>
          <cell r="J22092">
            <v>0</v>
          </cell>
          <cell r="K22092">
            <v>0</v>
          </cell>
          <cell r="L22092">
            <v>0</v>
          </cell>
          <cell r="M22092">
            <v>0</v>
          </cell>
          <cell r="N22092">
            <v>0</v>
          </cell>
          <cell r="O22092">
            <v>0</v>
          </cell>
          <cell r="P22092">
            <v>0</v>
          </cell>
          <cell r="Q22092">
            <v>0</v>
          </cell>
          <cell r="R22092">
            <v>0</v>
          </cell>
        </row>
        <row r="22093">
          <cell r="A22093">
            <v>2805</v>
          </cell>
          <cell r="B22093" t="str">
            <v>S. SALUD METROPOLITANO SUR-ORIENTE</v>
          </cell>
          <cell r="C22093" t="str">
            <v>004 Hospital Sotero del Río</v>
          </cell>
          <cell r="D22093">
            <v>0</v>
          </cell>
          <cell r="E22093">
            <v>0</v>
          </cell>
          <cell r="F22093">
            <v>0</v>
          </cell>
          <cell r="G22093">
            <v>0</v>
          </cell>
          <cell r="H22093">
            <v>0</v>
          </cell>
          <cell r="I22093">
            <v>0</v>
          </cell>
          <cell r="J22093">
            <v>0</v>
          </cell>
          <cell r="K22093">
            <v>0</v>
          </cell>
          <cell r="L22093">
            <v>0</v>
          </cell>
          <cell r="M22093">
            <v>0</v>
          </cell>
          <cell r="N22093">
            <v>0</v>
          </cell>
          <cell r="O22093">
            <v>872169.64100000006</v>
          </cell>
          <cell r="P22093">
            <v>-780679.95700000133</v>
          </cell>
          <cell r="Q22093">
            <v>91489.683999998728</v>
          </cell>
          <cell r="R22093">
            <v>0</v>
          </cell>
        </row>
        <row r="22094">
          <cell r="A22094">
            <v>2806</v>
          </cell>
          <cell r="B22094" t="str">
            <v>S. SALUD METROPOLITANO SUR-ORIENTE</v>
          </cell>
          <cell r="C22094" t="str">
            <v>005 Hospital San José de Maipo</v>
          </cell>
          <cell r="D22094">
            <v>0</v>
          </cell>
          <cell r="E22094">
            <v>0</v>
          </cell>
          <cell r="F22094">
            <v>0</v>
          </cell>
          <cell r="G22094">
            <v>0</v>
          </cell>
          <cell r="H22094">
            <v>0</v>
          </cell>
          <cell r="I22094">
            <v>0</v>
          </cell>
          <cell r="J22094">
            <v>0</v>
          </cell>
          <cell r="K22094">
            <v>0</v>
          </cell>
          <cell r="L22094">
            <v>0</v>
          </cell>
          <cell r="M22094">
            <v>0</v>
          </cell>
          <cell r="N22094">
            <v>0</v>
          </cell>
          <cell r="O22094">
            <v>0</v>
          </cell>
          <cell r="P22094">
            <v>147989.08900000004</v>
          </cell>
          <cell r="Q22094">
            <v>0</v>
          </cell>
          <cell r="R22094">
            <v>0</v>
          </cell>
        </row>
        <row r="22095">
          <cell r="A22095">
            <v>2807</v>
          </cell>
          <cell r="B22095" t="str">
            <v>S. SALUD METROPOLITANO SUR-ORIENTE</v>
          </cell>
          <cell r="C22095" t="str">
            <v>006 Hospital La Florida</v>
          </cell>
          <cell r="D22095">
            <v>0</v>
          </cell>
          <cell r="E22095">
            <v>0</v>
          </cell>
          <cell r="F22095">
            <v>0</v>
          </cell>
          <cell r="G22095">
            <v>0</v>
          </cell>
          <cell r="H22095">
            <v>0</v>
          </cell>
          <cell r="I22095">
            <v>0</v>
          </cell>
          <cell r="J22095">
            <v>0</v>
          </cell>
          <cell r="K22095">
            <v>0</v>
          </cell>
          <cell r="L22095">
            <v>0</v>
          </cell>
          <cell r="M22095">
            <v>0</v>
          </cell>
          <cell r="N22095">
            <v>0</v>
          </cell>
          <cell r="O22095">
            <v>0</v>
          </cell>
          <cell r="P22095">
            <v>101960.52800000086</v>
          </cell>
          <cell r="Q22095">
            <v>0</v>
          </cell>
          <cell r="R22095">
            <v>0</v>
          </cell>
        </row>
        <row r="22096">
          <cell r="A22096">
            <v>29</v>
          </cell>
          <cell r="B22096">
            <v>0</v>
          </cell>
          <cell r="C22096">
            <v>0</v>
          </cell>
          <cell r="D22096">
            <v>0</v>
          </cell>
          <cell r="E22096">
            <v>0</v>
          </cell>
          <cell r="F22096">
            <v>0</v>
          </cell>
          <cell r="G22096">
            <v>0</v>
          </cell>
          <cell r="H22096">
            <v>0</v>
          </cell>
          <cell r="I22096">
            <v>0</v>
          </cell>
          <cell r="J22096">
            <v>0</v>
          </cell>
          <cell r="K22096">
            <v>0</v>
          </cell>
          <cell r="L22096">
            <v>0</v>
          </cell>
          <cell r="M22096">
            <v>0</v>
          </cell>
          <cell r="N22096">
            <v>0</v>
          </cell>
          <cell r="O22096">
            <v>0</v>
          </cell>
          <cell r="P22096">
            <v>0</v>
          </cell>
          <cell r="Q22096">
            <v>0</v>
          </cell>
          <cell r="R22096">
            <v>0</v>
          </cell>
        </row>
        <row r="22097">
          <cell r="A22097">
            <v>3001</v>
          </cell>
          <cell r="B22097" t="str">
            <v>HOSP.P.HURTADO SSMSO</v>
          </cell>
          <cell r="C22097" t="str">
            <v>001 Hospital Padre Alberto Hurtado</v>
          </cell>
          <cell r="D22097">
            <v>0</v>
          </cell>
          <cell r="E22097">
            <v>0</v>
          </cell>
          <cell r="F22097">
            <v>0</v>
          </cell>
          <cell r="G22097">
            <v>0</v>
          </cell>
          <cell r="H22097">
            <v>0</v>
          </cell>
          <cell r="I22097">
            <v>0</v>
          </cell>
          <cell r="J22097">
            <v>0</v>
          </cell>
          <cell r="K22097">
            <v>0</v>
          </cell>
          <cell r="L22097">
            <v>0</v>
          </cell>
          <cell r="M22097">
            <v>0</v>
          </cell>
          <cell r="N22097">
            <v>0</v>
          </cell>
          <cell r="O22097">
            <v>1516810.75</v>
          </cell>
          <cell r="P22097">
            <v>-1481831.8819999993</v>
          </cell>
          <cell r="Q22097">
            <v>34978.868000000715</v>
          </cell>
          <cell r="R22097">
            <v>0</v>
          </cell>
        </row>
        <row r="22098">
          <cell r="A22098">
            <v>3101</v>
          </cell>
          <cell r="B22098" t="str">
            <v>CRS MAIPÚ SSMC</v>
          </cell>
          <cell r="C22098" t="str">
            <v>001 Centro de Referencia de Salud Maipú</v>
          </cell>
          <cell r="D22098">
            <v>0</v>
          </cell>
          <cell r="E22098">
            <v>0</v>
          </cell>
          <cell r="F22098">
            <v>0</v>
          </cell>
          <cell r="G22098">
            <v>0</v>
          </cell>
          <cell r="H22098">
            <v>0</v>
          </cell>
          <cell r="I22098">
            <v>0</v>
          </cell>
          <cell r="J22098">
            <v>0</v>
          </cell>
          <cell r="K22098">
            <v>0</v>
          </cell>
          <cell r="L22098">
            <v>0</v>
          </cell>
          <cell r="M22098">
            <v>0</v>
          </cell>
          <cell r="N22098">
            <v>0</v>
          </cell>
          <cell r="O22098">
            <v>112949.826</v>
          </cell>
          <cell r="P22098">
            <v>-162769.70400000003</v>
          </cell>
          <cell r="Q22098">
            <v>0</v>
          </cell>
          <cell r="R22098">
            <v>49819.878000000026</v>
          </cell>
        </row>
        <row r="22099">
          <cell r="A22099">
            <v>3201</v>
          </cell>
          <cell r="B22099" t="str">
            <v>CRS CORDILLERA SSMO</v>
          </cell>
          <cell r="C22099" t="str">
            <v>001 Centro de Referencia de Salud Cordillera Peñalolén Cordillera Oriente</v>
          </cell>
          <cell r="D22099">
            <v>0</v>
          </cell>
          <cell r="E22099">
            <v>0</v>
          </cell>
          <cell r="F22099">
            <v>0</v>
          </cell>
          <cell r="G22099">
            <v>0</v>
          </cell>
          <cell r="H22099">
            <v>0</v>
          </cell>
          <cell r="I22099">
            <v>0</v>
          </cell>
          <cell r="J22099">
            <v>0</v>
          </cell>
          <cell r="K22099">
            <v>0</v>
          </cell>
          <cell r="L22099">
            <v>0</v>
          </cell>
          <cell r="M22099">
            <v>0</v>
          </cell>
          <cell r="N22099">
            <v>0</v>
          </cell>
          <cell r="O22099">
            <v>0</v>
          </cell>
          <cell r="P22099">
            <v>-91984.539000000223</v>
          </cell>
          <cell r="Q22099">
            <v>0</v>
          </cell>
          <cell r="R22099">
            <v>91984.539000000223</v>
          </cell>
        </row>
        <row r="22100">
          <cell r="A22100">
            <v>3301</v>
          </cell>
          <cell r="B22100" t="str">
            <v>S. SALUD CHILOÉ</v>
          </cell>
          <cell r="C22100">
            <v>0</v>
          </cell>
          <cell r="D22100">
            <v>0</v>
          </cell>
          <cell r="E22100">
            <v>0</v>
          </cell>
          <cell r="F22100">
            <v>0</v>
          </cell>
          <cell r="G22100">
            <v>0</v>
          </cell>
          <cell r="H22100">
            <v>0</v>
          </cell>
          <cell r="I22100">
            <v>0</v>
          </cell>
          <cell r="J22100">
            <v>0</v>
          </cell>
          <cell r="K22100">
            <v>0</v>
          </cell>
          <cell r="L22100">
            <v>0</v>
          </cell>
          <cell r="M22100">
            <v>0</v>
          </cell>
          <cell r="N22100">
            <v>0</v>
          </cell>
          <cell r="O22100">
            <v>1748012.9890000001</v>
          </cell>
          <cell r="P22100">
            <v>-1614056.8319999999</v>
          </cell>
          <cell r="Q22100">
            <v>133956.15700000012</v>
          </cell>
          <cell r="R22100">
            <v>0</v>
          </cell>
        </row>
        <row r="22101">
          <cell r="A22101">
            <v>3302</v>
          </cell>
          <cell r="B22101" t="str">
            <v>S. SALUD CHILOÉ</v>
          </cell>
          <cell r="C22101" t="str">
            <v>001 Hospital Castro</v>
          </cell>
          <cell r="D22101">
            <v>0</v>
          </cell>
          <cell r="E22101">
            <v>0</v>
          </cell>
          <cell r="F22101">
            <v>0</v>
          </cell>
          <cell r="G22101">
            <v>0</v>
          </cell>
          <cell r="H22101">
            <v>0</v>
          </cell>
          <cell r="I22101">
            <v>0</v>
          </cell>
          <cell r="J22101">
            <v>0</v>
          </cell>
          <cell r="K22101">
            <v>0</v>
          </cell>
          <cell r="L22101">
            <v>0</v>
          </cell>
          <cell r="M22101">
            <v>0</v>
          </cell>
          <cell r="N22101">
            <v>0</v>
          </cell>
          <cell r="O22101">
            <v>653799.55499999993</v>
          </cell>
          <cell r="P22101">
            <v>-652927.00300000026</v>
          </cell>
          <cell r="Q22101">
            <v>872.5519999996759</v>
          </cell>
          <cell r="R22101">
            <v>0</v>
          </cell>
        </row>
        <row r="22102">
          <cell r="A22102">
            <v>3303</v>
          </cell>
          <cell r="B22102" t="str">
            <v>S. SALUD CHILOÉ</v>
          </cell>
          <cell r="C22102" t="str">
            <v>002 Hospital Quellón</v>
          </cell>
          <cell r="D22102">
            <v>0</v>
          </cell>
          <cell r="E22102">
            <v>0</v>
          </cell>
          <cell r="F22102">
            <v>0</v>
          </cell>
          <cell r="G22102">
            <v>0</v>
          </cell>
          <cell r="H22102">
            <v>0</v>
          </cell>
          <cell r="I22102">
            <v>0</v>
          </cell>
          <cell r="J22102">
            <v>0</v>
          </cell>
          <cell r="K22102">
            <v>0</v>
          </cell>
          <cell r="L22102">
            <v>0</v>
          </cell>
          <cell r="M22102">
            <v>0</v>
          </cell>
          <cell r="N22102">
            <v>0</v>
          </cell>
          <cell r="O22102">
            <v>128465.90600000002</v>
          </cell>
          <cell r="P22102">
            <v>-119945.98299999995</v>
          </cell>
          <cell r="Q22102">
            <v>8519.923000000068</v>
          </cell>
          <cell r="R22102">
            <v>0</v>
          </cell>
        </row>
        <row r="22103">
          <cell r="A22103">
            <v>3304</v>
          </cell>
          <cell r="B22103" t="str">
            <v>S. SALUD CHILOÉ</v>
          </cell>
          <cell r="C22103" t="str">
            <v>003 Hospital Achao</v>
          </cell>
          <cell r="D22103">
            <v>0</v>
          </cell>
          <cell r="E22103">
            <v>0</v>
          </cell>
          <cell r="F22103">
            <v>0</v>
          </cell>
          <cell r="G22103">
            <v>0</v>
          </cell>
          <cell r="H22103">
            <v>0</v>
          </cell>
          <cell r="I22103">
            <v>0</v>
          </cell>
          <cell r="J22103">
            <v>0</v>
          </cell>
          <cell r="K22103">
            <v>0</v>
          </cell>
          <cell r="L22103">
            <v>0</v>
          </cell>
          <cell r="M22103">
            <v>0</v>
          </cell>
          <cell r="N22103">
            <v>0</v>
          </cell>
          <cell r="O22103">
            <v>34195.995999999999</v>
          </cell>
          <cell r="P22103">
            <v>-33627.597000000009</v>
          </cell>
          <cell r="Q22103">
            <v>568.39899999999034</v>
          </cell>
          <cell r="R22103">
            <v>0</v>
          </cell>
        </row>
        <row r="22104">
          <cell r="A22104">
            <v>3305</v>
          </cell>
          <cell r="B22104" t="str">
            <v>S. SALUD CHILOÉ</v>
          </cell>
          <cell r="C22104" t="str">
            <v>004 Hospital Queilen</v>
          </cell>
          <cell r="D22104">
            <v>0</v>
          </cell>
          <cell r="E22104">
            <v>0</v>
          </cell>
          <cell r="F22104">
            <v>0</v>
          </cell>
          <cell r="G22104">
            <v>0</v>
          </cell>
          <cell r="H22104">
            <v>0</v>
          </cell>
          <cell r="I22104">
            <v>0</v>
          </cell>
          <cell r="J22104">
            <v>0</v>
          </cell>
          <cell r="K22104">
            <v>0</v>
          </cell>
          <cell r="L22104">
            <v>0</v>
          </cell>
          <cell r="M22104">
            <v>0</v>
          </cell>
          <cell r="N22104">
            <v>0</v>
          </cell>
          <cell r="O22104">
            <v>18372.189000000002</v>
          </cell>
          <cell r="P22104">
            <v>-15183.800000000017</v>
          </cell>
          <cell r="Q22104">
            <v>3188.3889999999847</v>
          </cell>
          <cell r="R22104">
            <v>0</v>
          </cell>
        </row>
        <row r="22105">
          <cell r="A22105">
            <v>3306</v>
          </cell>
          <cell r="B22105" t="str">
            <v>S. SALUD CHILOÉ</v>
          </cell>
          <cell r="C22105" t="str">
            <v>005 Hospital Ancud</v>
          </cell>
          <cell r="D22105">
            <v>0</v>
          </cell>
          <cell r="E22105">
            <v>0</v>
          </cell>
          <cell r="F22105">
            <v>0</v>
          </cell>
          <cell r="G22105">
            <v>0</v>
          </cell>
          <cell r="H22105">
            <v>0</v>
          </cell>
          <cell r="I22105">
            <v>0</v>
          </cell>
          <cell r="J22105">
            <v>0</v>
          </cell>
          <cell r="K22105">
            <v>0</v>
          </cell>
          <cell r="L22105">
            <v>0</v>
          </cell>
          <cell r="M22105">
            <v>0</v>
          </cell>
          <cell r="N22105">
            <v>0</v>
          </cell>
          <cell r="O22105">
            <v>467453.76999999996</v>
          </cell>
          <cell r="P22105">
            <v>-413327.77500000026</v>
          </cell>
          <cell r="Q22105">
            <v>54125.994999999704</v>
          </cell>
          <cell r="R22105">
            <v>0</v>
          </cell>
        </row>
        <row r="22106">
          <cell r="A22106">
            <v>3307</v>
          </cell>
          <cell r="B22106" t="str">
            <v>S. SALUD CHILOÉ</v>
          </cell>
          <cell r="C22106" t="str">
            <v>006 Dirección del Servicio</v>
          </cell>
          <cell r="D22106">
            <v>0</v>
          </cell>
          <cell r="E22106">
            <v>0</v>
          </cell>
          <cell r="F22106">
            <v>0</v>
          </cell>
          <cell r="G22106">
            <v>0</v>
          </cell>
          <cell r="H22106">
            <v>0</v>
          </cell>
          <cell r="I22106">
            <v>0</v>
          </cell>
          <cell r="J22106">
            <v>0</v>
          </cell>
          <cell r="K22106">
            <v>0</v>
          </cell>
          <cell r="L22106">
            <v>0</v>
          </cell>
          <cell r="M22106">
            <v>0</v>
          </cell>
          <cell r="N22106">
            <v>0</v>
          </cell>
          <cell r="O22106">
            <v>445725.57299999997</v>
          </cell>
          <cell r="P22106">
            <v>-379044.67400000012</v>
          </cell>
          <cell r="Q22106">
            <v>66680.898999999859</v>
          </cell>
          <cell r="R22106">
            <v>0</v>
          </cell>
        </row>
        <row r="22107">
          <cell r="A22107">
            <v>3401</v>
          </cell>
          <cell r="B22107" t="str">
            <v>CONSOLIDADO</v>
          </cell>
          <cell r="C22107">
            <v>0</v>
          </cell>
          <cell r="D22107">
            <v>0</v>
          </cell>
          <cell r="E22107">
            <v>0</v>
          </cell>
          <cell r="F22107">
            <v>0</v>
          </cell>
          <cell r="G22107">
            <v>0</v>
          </cell>
          <cell r="H22107">
            <v>0</v>
          </cell>
          <cell r="I22107">
            <v>0</v>
          </cell>
          <cell r="J22107">
            <v>0</v>
          </cell>
          <cell r="K22107">
            <v>0</v>
          </cell>
          <cell r="L22107">
            <v>0</v>
          </cell>
          <cell r="M22107">
            <v>0</v>
          </cell>
          <cell r="N22107">
            <v>0</v>
          </cell>
          <cell r="O22107">
            <v>124252975.05499999</v>
          </cell>
          <cell r="P22107">
            <v>-111785252.686</v>
          </cell>
          <cell r="Q22107">
            <v>14235832.743000008</v>
          </cell>
          <cell r="R22107">
            <v>2540823.5350000011</v>
          </cell>
        </row>
        <row r="22108">
          <cell r="A22108">
            <v>3501</v>
          </cell>
          <cell r="B22108" t="str">
            <v>CONSOLIDADO</v>
          </cell>
          <cell r="C22108" t="str">
            <v>ESTABLECIMIENTOS AUTOGESTIONADOS EN RED</v>
          </cell>
          <cell r="D22108">
            <v>0</v>
          </cell>
          <cell r="E22108">
            <v>0</v>
          </cell>
          <cell r="F22108">
            <v>0</v>
          </cell>
          <cell r="G22108">
            <v>0</v>
          </cell>
          <cell r="H22108">
            <v>0</v>
          </cell>
          <cell r="I22108">
            <v>0</v>
          </cell>
          <cell r="J22108">
            <v>0</v>
          </cell>
          <cell r="K22108">
            <v>0</v>
          </cell>
          <cell r="L22108">
            <v>0</v>
          </cell>
          <cell r="M22108">
            <v>0</v>
          </cell>
          <cell r="N22108">
            <v>0</v>
          </cell>
          <cell r="O22108">
            <v>103833286.01200002</v>
          </cell>
          <cell r="P22108">
            <v>-119443520.42300004</v>
          </cell>
          <cell r="Q22108">
            <v>2082327.9160000023</v>
          </cell>
          <cell r="R22108">
            <v>18036324.967999998</v>
          </cell>
          <cell r="S22108">
            <v>0</v>
          </cell>
        </row>
        <row r="22116">
          <cell r="A22116">
            <v>101</v>
          </cell>
          <cell r="B22116" t="str">
            <v>S. SALUDARICA</v>
          </cell>
          <cell r="C22116">
            <v>0</v>
          </cell>
          <cell r="D22116">
            <v>0</v>
          </cell>
          <cell r="E22116">
            <v>0</v>
          </cell>
          <cell r="F22116">
            <v>0</v>
          </cell>
          <cell r="G22116">
            <v>0</v>
          </cell>
          <cell r="H22116">
            <v>0</v>
          </cell>
          <cell r="I22116">
            <v>0</v>
          </cell>
          <cell r="J22116">
            <v>0</v>
          </cell>
          <cell r="K22116">
            <v>0</v>
          </cell>
          <cell r="L22116">
            <v>0</v>
          </cell>
          <cell r="M22116">
            <v>0</v>
          </cell>
          <cell r="N22116">
            <v>0</v>
          </cell>
          <cell r="O22116">
            <v>1115195.392</v>
          </cell>
          <cell r="P22116">
            <v>-1815661.6459999993</v>
          </cell>
          <cell r="Q22116">
            <v>0</v>
          </cell>
          <cell r="R22116">
            <v>700466.25399999926</v>
          </cell>
        </row>
        <row r="22117">
          <cell r="A22117">
            <v>102</v>
          </cell>
          <cell r="B22117" t="str">
            <v>S. SALUDARICA</v>
          </cell>
          <cell r="C22117" t="str">
            <v>001 Dirección del Servicio</v>
          </cell>
          <cell r="D22117">
            <v>0</v>
          </cell>
          <cell r="E22117">
            <v>0</v>
          </cell>
          <cell r="F22117">
            <v>0</v>
          </cell>
          <cell r="G22117">
            <v>0</v>
          </cell>
          <cell r="H22117">
            <v>0</v>
          </cell>
          <cell r="I22117">
            <v>0</v>
          </cell>
          <cell r="J22117">
            <v>0</v>
          </cell>
          <cell r="K22117">
            <v>0</v>
          </cell>
          <cell r="L22117">
            <v>0</v>
          </cell>
          <cell r="M22117">
            <v>0</v>
          </cell>
          <cell r="N22117">
            <v>0</v>
          </cell>
          <cell r="O22117">
            <v>0</v>
          </cell>
          <cell r="P22117">
            <v>-166646.12200000021</v>
          </cell>
          <cell r="Q22117">
            <v>0</v>
          </cell>
          <cell r="R22117">
            <v>166646.12200000021</v>
          </cell>
        </row>
        <row r="22118">
          <cell r="A22118">
            <v>103</v>
          </cell>
          <cell r="B22118" t="str">
            <v>S. SALUDARICA</v>
          </cell>
          <cell r="C22118" t="str">
            <v>002 Hospital Doctor Juan Noé</v>
          </cell>
          <cell r="D22118">
            <v>0</v>
          </cell>
          <cell r="E22118">
            <v>0</v>
          </cell>
          <cell r="F22118">
            <v>0</v>
          </cell>
          <cell r="G22118">
            <v>0</v>
          </cell>
          <cell r="H22118">
            <v>0</v>
          </cell>
          <cell r="I22118">
            <v>0</v>
          </cell>
          <cell r="J22118">
            <v>0</v>
          </cell>
          <cell r="K22118">
            <v>0</v>
          </cell>
          <cell r="L22118">
            <v>0</v>
          </cell>
          <cell r="M22118">
            <v>0</v>
          </cell>
          <cell r="N22118">
            <v>0</v>
          </cell>
          <cell r="O22118">
            <v>1115195.392</v>
          </cell>
          <cell r="P22118">
            <v>-1649015.5240000007</v>
          </cell>
          <cell r="Q22118">
            <v>0</v>
          </cell>
          <cell r="R22118">
            <v>533820.13200000068</v>
          </cell>
        </row>
        <row r="22119">
          <cell r="A22119">
            <v>201</v>
          </cell>
          <cell r="B22119" t="str">
            <v>S. SALUD IQUIQUE</v>
          </cell>
          <cell r="C22119">
            <v>0</v>
          </cell>
          <cell r="D22119">
            <v>0</v>
          </cell>
          <cell r="E22119">
            <v>0</v>
          </cell>
          <cell r="F22119">
            <v>0</v>
          </cell>
          <cell r="G22119">
            <v>0</v>
          </cell>
          <cell r="H22119">
            <v>0</v>
          </cell>
          <cell r="I22119">
            <v>0</v>
          </cell>
          <cell r="J22119">
            <v>0</v>
          </cell>
          <cell r="K22119">
            <v>0</v>
          </cell>
          <cell r="L22119">
            <v>0</v>
          </cell>
          <cell r="M22119">
            <v>0</v>
          </cell>
          <cell r="N22119">
            <v>0</v>
          </cell>
          <cell r="O22119">
            <v>2878205.932</v>
          </cell>
          <cell r="P22119">
            <v>-2510225.5950000007</v>
          </cell>
          <cell r="Q22119">
            <v>367980.33699999936</v>
          </cell>
          <cell r="R22119">
            <v>0</v>
          </cell>
        </row>
        <row r="22120">
          <cell r="A22120">
            <v>202</v>
          </cell>
          <cell r="B22120" t="str">
            <v>S. SALUD IQUIQUE</v>
          </cell>
          <cell r="C22120" t="str">
            <v>001 Dirección del Servicio</v>
          </cell>
          <cell r="D22120">
            <v>0</v>
          </cell>
          <cell r="E22120">
            <v>0</v>
          </cell>
          <cell r="F22120">
            <v>0</v>
          </cell>
          <cell r="G22120">
            <v>0</v>
          </cell>
          <cell r="H22120">
            <v>0</v>
          </cell>
          <cell r="I22120">
            <v>0</v>
          </cell>
          <cell r="J22120">
            <v>0</v>
          </cell>
          <cell r="K22120">
            <v>0</v>
          </cell>
          <cell r="L22120">
            <v>0</v>
          </cell>
          <cell r="M22120">
            <v>0</v>
          </cell>
          <cell r="N22120">
            <v>0</v>
          </cell>
          <cell r="O22120">
            <v>36192.470999999998</v>
          </cell>
          <cell r="P22120">
            <v>6998802.5980000012</v>
          </cell>
          <cell r="Q22120">
            <v>36192.470999999998</v>
          </cell>
          <cell r="R22120">
            <v>0</v>
          </cell>
        </row>
        <row r="22121">
          <cell r="A22121">
            <v>203</v>
          </cell>
          <cell r="B22121" t="str">
            <v>S. SALUD IQUIQUE</v>
          </cell>
          <cell r="C22121" t="str">
            <v>002 Hospital Iquique</v>
          </cell>
          <cell r="D22121">
            <v>0</v>
          </cell>
          <cell r="E22121">
            <v>0</v>
          </cell>
          <cell r="F22121">
            <v>0</v>
          </cell>
          <cell r="G22121">
            <v>0</v>
          </cell>
          <cell r="H22121">
            <v>0</v>
          </cell>
          <cell r="I22121">
            <v>0</v>
          </cell>
          <cell r="J22121">
            <v>0</v>
          </cell>
          <cell r="K22121">
            <v>0</v>
          </cell>
          <cell r="L22121">
            <v>0</v>
          </cell>
          <cell r="M22121">
            <v>0</v>
          </cell>
          <cell r="N22121">
            <v>0</v>
          </cell>
          <cell r="O22121">
            <v>2842013.4610000001</v>
          </cell>
          <cell r="P22121">
            <v>-9114127.2740000002</v>
          </cell>
          <cell r="Q22121">
            <v>0</v>
          </cell>
          <cell r="R22121">
            <v>6272113.8130000001</v>
          </cell>
        </row>
        <row r="22122">
          <cell r="A22122">
            <v>204</v>
          </cell>
          <cell r="B22122" t="str">
            <v>S. SALUD IQUIQUE</v>
          </cell>
          <cell r="C22122" t="str">
            <v>003 Hospital Alto Hospicio</v>
          </cell>
          <cell r="D22122">
            <v>0</v>
          </cell>
          <cell r="E22122">
            <v>0</v>
          </cell>
          <cell r="F22122">
            <v>0</v>
          </cell>
          <cell r="G22122">
            <v>0</v>
          </cell>
          <cell r="H22122">
            <v>0</v>
          </cell>
          <cell r="I22122">
            <v>0</v>
          </cell>
          <cell r="J22122">
            <v>0</v>
          </cell>
          <cell r="K22122">
            <v>0</v>
          </cell>
          <cell r="L22122">
            <v>0</v>
          </cell>
          <cell r="M22122">
            <v>0</v>
          </cell>
          <cell r="N22122">
            <v>0</v>
          </cell>
          <cell r="O22122">
            <v>0</v>
          </cell>
          <cell r="P22122">
            <v>-394900.91900000005</v>
          </cell>
          <cell r="Q22122">
            <v>0</v>
          </cell>
          <cell r="R22122">
            <v>394900.91900000005</v>
          </cell>
        </row>
        <row r="22123">
          <cell r="A22123">
            <v>301</v>
          </cell>
          <cell r="B22123" t="str">
            <v>S. SALUD ANTOFAGASTA</v>
          </cell>
          <cell r="C22123">
            <v>0</v>
          </cell>
          <cell r="D22123">
            <v>0</v>
          </cell>
          <cell r="E22123">
            <v>0</v>
          </cell>
          <cell r="F22123">
            <v>0</v>
          </cell>
          <cell r="G22123">
            <v>0</v>
          </cell>
          <cell r="H22123">
            <v>0</v>
          </cell>
          <cell r="I22123">
            <v>0</v>
          </cell>
          <cell r="J22123">
            <v>0</v>
          </cell>
          <cell r="K22123">
            <v>0</v>
          </cell>
          <cell r="L22123">
            <v>0</v>
          </cell>
          <cell r="M22123">
            <v>0</v>
          </cell>
          <cell r="N22123">
            <v>0</v>
          </cell>
          <cell r="O22123">
            <v>2923732.0629999996</v>
          </cell>
          <cell r="P22123">
            <v>-2118336.5560000027</v>
          </cell>
          <cell r="Q22123">
            <v>805395.50699999696</v>
          </cell>
          <cell r="R22123">
            <v>0</v>
          </cell>
        </row>
        <row r="22124">
          <cell r="A22124">
            <v>302</v>
          </cell>
          <cell r="B22124" t="str">
            <v>S. SALUD ANTOFAGASTA</v>
          </cell>
          <cell r="C22124" t="str">
            <v>001 Dirección del Servicio</v>
          </cell>
          <cell r="D22124">
            <v>0</v>
          </cell>
          <cell r="E22124">
            <v>0</v>
          </cell>
          <cell r="F22124">
            <v>0</v>
          </cell>
          <cell r="G22124">
            <v>0</v>
          </cell>
          <cell r="H22124">
            <v>0</v>
          </cell>
          <cell r="I22124">
            <v>0</v>
          </cell>
          <cell r="J22124">
            <v>0</v>
          </cell>
          <cell r="K22124">
            <v>0</v>
          </cell>
          <cell r="L22124">
            <v>0</v>
          </cell>
          <cell r="M22124">
            <v>0</v>
          </cell>
          <cell r="N22124">
            <v>0</v>
          </cell>
          <cell r="O22124">
            <v>0</v>
          </cell>
          <cell r="P22124">
            <v>702474.78599999985</v>
          </cell>
          <cell r="Q22124">
            <v>0</v>
          </cell>
          <cell r="R22124">
            <v>0</v>
          </cell>
        </row>
        <row r="22125">
          <cell r="A22125">
            <v>303</v>
          </cell>
          <cell r="B22125" t="str">
            <v>S. SALUD ANTOFAGASTA</v>
          </cell>
          <cell r="C22125" t="str">
            <v>002 Hospital de Antofagasta</v>
          </cell>
          <cell r="D22125">
            <v>0</v>
          </cell>
          <cell r="E22125">
            <v>0</v>
          </cell>
          <cell r="F22125">
            <v>0</v>
          </cell>
          <cell r="G22125">
            <v>0</v>
          </cell>
          <cell r="H22125">
            <v>0</v>
          </cell>
          <cell r="I22125">
            <v>0</v>
          </cell>
          <cell r="J22125">
            <v>0</v>
          </cell>
          <cell r="K22125">
            <v>0</v>
          </cell>
          <cell r="L22125">
            <v>0</v>
          </cell>
          <cell r="M22125">
            <v>0</v>
          </cell>
          <cell r="N22125">
            <v>0</v>
          </cell>
          <cell r="O22125">
            <v>2871869.2049999996</v>
          </cell>
          <cell r="P22125">
            <v>-2826129.1699999981</v>
          </cell>
          <cell r="Q22125">
            <v>45740.035000001546</v>
          </cell>
          <cell r="R22125">
            <v>0</v>
          </cell>
        </row>
        <row r="22126">
          <cell r="A22126">
            <v>304</v>
          </cell>
          <cell r="B22126" t="str">
            <v>S. SALUD ANTOFAGASTA</v>
          </cell>
          <cell r="C22126" t="str">
            <v>003 Hospital de Calama</v>
          </cell>
          <cell r="D22126">
            <v>0</v>
          </cell>
          <cell r="E22126">
            <v>0</v>
          </cell>
          <cell r="F22126">
            <v>0</v>
          </cell>
          <cell r="G22126">
            <v>0</v>
          </cell>
          <cell r="H22126">
            <v>0</v>
          </cell>
          <cell r="I22126">
            <v>0</v>
          </cell>
          <cell r="J22126">
            <v>0</v>
          </cell>
          <cell r="K22126">
            <v>0</v>
          </cell>
          <cell r="L22126">
            <v>0</v>
          </cell>
          <cell r="M22126">
            <v>0</v>
          </cell>
          <cell r="N22126">
            <v>0</v>
          </cell>
          <cell r="O22126">
            <v>18291.702000000001</v>
          </cell>
          <cell r="P22126">
            <v>20198.026000000187</v>
          </cell>
          <cell r="Q22126">
            <v>18291.702000000001</v>
          </cell>
          <cell r="R22126">
            <v>0</v>
          </cell>
        </row>
        <row r="22127">
          <cell r="A22127">
            <v>305</v>
          </cell>
          <cell r="B22127" t="str">
            <v>S. SALUD ANTOFAGASTA</v>
          </cell>
          <cell r="C22127" t="str">
            <v>004 Hospital de Tocopilla</v>
          </cell>
          <cell r="D22127">
            <v>0</v>
          </cell>
          <cell r="E22127">
            <v>0</v>
          </cell>
          <cell r="F22127">
            <v>0</v>
          </cell>
          <cell r="G22127">
            <v>0</v>
          </cell>
          <cell r="H22127">
            <v>0</v>
          </cell>
          <cell r="I22127">
            <v>0</v>
          </cell>
          <cell r="J22127">
            <v>0</v>
          </cell>
          <cell r="K22127">
            <v>0</v>
          </cell>
          <cell r="L22127">
            <v>0</v>
          </cell>
          <cell r="M22127">
            <v>0</v>
          </cell>
          <cell r="N22127">
            <v>0</v>
          </cell>
          <cell r="O22127">
            <v>33571.156000000003</v>
          </cell>
          <cell r="P22127">
            <v>-24715.800000000047</v>
          </cell>
          <cell r="Q22127">
            <v>8855.3559999999561</v>
          </cell>
          <cell r="R22127">
            <v>0</v>
          </cell>
        </row>
        <row r="22128">
          <cell r="A22128">
            <v>306</v>
          </cell>
          <cell r="B22128" t="str">
            <v>S. SALUD ANTOFAGASTA</v>
          </cell>
          <cell r="C22128" t="str">
            <v>005 Hospital de Taltal</v>
          </cell>
          <cell r="D22128">
            <v>0</v>
          </cell>
          <cell r="E22128">
            <v>0</v>
          </cell>
          <cell r="F22128">
            <v>0</v>
          </cell>
          <cell r="G22128">
            <v>0</v>
          </cell>
          <cell r="H22128">
            <v>0</v>
          </cell>
          <cell r="I22128">
            <v>0</v>
          </cell>
          <cell r="J22128">
            <v>0</v>
          </cell>
          <cell r="K22128">
            <v>0</v>
          </cell>
          <cell r="L22128">
            <v>0</v>
          </cell>
          <cell r="M22128">
            <v>0</v>
          </cell>
          <cell r="N22128">
            <v>0</v>
          </cell>
          <cell r="O22128">
            <v>0</v>
          </cell>
          <cell r="P22128">
            <v>1038.0009999999311</v>
          </cell>
          <cell r="Q22128">
            <v>0</v>
          </cell>
          <cell r="R22128">
            <v>0</v>
          </cell>
        </row>
        <row r="22129">
          <cell r="A22129">
            <v>307</v>
          </cell>
          <cell r="B22129" t="str">
            <v>S. SALUD ANTOFAGASTA</v>
          </cell>
          <cell r="C22129" t="str">
            <v>006 Hospital de Mejillones</v>
          </cell>
          <cell r="D22129">
            <v>0</v>
          </cell>
          <cell r="E22129">
            <v>0</v>
          </cell>
          <cell r="F22129">
            <v>0</v>
          </cell>
          <cell r="G22129">
            <v>0</v>
          </cell>
          <cell r="H22129">
            <v>0</v>
          </cell>
          <cell r="I22129">
            <v>0</v>
          </cell>
          <cell r="J22129">
            <v>0</v>
          </cell>
          <cell r="K22129">
            <v>0</v>
          </cell>
          <cell r="L22129">
            <v>0</v>
          </cell>
          <cell r="M22129">
            <v>0</v>
          </cell>
          <cell r="N22129">
            <v>0</v>
          </cell>
          <cell r="O22129">
            <v>0</v>
          </cell>
          <cell r="P22129">
            <v>13470.700000000026</v>
          </cell>
          <cell r="Q22129">
            <v>0</v>
          </cell>
          <cell r="R22129">
            <v>0</v>
          </cell>
        </row>
        <row r="22130">
          <cell r="A22130">
            <v>308</v>
          </cell>
          <cell r="B22130" t="str">
            <v>S. SALUD ANTOFAGASTA</v>
          </cell>
          <cell r="C22130" t="str">
            <v>007 Centro Asistencial Norte</v>
          </cell>
          <cell r="D22130">
            <v>0</v>
          </cell>
          <cell r="E22130">
            <v>0</v>
          </cell>
          <cell r="F22130">
            <v>0</v>
          </cell>
          <cell r="G22130">
            <v>0</v>
          </cell>
          <cell r="H22130">
            <v>0</v>
          </cell>
          <cell r="I22130">
            <v>0</v>
          </cell>
          <cell r="J22130">
            <v>0</v>
          </cell>
          <cell r="K22130">
            <v>0</v>
          </cell>
          <cell r="L22130">
            <v>0</v>
          </cell>
          <cell r="M22130">
            <v>0</v>
          </cell>
          <cell r="N22130">
            <v>0</v>
          </cell>
          <cell r="O22130">
            <v>0</v>
          </cell>
          <cell r="P22130">
            <v>-4673.0990000000165</v>
          </cell>
          <cell r="Q22130">
            <v>0</v>
          </cell>
          <cell r="R22130">
            <v>4673.0990000000165</v>
          </cell>
        </row>
        <row r="22131">
          <cell r="A22131">
            <v>401</v>
          </cell>
          <cell r="B22131" t="str">
            <v>S. SALUD ATACAMA</v>
          </cell>
          <cell r="C22131">
            <v>0</v>
          </cell>
          <cell r="D22131">
            <v>0</v>
          </cell>
          <cell r="E22131">
            <v>0</v>
          </cell>
          <cell r="F22131">
            <v>0</v>
          </cell>
          <cell r="G22131">
            <v>0</v>
          </cell>
          <cell r="H22131">
            <v>0</v>
          </cell>
          <cell r="I22131">
            <v>0</v>
          </cell>
          <cell r="J22131">
            <v>0</v>
          </cell>
          <cell r="K22131">
            <v>0</v>
          </cell>
          <cell r="L22131">
            <v>0</v>
          </cell>
          <cell r="M22131">
            <v>0</v>
          </cell>
          <cell r="N22131">
            <v>0</v>
          </cell>
          <cell r="O22131">
            <v>689307.23200000008</v>
          </cell>
          <cell r="P22131">
            <v>-677874.47100000177</v>
          </cell>
          <cell r="Q22131">
            <v>11432.760999998311</v>
          </cell>
          <cell r="R22131">
            <v>0</v>
          </cell>
        </row>
        <row r="22132">
          <cell r="A22132">
            <v>402</v>
          </cell>
          <cell r="B22132" t="str">
            <v>S. SALUD ATACAMA</v>
          </cell>
          <cell r="C22132" t="str">
            <v>001 Dirección del Servicio</v>
          </cell>
          <cell r="D22132">
            <v>0</v>
          </cell>
          <cell r="E22132">
            <v>0</v>
          </cell>
          <cell r="F22132">
            <v>0</v>
          </cell>
          <cell r="G22132">
            <v>0</v>
          </cell>
          <cell r="H22132">
            <v>0</v>
          </cell>
          <cell r="I22132">
            <v>0</v>
          </cell>
          <cell r="J22132">
            <v>0</v>
          </cell>
          <cell r="K22132">
            <v>0</v>
          </cell>
          <cell r="L22132">
            <v>0</v>
          </cell>
          <cell r="M22132">
            <v>0</v>
          </cell>
          <cell r="N22132">
            <v>0</v>
          </cell>
          <cell r="O22132">
            <v>37884.404000000002</v>
          </cell>
          <cell r="P22132">
            <v>230897.2699999999</v>
          </cell>
          <cell r="Q22132">
            <v>37884.404000000002</v>
          </cell>
          <cell r="R22132">
            <v>0</v>
          </cell>
        </row>
        <row r="22133">
          <cell r="A22133">
            <v>403</v>
          </cell>
          <cell r="B22133" t="str">
            <v>S. SALUD ATACAMA</v>
          </cell>
          <cell r="C22133" t="str">
            <v>002 Hospital Regional de Copiapó</v>
          </cell>
          <cell r="D22133">
            <v>0</v>
          </cell>
          <cell r="E22133">
            <v>0</v>
          </cell>
          <cell r="F22133">
            <v>0</v>
          </cell>
          <cell r="G22133">
            <v>0</v>
          </cell>
          <cell r="H22133">
            <v>0</v>
          </cell>
          <cell r="I22133">
            <v>0</v>
          </cell>
          <cell r="J22133">
            <v>0</v>
          </cell>
          <cell r="K22133">
            <v>0</v>
          </cell>
          <cell r="L22133">
            <v>0</v>
          </cell>
          <cell r="M22133">
            <v>0</v>
          </cell>
          <cell r="N22133">
            <v>0</v>
          </cell>
          <cell r="O22133">
            <v>645244.76100000017</v>
          </cell>
          <cell r="P22133">
            <v>-994873.18400000059</v>
          </cell>
          <cell r="Q22133">
            <v>0</v>
          </cell>
          <cell r="R22133">
            <v>349628.42300000042</v>
          </cell>
        </row>
        <row r="22134">
          <cell r="A22134">
            <v>404</v>
          </cell>
          <cell r="B22134" t="str">
            <v>S. SALUD ATACAMA</v>
          </cell>
          <cell r="C22134" t="str">
            <v>003 Hospital de Chañaral</v>
          </cell>
          <cell r="D22134">
            <v>0</v>
          </cell>
          <cell r="E22134">
            <v>0</v>
          </cell>
          <cell r="F22134">
            <v>0</v>
          </cell>
          <cell r="G22134">
            <v>0</v>
          </cell>
          <cell r="H22134">
            <v>0</v>
          </cell>
          <cell r="I22134">
            <v>0</v>
          </cell>
          <cell r="J22134">
            <v>0</v>
          </cell>
          <cell r="K22134">
            <v>0</v>
          </cell>
          <cell r="L22134">
            <v>0</v>
          </cell>
          <cell r="M22134">
            <v>0</v>
          </cell>
          <cell r="N22134">
            <v>0</v>
          </cell>
          <cell r="O22134">
            <v>6178.067</v>
          </cell>
          <cell r="P22134">
            <v>-2877.7279999999882</v>
          </cell>
          <cell r="Q22134">
            <v>3300.3390000000118</v>
          </cell>
          <cell r="R22134">
            <v>0</v>
          </cell>
        </row>
        <row r="22135">
          <cell r="A22135">
            <v>405</v>
          </cell>
          <cell r="B22135" t="str">
            <v>S. SALUD ATACAMA</v>
          </cell>
          <cell r="C22135" t="str">
            <v>004 Hospital Diego de Almagro</v>
          </cell>
          <cell r="D22135">
            <v>0</v>
          </cell>
          <cell r="E22135">
            <v>0</v>
          </cell>
          <cell r="F22135">
            <v>0</v>
          </cell>
          <cell r="G22135">
            <v>0</v>
          </cell>
          <cell r="H22135">
            <v>0</v>
          </cell>
          <cell r="I22135">
            <v>0</v>
          </cell>
          <cell r="J22135">
            <v>0</v>
          </cell>
          <cell r="K22135">
            <v>0</v>
          </cell>
          <cell r="L22135">
            <v>0</v>
          </cell>
          <cell r="M22135">
            <v>0</v>
          </cell>
          <cell r="N22135">
            <v>0</v>
          </cell>
          <cell r="O22135">
            <v>0</v>
          </cell>
          <cell r="P22135">
            <v>46099.555999999982</v>
          </cell>
          <cell r="Q22135">
            <v>0</v>
          </cell>
          <cell r="R22135">
            <v>0</v>
          </cell>
        </row>
        <row r="22136">
          <cell r="A22136">
            <v>406</v>
          </cell>
          <cell r="B22136" t="str">
            <v>S. SALUD ATACAMA</v>
          </cell>
          <cell r="C22136" t="str">
            <v>005 Hospital de Vallenar</v>
          </cell>
          <cell r="D22136">
            <v>0</v>
          </cell>
          <cell r="E22136">
            <v>0</v>
          </cell>
          <cell r="F22136">
            <v>0</v>
          </cell>
          <cell r="G22136">
            <v>0</v>
          </cell>
          <cell r="H22136">
            <v>0</v>
          </cell>
          <cell r="I22136">
            <v>0</v>
          </cell>
          <cell r="J22136">
            <v>0</v>
          </cell>
          <cell r="K22136">
            <v>0</v>
          </cell>
          <cell r="L22136">
            <v>0</v>
          </cell>
          <cell r="M22136">
            <v>0</v>
          </cell>
          <cell r="N22136">
            <v>0</v>
          </cell>
          <cell r="O22136">
            <v>0</v>
          </cell>
          <cell r="P22136">
            <v>15887.595999999903</v>
          </cell>
          <cell r="Q22136">
            <v>0</v>
          </cell>
          <cell r="R22136">
            <v>0</v>
          </cell>
        </row>
        <row r="22137">
          <cell r="A22137">
            <v>407</v>
          </cell>
          <cell r="B22137" t="str">
            <v>S. SALUD ATACAMA</v>
          </cell>
          <cell r="C22137" t="str">
            <v>006 Hospital de Huasco</v>
          </cell>
          <cell r="D22137">
            <v>0</v>
          </cell>
          <cell r="E22137">
            <v>0</v>
          </cell>
          <cell r="F22137">
            <v>0</v>
          </cell>
          <cell r="G22137">
            <v>0</v>
          </cell>
          <cell r="H22137">
            <v>0</v>
          </cell>
          <cell r="I22137">
            <v>0</v>
          </cell>
          <cell r="J22137">
            <v>0</v>
          </cell>
          <cell r="K22137">
            <v>0</v>
          </cell>
          <cell r="L22137">
            <v>0</v>
          </cell>
          <cell r="M22137">
            <v>0</v>
          </cell>
          <cell r="N22137">
            <v>0</v>
          </cell>
          <cell r="O22137">
            <v>0</v>
          </cell>
          <cell r="P22137">
            <v>26992.019</v>
          </cell>
          <cell r="Q22137">
            <v>0</v>
          </cell>
          <cell r="R22137">
            <v>0</v>
          </cell>
        </row>
        <row r="22138">
          <cell r="A22138">
            <v>501</v>
          </cell>
          <cell r="B22138" t="str">
            <v>S. SALUD COQUIMBO</v>
          </cell>
          <cell r="C22138">
            <v>0</v>
          </cell>
          <cell r="D22138">
            <v>0</v>
          </cell>
          <cell r="E22138">
            <v>0</v>
          </cell>
          <cell r="F22138">
            <v>0</v>
          </cell>
          <cell r="G22138">
            <v>0</v>
          </cell>
          <cell r="H22138">
            <v>0</v>
          </cell>
          <cell r="I22138">
            <v>0</v>
          </cell>
          <cell r="J22138">
            <v>0</v>
          </cell>
          <cell r="K22138">
            <v>0</v>
          </cell>
          <cell r="L22138">
            <v>0</v>
          </cell>
          <cell r="M22138">
            <v>0</v>
          </cell>
          <cell r="N22138">
            <v>0</v>
          </cell>
          <cell r="O22138">
            <v>6914931.6410000008</v>
          </cell>
          <cell r="P22138">
            <v>-5268220.3079999974</v>
          </cell>
          <cell r="Q22138">
            <v>1646711.3330000034</v>
          </cell>
          <cell r="R22138">
            <v>0</v>
          </cell>
        </row>
        <row r="22139">
          <cell r="A22139">
            <v>502</v>
          </cell>
          <cell r="B22139" t="str">
            <v>S. SALUD COQUIMBO</v>
          </cell>
          <cell r="C22139" t="str">
            <v>001 Dirección del Servicio</v>
          </cell>
          <cell r="D22139">
            <v>0</v>
          </cell>
          <cell r="E22139">
            <v>0</v>
          </cell>
          <cell r="F22139">
            <v>0</v>
          </cell>
          <cell r="G22139">
            <v>0</v>
          </cell>
          <cell r="H22139">
            <v>0</v>
          </cell>
          <cell r="I22139">
            <v>0</v>
          </cell>
          <cell r="J22139">
            <v>0</v>
          </cell>
          <cell r="K22139">
            <v>0</v>
          </cell>
          <cell r="L22139">
            <v>0</v>
          </cell>
          <cell r="M22139">
            <v>0</v>
          </cell>
          <cell r="N22139">
            <v>0</v>
          </cell>
          <cell r="O22139">
            <v>144850.47</v>
          </cell>
          <cell r="P22139">
            <v>2506030.7170000002</v>
          </cell>
          <cell r="Q22139">
            <v>144850.47</v>
          </cell>
          <cell r="R22139">
            <v>0</v>
          </cell>
        </row>
        <row r="22140">
          <cell r="A22140">
            <v>503</v>
          </cell>
          <cell r="B22140" t="str">
            <v>S. SALUD COQUIMBO</v>
          </cell>
          <cell r="C22140" t="str">
            <v>002 Hospital La Serena</v>
          </cell>
          <cell r="D22140">
            <v>0</v>
          </cell>
          <cell r="E22140">
            <v>0</v>
          </cell>
          <cell r="F22140">
            <v>0</v>
          </cell>
          <cell r="G22140">
            <v>0</v>
          </cell>
          <cell r="H22140">
            <v>0</v>
          </cell>
          <cell r="I22140">
            <v>0</v>
          </cell>
          <cell r="J22140">
            <v>0</v>
          </cell>
          <cell r="K22140">
            <v>0</v>
          </cell>
          <cell r="L22140">
            <v>0</v>
          </cell>
          <cell r="M22140">
            <v>0</v>
          </cell>
          <cell r="N22140">
            <v>0</v>
          </cell>
          <cell r="O22140">
            <v>2915958.9000000004</v>
          </cell>
          <cell r="P22140">
            <v>-3257674.0340000009</v>
          </cell>
          <cell r="Q22140">
            <v>0</v>
          </cell>
          <cell r="R22140">
            <v>341715.13400000054</v>
          </cell>
        </row>
        <row r="22141">
          <cell r="A22141">
            <v>504</v>
          </cell>
          <cell r="B22141" t="str">
            <v>S. SALUD COQUIMBO</v>
          </cell>
          <cell r="C22141" t="str">
            <v>003 Hospital Coquimbo</v>
          </cell>
          <cell r="D22141">
            <v>0</v>
          </cell>
          <cell r="E22141">
            <v>0</v>
          </cell>
          <cell r="F22141">
            <v>0</v>
          </cell>
          <cell r="G22141">
            <v>0</v>
          </cell>
          <cell r="H22141">
            <v>0</v>
          </cell>
          <cell r="I22141">
            <v>0</v>
          </cell>
          <cell r="J22141">
            <v>0</v>
          </cell>
          <cell r="K22141">
            <v>0</v>
          </cell>
          <cell r="L22141">
            <v>0</v>
          </cell>
          <cell r="M22141">
            <v>0</v>
          </cell>
          <cell r="N22141">
            <v>0</v>
          </cell>
          <cell r="O22141">
            <v>2487330.6119999997</v>
          </cell>
          <cell r="P22141">
            <v>-2527616.6399999997</v>
          </cell>
          <cell r="Q22141">
            <v>0</v>
          </cell>
          <cell r="R22141">
            <v>40286.027999999933</v>
          </cell>
        </row>
        <row r="22142">
          <cell r="A22142">
            <v>505</v>
          </cell>
          <cell r="B22142" t="str">
            <v>S. SALUD COQUIMBO</v>
          </cell>
          <cell r="C22142" t="str">
            <v>004 Hospital Ovalle</v>
          </cell>
          <cell r="D22142">
            <v>0</v>
          </cell>
          <cell r="E22142">
            <v>0</v>
          </cell>
          <cell r="F22142">
            <v>0</v>
          </cell>
          <cell r="G22142">
            <v>0</v>
          </cell>
          <cell r="H22142">
            <v>0</v>
          </cell>
          <cell r="I22142">
            <v>0</v>
          </cell>
          <cell r="J22142">
            <v>0</v>
          </cell>
          <cell r="K22142">
            <v>0</v>
          </cell>
          <cell r="L22142">
            <v>0</v>
          </cell>
          <cell r="M22142">
            <v>0</v>
          </cell>
          <cell r="N22142">
            <v>0</v>
          </cell>
          <cell r="O22142">
            <v>1355806.3389999999</v>
          </cell>
          <cell r="P22142">
            <v>-1575664.13</v>
          </cell>
          <cell r="Q22142">
            <v>0</v>
          </cell>
          <cell r="R22142">
            <v>219857.79099999997</v>
          </cell>
        </row>
        <row r="22143">
          <cell r="A22143">
            <v>506</v>
          </cell>
          <cell r="B22143" t="str">
            <v>S. SALUD COQUIMBO</v>
          </cell>
          <cell r="C22143" t="str">
            <v>005 Hospital Illapel</v>
          </cell>
          <cell r="D22143">
            <v>0</v>
          </cell>
          <cell r="E22143">
            <v>0</v>
          </cell>
          <cell r="F22143">
            <v>0</v>
          </cell>
          <cell r="G22143">
            <v>0</v>
          </cell>
          <cell r="H22143">
            <v>0</v>
          </cell>
          <cell r="I22143">
            <v>0</v>
          </cell>
          <cell r="J22143">
            <v>0</v>
          </cell>
          <cell r="K22143">
            <v>0</v>
          </cell>
          <cell r="L22143">
            <v>0</v>
          </cell>
          <cell r="M22143">
            <v>0</v>
          </cell>
          <cell r="N22143">
            <v>0</v>
          </cell>
          <cell r="O22143">
            <v>5767.3140000000058</v>
          </cell>
          <cell r="P22143">
            <v>-80631.505999999761</v>
          </cell>
          <cell r="Q22143">
            <v>0</v>
          </cell>
          <cell r="R22143">
            <v>74864.191999999748</v>
          </cell>
        </row>
        <row r="22144">
          <cell r="A22144">
            <v>507</v>
          </cell>
          <cell r="B22144" t="str">
            <v>S. SALUD COQUIMBO</v>
          </cell>
          <cell r="C22144" t="str">
            <v>006 Hospital Salamanca</v>
          </cell>
          <cell r="D22144">
            <v>0</v>
          </cell>
          <cell r="E22144">
            <v>0</v>
          </cell>
          <cell r="F22144">
            <v>0</v>
          </cell>
          <cell r="G22144">
            <v>0</v>
          </cell>
          <cell r="H22144">
            <v>0</v>
          </cell>
          <cell r="I22144">
            <v>0</v>
          </cell>
          <cell r="J22144">
            <v>0</v>
          </cell>
          <cell r="K22144">
            <v>0</v>
          </cell>
          <cell r="L22144">
            <v>0</v>
          </cell>
          <cell r="M22144">
            <v>0</v>
          </cell>
          <cell r="N22144">
            <v>0</v>
          </cell>
          <cell r="O22144">
            <v>0</v>
          </cell>
          <cell r="P22144">
            <v>-60173.559000000008</v>
          </cell>
          <cell r="Q22144">
            <v>0</v>
          </cell>
          <cell r="R22144">
            <v>60173.559000000008</v>
          </cell>
        </row>
        <row r="22145">
          <cell r="A22145">
            <v>508</v>
          </cell>
          <cell r="B22145" t="str">
            <v>S. SALUD COQUIMBO</v>
          </cell>
          <cell r="C22145" t="str">
            <v>007 Hospital Combarbalá</v>
          </cell>
          <cell r="D22145">
            <v>0</v>
          </cell>
          <cell r="E22145">
            <v>0</v>
          </cell>
          <cell r="F22145">
            <v>0</v>
          </cell>
          <cell r="G22145">
            <v>0</v>
          </cell>
          <cell r="H22145">
            <v>0</v>
          </cell>
          <cell r="I22145">
            <v>0</v>
          </cell>
          <cell r="J22145">
            <v>0</v>
          </cell>
          <cell r="K22145">
            <v>0</v>
          </cell>
          <cell r="L22145">
            <v>0</v>
          </cell>
          <cell r="M22145">
            <v>0</v>
          </cell>
          <cell r="N22145">
            <v>0</v>
          </cell>
          <cell r="O22145">
            <v>1066.6790000000019</v>
          </cell>
          <cell r="P22145">
            <v>-44755.409</v>
          </cell>
          <cell r="Q22145">
            <v>0</v>
          </cell>
          <cell r="R22145">
            <v>43688.729999999996</v>
          </cell>
        </row>
        <row r="22146">
          <cell r="A22146">
            <v>509</v>
          </cell>
          <cell r="B22146" t="str">
            <v>S. SALUD COQUIMBO</v>
          </cell>
          <cell r="C22146" t="str">
            <v>008 Hospital de Andacollo</v>
          </cell>
          <cell r="D22146">
            <v>0</v>
          </cell>
          <cell r="E22146">
            <v>0</v>
          </cell>
          <cell r="F22146">
            <v>0</v>
          </cell>
          <cell r="G22146">
            <v>0</v>
          </cell>
          <cell r="H22146">
            <v>0</v>
          </cell>
          <cell r="I22146">
            <v>0</v>
          </cell>
          <cell r="J22146">
            <v>0</v>
          </cell>
          <cell r="K22146">
            <v>0</v>
          </cell>
          <cell r="L22146">
            <v>0</v>
          </cell>
          <cell r="M22146">
            <v>0</v>
          </cell>
          <cell r="N22146">
            <v>0</v>
          </cell>
          <cell r="O22146">
            <v>783.55199999999968</v>
          </cell>
          <cell r="P22146">
            <v>-47182.186000000016</v>
          </cell>
          <cell r="Q22146">
            <v>0</v>
          </cell>
          <cell r="R22146">
            <v>46398.63400000002</v>
          </cell>
        </row>
        <row r="22147">
          <cell r="A22147">
            <v>5010</v>
          </cell>
          <cell r="B22147" t="str">
            <v>S. SALUD COQUIMBO</v>
          </cell>
          <cell r="C22147" t="str">
            <v>009 Hospital Vicuña</v>
          </cell>
          <cell r="D22147">
            <v>0</v>
          </cell>
          <cell r="E22147">
            <v>0</v>
          </cell>
          <cell r="F22147">
            <v>0</v>
          </cell>
          <cell r="G22147">
            <v>0</v>
          </cell>
          <cell r="H22147">
            <v>0</v>
          </cell>
          <cell r="I22147">
            <v>0</v>
          </cell>
          <cell r="J22147">
            <v>0</v>
          </cell>
          <cell r="K22147">
            <v>0</v>
          </cell>
          <cell r="L22147">
            <v>0</v>
          </cell>
          <cell r="M22147">
            <v>0</v>
          </cell>
          <cell r="N22147">
            <v>0</v>
          </cell>
          <cell r="O22147">
            <v>2553.8739999999998</v>
          </cell>
          <cell r="P22147">
            <v>-93634.50499999999</v>
          </cell>
          <cell r="Q22147">
            <v>0</v>
          </cell>
          <cell r="R22147">
            <v>91080.630999999994</v>
          </cell>
        </row>
        <row r="22148">
          <cell r="A22148">
            <v>5011</v>
          </cell>
          <cell r="B22148" t="str">
            <v>S. SALUD COQUIMBO</v>
          </cell>
          <cell r="C22148" t="str">
            <v>010 Hospital Los Vilos</v>
          </cell>
          <cell r="D22148">
            <v>0</v>
          </cell>
          <cell r="E22148">
            <v>0</v>
          </cell>
          <cell r="F22148">
            <v>0</v>
          </cell>
          <cell r="G22148">
            <v>0</v>
          </cell>
          <cell r="H22148">
            <v>0</v>
          </cell>
          <cell r="I22148">
            <v>0</v>
          </cell>
          <cell r="J22148">
            <v>0</v>
          </cell>
          <cell r="K22148">
            <v>0</v>
          </cell>
          <cell r="L22148">
            <v>0</v>
          </cell>
          <cell r="M22148">
            <v>0</v>
          </cell>
          <cell r="N22148">
            <v>0</v>
          </cell>
          <cell r="O22148">
            <v>813.90099999999802</v>
          </cell>
          <cell r="P22148">
            <v>-86919.291000000027</v>
          </cell>
          <cell r="Q22148">
            <v>0</v>
          </cell>
          <cell r="R22148">
            <v>86105.390000000029</v>
          </cell>
        </row>
        <row r="22149">
          <cell r="A22149">
            <v>601</v>
          </cell>
          <cell r="B22149" t="str">
            <v>S. SALUD VALPO-SN.ANTONIO</v>
          </cell>
          <cell r="C22149">
            <v>0</v>
          </cell>
          <cell r="D22149">
            <v>0</v>
          </cell>
          <cell r="E22149">
            <v>0</v>
          </cell>
          <cell r="F22149">
            <v>0</v>
          </cell>
          <cell r="G22149">
            <v>0</v>
          </cell>
          <cell r="H22149">
            <v>0</v>
          </cell>
          <cell r="I22149">
            <v>0</v>
          </cell>
          <cell r="J22149">
            <v>0</v>
          </cell>
          <cell r="K22149">
            <v>0</v>
          </cell>
          <cell r="L22149">
            <v>0</v>
          </cell>
          <cell r="M22149">
            <v>0</v>
          </cell>
          <cell r="N22149">
            <v>0</v>
          </cell>
          <cell r="O22149">
            <v>3490754.8700000006</v>
          </cell>
          <cell r="P22149">
            <v>-3029105.6649999972</v>
          </cell>
          <cell r="Q22149">
            <v>461649.20500000333</v>
          </cell>
          <cell r="R22149">
            <v>0</v>
          </cell>
        </row>
        <row r="22150">
          <cell r="A22150">
            <v>602</v>
          </cell>
          <cell r="B22150" t="str">
            <v>S. SALUD VALPO-SN.ANTONIO</v>
          </cell>
          <cell r="C22150" t="str">
            <v>001 Dirección Servicio de Salud</v>
          </cell>
          <cell r="D22150">
            <v>0</v>
          </cell>
          <cell r="E22150">
            <v>0</v>
          </cell>
          <cell r="F22150">
            <v>0</v>
          </cell>
          <cell r="G22150">
            <v>0</v>
          </cell>
          <cell r="H22150">
            <v>0</v>
          </cell>
          <cell r="I22150">
            <v>0</v>
          </cell>
          <cell r="J22150">
            <v>0</v>
          </cell>
          <cell r="K22150">
            <v>0</v>
          </cell>
          <cell r="L22150">
            <v>0</v>
          </cell>
          <cell r="M22150">
            <v>0</v>
          </cell>
          <cell r="N22150">
            <v>0</v>
          </cell>
          <cell r="O22150">
            <v>70718.593999999997</v>
          </cell>
          <cell r="P22150">
            <v>209253.82600000012</v>
          </cell>
          <cell r="Q22150">
            <v>70718.593999999997</v>
          </cell>
          <cell r="R22150">
            <v>0</v>
          </cell>
        </row>
        <row r="22151">
          <cell r="A22151">
            <v>603</v>
          </cell>
          <cell r="B22151" t="str">
            <v>S. SALUD VALPO-SN.ANTONIO</v>
          </cell>
          <cell r="C22151" t="str">
            <v>002 Hospital Carlos Van Buren</v>
          </cell>
          <cell r="D22151">
            <v>0</v>
          </cell>
          <cell r="E22151">
            <v>0</v>
          </cell>
          <cell r="F22151">
            <v>0</v>
          </cell>
          <cell r="G22151">
            <v>0</v>
          </cell>
          <cell r="H22151">
            <v>0</v>
          </cell>
          <cell r="I22151">
            <v>0</v>
          </cell>
          <cell r="J22151">
            <v>0</v>
          </cell>
          <cell r="K22151">
            <v>0</v>
          </cell>
          <cell r="L22151">
            <v>0</v>
          </cell>
          <cell r="M22151">
            <v>0</v>
          </cell>
          <cell r="N22151">
            <v>0</v>
          </cell>
          <cell r="O22151">
            <v>2887909.7740000002</v>
          </cell>
          <cell r="P22151">
            <v>-2750489.4750000006</v>
          </cell>
          <cell r="Q22151">
            <v>137420.29899999965</v>
          </cell>
          <cell r="R22151">
            <v>0</v>
          </cell>
        </row>
        <row r="22152">
          <cell r="A22152">
            <v>604</v>
          </cell>
          <cell r="B22152" t="str">
            <v>S. SALUD VALPO-SN.ANTONIO</v>
          </cell>
          <cell r="C22152" t="str">
            <v>003 Hospital Claudio Vicuña</v>
          </cell>
          <cell r="D22152">
            <v>0</v>
          </cell>
          <cell r="E22152">
            <v>0</v>
          </cell>
          <cell r="F22152">
            <v>0</v>
          </cell>
          <cell r="G22152">
            <v>0</v>
          </cell>
          <cell r="H22152">
            <v>0</v>
          </cell>
          <cell r="I22152">
            <v>0</v>
          </cell>
          <cell r="J22152">
            <v>0</v>
          </cell>
          <cell r="K22152">
            <v>0</v>
          </cell>
          <cell r="L22152">
            <v>0</v>
          </cell>
          <cell r="M22152">
            <v>0</v>
          </cell>
          <cell r="N22152">
            <v>0</v>
          </cell>
          <cell r="O22152">
            <v>217536.91499999998</v>
          </cell>
          <cell r="P22152">
            <v>-177062.61100000003</v>
          </cell>
          <cell r="Q22152">
            <v>40474.303999999946</v>
          </cell>
          <cell r="R22152">
            <v>0</v>
          </cell>
        </row>
        <row r="22153">
          <cell r="A22153">
            <v>605</v>
          </cell>
          <cell r="B22153" t="str">
            <v>S. SALUD VALPO-SN.ANTONIO</v>
          </cell>
          <cell r="C22153" t="str">
            <v>004 Hospital Del Salvador</v>
          </cell>
          <cell r="D22153">
            <v>0</v>
          </cell>
          <cell r="E22153">
            <v>0</v>
          </cell>
          <cell r="F22153">
            <v>0</v>
          </cell>
          <cell r="G22153">
            <v>0</v>
          </cell>
          <cell r="H22153">
            <v>0</v>
          </cell>
          <cell r="I22153">
            <v>0</v>
          </cell>
          <cell r="J22153">
            <v>0</v>
          </cell>
          <cell r="K22153">
            <v>0</v>
          </cell>
          <cell r="L22153">
            <v>0</v>
          </cell>
          <cell r="M22153">
            <v>0</v>
          </cell>
          <cell r="N22153">
            <v>0</v>
          </cell>
          <cell r="O22153">
            <v>0</v>
          </cell>
          <cell r="P22153">
            <v>-22835.233000000124</v>
          </cell>
          <cell r="Q22153">
            <v>0</v>
          </cell>
          <cell r="R22153">
            <v>22835.233000000124</v>
          </cell>
        </row>
        <row r="22154">
          <cell r="A22154">
            <v>606</v>
          </cell>
          <cell r="B22154" t="str">
            <v>S. SALUD VALPO-SN.ANTONIO</v>
          </cell>
          <cell r="C22154" t="str">
            <v>005 Hospital San José Casablanca</v>
          </cell>
          <cell r="D22154">
            <v>0</v>
          </cell>
          <cell r="E22154">
            <v>0</v>
          </cell>
          <cell r="F22154">
            <v>0</v>
          </cell>
          <cell r="G22154">
            <v>0</v>
          </cell>
          <cell r="H22154">
            <v>0</v>
          </cell>
          <cell r="I22154">
            <v>0</v>
          </cell>
          <cell r="J22154">
            <v>0</v>
          </cell>
          <cell r="K22154">
            <v>0</v>
          </cell>
          <cell r="L22154">
            <v>0</v>
          </cell>
          <cell r="M22154">
            <v>0</v>
          </cell>
          <cell r="N22154">
            <v>0</v>
          </cell>
          <cell r="O22154">
            <v>0</v>
          </cell>
          <cell r="P22154">
            <v>-209.39200000002165</v>
          </cell>
          <cell r="Q22154">
            <v>0</v>
          </cell>
          <cell r="R22154">
            <v>209.39200000002165</v>
          </cell>
        </row>
        <row r="22155">
          <cell r="A22155">
            <v>607</v>
          </cell>
          <cell r="B22155" t="str">
            <v>S. SALUD VALPO-SN.ANTONIO</v>
          </cell>
          <cell r="C22155" t="str">
            <v>007 Hospital Doctor Eduardo Pereira</v>
          </cell>
          <cell r="D22155">
            <v>0</v>
          </cell>
          <cell r="E22155">
            <v>0</v>
          </cell>
          <cell r="F22155">
            <v>0</v>
          </cell>
          <cell r="G22155">
            <v>0</v>
          </cell>
          <cell r="H22155">
            <v>0</v>
          </cell>
          <cell r="I22155">
            <v>0</v>
          </cell>
          <cell r="J22155">
            <v>0</v>
          </cell>
          <cell r="K22155">
            <v>0</v>
          </cell>
          <cell r="L22155">
            <v>0</v>
          </cell>
          <cell r="M22155">
            <v>0</v>
          </cell>
          <cell r="N22155">
            <v>0</v>
          </cell>
          <cell r="O22155">
            <v>314589.587</v>
          </cell>
          <cell r="P22155">
            <v>-321194.49600000039</v>
          </cell>
          <cell r="Q22155">
            <v>0</v>
          </cell>
          <cell r="R22155">
            <v>6604.9090000003926</v>
          </cell>
        </row>
        <row r="22156">
          <cell r="A22156">
            <v>608</v>
          </cell>
          <cell r="B22156" t="str">
            <v>S. SALUD VALPO-SN.ANTONIO</v>
          </cell>
          <cell r="C22156" t="str">
            <v>008 Atención Primaria de Salud</v>
          </cell>
          <cell r="D22156">
            <v>0</v>
          </cell>
          <cell r="E22156">
            <v>0</v>
          </cell>
          <cell r="F22156">
            <v>0</v>
          </cell>
          <cell r="G22156">
            <v>0</v>
          </cell>
          <cell r="H22156">
            <v>0</v>
          </cell>
          <cell r="I22156">
            <v>0</v>
          </cell>
          <cell r="J22156">
            <v>0</v>
          </cell>
          <cell r="K22156">
            <v>0</v>
          </cell>
          <cell r="L22156">
            <v>0</v>
          </cell>
          <cell r="M22156">
            <v>0</v>
          </cell>
          <cell r="N22156">
            <v>0</v>
          </cell>
          <cell r="O22156">
            <v>0</v>
          </cell>
          <cell r="P22156">
            <v>33431.716000000015</v>
          </cell>
          <cell r="Q22156">
            <v>0</v>
          </cell>
          <cell r="R22156">
            <v>0</v>
          </cell>
        </row>
        <row r="22157">
          <cell r="A22157">
            <v>701</v>
          </cell>
          <cell r="B22157" t="str">
            <v>S. SALUD VIÑA-QUILLOTA</v>
          </cell>
          <cell r="C22157">
            <v>0</v>
          </cell>
          <cell r="D22157">
            <v>0</v>
          </cell>
          <cell r="E22157">
            <v>0</v>
          </cell>
          <cell r="F22157">
            <v>0</v>
          </cell>
          <cell r="G22157">
            <v>0</v>
          </cell>
          <cell r="H22157">
            <v>0</v>
          </cell>
          <cell r="I22157">
            <v>0</v>
          </cell>
          <cell r="J22157">
            <v>0</v>
          </cell>
          <cell r="K22157">
            <v>0</v>
          </cell>
          <cell r="L22157">
            <v>0</v>
          </cell>
          <cell r="M22157">
            <v>0</v>
          </cell>
          <cell r="N22157">
            <v>0</v>
          </cell>
          <cell r="O22157">
            <v>8140358.1160000023</v>
          </cell>
          <cell r="P22157">
            <v>-8489631.9190000016</v>
          </cell>
          <cell r="Q22157">
            <v>0</v>
          </cell>
          <cell r="R22157">
            <v>349273.80299999937</v>
          </cell>
        </row>
        <row r="22158">
          <cell r="A22158">
            <v>702</v>
          </cell>
          <cell r="B22158" t="str">
            <v>S. SALUD VIÑA-QUILLOTA</v>
          </cell>
          <cell r="C22158" t="str">
            <v>001 Dirección del Servicio</v>
          </cell>
          <cell r="D22158">
            <v>0</v>
          </cell>
          <cell r="E22158">
            <v>0</v>
          </cell>
          <cell r="F22158">
            <v>0</v>
          </cell>
          <cell r="G22158">
            <v>0</v>
          </cell>
          <cell r="H22158">
            <v>0</v>
          </cell>
          <cell r="I22158">
            <v>0</v>
          </cell>
          <cell r="J22158">
            <v>0</v>
          </cell>
          <cell r="K22158">
            <v>0</v>
          </cell>
          <cell r="L22158">
            <v>0</v>
          </cell>
          <cell r="M22158">
            <v>0</v>
          </cell>
          <cell r="N22158">
            <v>0</v>
          </cell>
          <cell r="O22158">
            <v>666134.10100000002</v>
          </cell>
          <cell r="P22158">
            <v>-891857.50199999986</v>
          </cell>
          <cell r="Q22158">
            <v>0</v>
          </cell>
          <cell r="R22158">
            <v>225723.40099999984</v>
          </cell>
        </row>
        <row r="22159">
          <cell r="A22159">
            <v>703</v>
          </cell>
          <cell r="B22159" t="str">
            <v>S. SALUD VIÑA-QUILLOTA</v>
          </cell>
          <cell r="C22159" t="str">
            <v>002 Hospital Doctor Gustavo Fricke</v>
          </cell>
          <cell r="D22159">
            <v>0</v>
          </cell>
          <cell r="E22159">
            <v>0</v>
          </cell>
          <cell r="F22159">
            <v>0</v>
          </cell>
          <cell r="G22159">
            <v>0</v>
          </cell>
          <cell r="H22159">
            <v>0</v>
          </cell>
          <cell r="I22159">
            <v>0</v>
          </cell>
          <cell r="J22159">
            <v>0</v>
          </cell>
          <cell r="K22159">
            <v>0</v>
          </cell>
          <cell r="L22159">
            <v>0</v>
          </cell>
          <cell r="M22159">
            <v>0</v>
          </cell>
          <cell r="N22159">
            <v>0</v>
          </cell>
          <cell r="O22159">
            <v>4712122.1789999995</v>
          </cell>
          <cell r="P22159">
            <v>-4765097.9400000004</v>
          </cell>
          <cell r="Q22159">
            <v>0</v>
          </cell>
          <cell r="R22159">
            <v>52975.761000000872</v>
          </cell>
        </row>
        <row r="22160">
          <cell r="A22160">
            <v>704</v>
          </cell>
          <cell r="B22160" t="str">
            <v>S. SALUD VIÑA-QUILLOTA</v>
          </cell>
          <cell r="C22160" t="str">
            <v>003 Hospital de Quillota</v>
          </cell>
          <cell r="D22160">
            <v>0</v>
          </cell>
          <cell r="E22160">
            <v>0</v>
          </cell>
          <cell r="F22160">
            <v>0</v>
          </cell>
          <cell r="G22160">
            <v>0</v>
          </cell>
          <cell r="H22160">
            <v>0</v>
          </cell>
          <cell r="I22160">
            <v>0</v>
          </cell>
          <cell r="J22160">
            <v>0</v>
          </cell>
          <cell r="K22160">
            <v>0</v>
          </cell>
          <cell r="L22160">
            <v>0</v>
          </cell>
          <cell r="M22160">
            <v>0</v>
          </cell>
          <cell r="N22160">
            <v>0</v>
          </cell>
          <cell r="O22160">
            <v>1406792.193</v>
          </cell>
          <cell r="P22160">
            <v>-1419089.6229999994</v>
          </cell>
          <cell r="Q22160">
            <v>0</v>
          </cell>
          <cell r="R22160">
            <v>12297.429999999469</v>
          </cell>
        </row>
        <row r="22161">
          <cell r="A22161">
            <v>705</v>
          </cell>
          <cell r="B22161" t="str">
            <v>S. SALUD VIÑA-QUILLOTA</v>
          </cell>
          <cell r="C22161" t="str">
            <v>004 Hospital de Quilpué</v>
          </cell>
          <cell r="D22161">
            <v>0</v>
          </cell>
          <cell r="E22161">
            <v>0</v>
          </cell>
          <cell r="F22161">
            <v>0</v>
          </cell>
          <cell r="G22161">
            <v>0</v>
          </cell>
          <cell r="H22161">
            <v>0</v>
          </cell>
          <cell r="I22161">
            <v>0</v>
          </cell>
          <cell r="J22161">
            <v>0</v>
          </cell>
          <cell r="K22161">
            <v>0</v>
          </cell>
          <cell r="L22161">
            <v>0</v>
          </cell>
          <cell r="M22161">
            <v>0</v>
          </cell>
          <cell r="N22161">
            <v>0</v>
          </cell>
          <cell r="O22161">
            <v>798260.53300000005</v>
          </cell>
          <cell r="P22161">
            <v>-802340.38199999998</v>
          </cell>
          <cell r="Q22161">
            <v>0</v>
          </cell>
          <cell r="R22161">
            <v>4079.8489999999292</v>
          </cell>
        </row>
        <row r="22162">
          <cell r="A22162">
            <v>706</v>
          </cell>
          <cell r="B22162" t="str">
            <v>S. SALUD VIÑA-QUILLOTA</v>
          </cell>
          <cell r="C22162" t="str">
            <v>005 Hospital de La Calera</v>
          </cell>
          <cell r="D22162">
            <v>0</v>
          </cell>
          <cell r="E22162">
            <v>0</v>
          </cell>
          <cell r="F22162">
            <v>0</v>
          </cell>
          <cell r="G22162">
            <v>0</v>
          </cell>
          <cell r="H22162">
            <v>0</v>
          </cell>
          <cell r="I22162">
            <v>0</v>
          </cell>
          <cell r="J22162">
            <v>0</v>
          </cell>
          <cell r="K22162">
            <v>0</v>
          </cell>
          <cell r="L22162">
            <v>0</v>
          </cell>
          <cell r="M22162">
            <v>0</v>
          </cell>
          <cell r="N22162">
            <v>0</v>
          </cell>
          <cell r="O22162">
            <v>69695.387999999992</v>
          </cell>
          <cell r="P22162">
            <v>-91545.947000000102</v>
          </cell>
          <cell r="Q22162">
            <v>0</v>
          </cell>
          <cell r="R22162">
            <v>21850.55900000011</v>
          </cell>
        </row>
        <row r="22163">
          <cell r="A22163">
            <v>707</v>
          </cell>
          <cell r="B22163" t="str">
            <v>S. SALUD VIÑA-QUILLOTA</v>
          </cell>
          <cell r="C22163" t="str">
            <v>006 Hospital Geriátrico Paz de la Tarde</v>
          </cell>
          <cell r="D22163">
            <v>0</v>
          </cell>
          <cell r="E22163">
            <v>0</v>
          </cell>
          <cell r="F22163">
            <v>0</v>
          </cell>
          <cell r="G22163">
            <v>0</v>
          </cell>
          <cell r="H22163">
            <v>0</v>
          </cell>
          <cell r="I22163">
            <v>0</v>
          </cell>
          <cell r="J22163">
            <v>0</v>
          </cell>
          <cell r="K22163">
            <v>0</v>
          </cell>
          <cell r="L22163">
            <v>0</v>
          </cell>
          <cell r="M22163">
            <v>0</v>
          </cell>
          <cell r="N22163">
            <v>0</v>
          </cell>
          <cell r="O22163">
            <v>18952.954000000002</v>
          </cell>
          <cell r="P22163">
            <v>-17628.342000000062</v>
          </cell>
          <cell r="Q22163">
            <v>1324.6119999999391</v>
          </cell>
          <cell r="R22163">
            <v>0</v>
          </cell>
        </row>
        <row r="22164">
          <cell r="A22164">
            <v>708</v>
          </cell>
          <cell r="B22164" t="str">
            <v>S. SALUD VIÑA-QUILLOTA</v>
          </cell>
          <cell r="C22164" t="str">
            <v>007 Hospital de Limache</v>
          </cell>
          <cell r="D22164">
            <v>0</v>
          </cell>
          <cell r="E22164">
            <v>0</v>
          </cell>
          <cell r="F22164">
            <v>0</v>
          </cell>
          <cell r="G22164">
            <v>0</v>
          </cell>
          <cell r="H22164">
            <v>0</v>
          </cell>
          <cell r="I22164">
            <v>0</v>
          </cell>
          <cell r="J22164">
            <v>0</v>
          </cell>
          <cell r="K22164">
            <v>0</v>
          </cell>
          <cell r="L22164">
            <v>0</v>
          </cell>
          <cell r="M22164">
            <v>0</v>
          </cell>
          <cell r="N22164">
            <v>0</v>
          </cell>
          <cell r="O22164">
            <v>73525.895000000004</v>
          </cell>
          <cell r="P22164">
            <v>-73108.996999999916</v>
          </cell>
          <cell r="Q22164">
            <v>416.89800000008836</v>
          </cell>
          <cell r="R22164">
            <v>0</v>
          </cell>
        </row>
        <row r="22165">
          <cell r="A22165">
            <v>709</v>
          </cell>
          <cell r="B22165" t="str">
            <v>S. SALUD VIÑA-QUILLOTA</v>
          </cell>
          <cell r="C22165" t="str">
            <v>008 Hospital de La Ligua</v>
          </cell>
          <cell r="D22165">
            <v>0</v>
          </cell>
          <cell r="E22165">
            <v>0</v>
          </cell>
          <cell r="F22165">
            <v>0</v>
          </cell>
          <cell r="G22165">
            <v>0</v>
          </cell>
          <cell r="H22165">
            <v>0</v>
          </cell>
          <cell r="I22165">
            <v>0</v>
          </cell>
          <cell r="J22165">
            <v>0</v>
          </cell>
          <cell r="K22165">
            <v>0</v>
          </cell>
          <cell r="L22165">
            <v>0</v>
          </cell>
          <cell r="M22165">
            <v>0</v>
          </cell>
          <cell r="N22165">
            <v>0</v>
          </cell>
          <cell r="O22165">
            <v>115929.39299999998</v>
          </cell>
          <cell r="P22165">
            <v>-117707.85399999999</v>
          </cell>
          <cell r="Q22165">
            <v>0</v>
          </cell>
          <cell r="R22165">
            <v>1778.4610000000102</v>
          </cell>
        </row>
        <row r="22166">
          <cell r="A22166">
            <v>7010</v>
          </cell>
          <cell r="B22166" t="str">
            <v>S. SALUD VIÑA-QUILLOTA</v>
          </cell>
          <cell r="C22166" t="str">
            <v>009 Hospital Cabildo</v>
          </cell>
          <cell r="D22166">
            <v>0</v>
          </cell>
          <cell r="E22166">
            <v>0</v>
          </cell>
          <cell r="F22166">
            <v>0</v>
          </cell>
          <cell r="G22166">
            <v>0</v>
          </cell>
          <cell r="H22166">
            <v>0</v>
          </cell>
          <cell r="I22166">
            <v>0</v>
          </cell>
          <cell r="J22166">
            <v>0</v>
          </cell>
          <cell r="K22166">
            <v>0</v>
          </cell>
          <cell r="L22166">
            <v>0</v>
          </cell>
          <cell r="M22166">
            <v>0</v>
          </cell>
          <cell r="N22166">
            <v>0</v>
          </cell>
          <cell r="O22166">
            <v>40385.883000000002</v>
          </cell>
          <cell r="P22166">
            <v>-40493.641999999978</v>
          </cell>
          <cell r="Q22166">
            <v>0</v>
          </cell>
          <cell r="R22166">
            <v>107.75899999997637</v>
          </cell>
        </row>
        <row r="22167">
          <cell r="A22167">
            <v>7011</v>
          </cell>
          <cell r="B22167" t="str">
            <v>S. SALUD VIÑA-QUILLOTA</v>
          </cell>
          <cell r="C22167" t="str">
            <v>010 Hospital Petorca</v>
          </cell>
          <cell r="D22167">
            <v>0</v>
          </cell>
          <cell r="E22167">
            <v>0</v>
          </cell>
          <cell r="F22167">
            <v>0</v>
          </cell>
          <cell r="G22167">
            <v>0</v>
          </cell>
          <cell r="H22167">
            <v>0</v>
          </cell>
          <cell r="I22167">
            <v>0</v>
          </cell>
          <cell r="J22167">
            <v>0</v>
          </cell>
          <cell r="K22167">
            <v>0</v>
          </cell>
          <cell r="L22167">
            <v>0</v>
          </cell>
          <cell r="M22167">
            <v>0</v>
          </cell>
          <cell r="N22167">
            <v>0</v>
          </cell>
          <cell r="O22167">
            <v>5842.6570000000002</v>
          </cell>
          <cell r="P22167">
            <v>-6424.8789999999863</v>
          </cell>
          <cell r="Q22167">
            <v>0</v>
          </cell>
          <cell r="R22167">
            <v>582.22199999998611</v>
          </cell>
        </row>
        <row r="22168">
          <cell r="A22168">
            <v>7012</v>
          </cell>
          <cell r="B22168" t="str">
            <v>S. SALUD VIÑA-QUILLOTA</v>
          </cell>
          <cell r="C22168" t="str">
            <v>011 Hospital de Quintero</v>
          </cell>
          <cell r="D22168">
            <v>0</v>
          </cell>
          <cell r="E22168">
            <v>0</v>
          </cell>
          <cell r="F22168">
            <v>0</v>
          </cell>
          <cell r="G22168">
            <v>0</v>
          </cell>
          <cell r="H22168">
            <v>0</v>
          </cell>
          <cell r="I22168">
            <v>0</v>
          </cell>
          <cell r="J22168">
            <v>0</v>
          </cell>
          <cell r="K22168">
            <v>0</v>
          </cell>
          <cell r="L22168">
            <v>0</v>
          </cell>
          <cell r="M22168">
            <v>0</v>
          </cell>
          <cell r="N22168">
            <v>0</v>
          </cell>
          <cell r="O22168">
            <v>43045.664999999994</v>
          </cell>
          <cell r="P22168">
            <v>-46451.841000000044</v>
          </cell>
          <cell r="Q22168">
            <v>0</v>
          </cell>
          <cell r="R22168">
            <v>3406.1760000000504</v>
          </cell>
        </row>
        <row r="22169">
          <cell r="A22169">
            <v>7013</v>
          </cell>
          <cell r="B22169" t="str">
            <v>S. SALUD VIÑA-QUILLOTA</v>
          </cell>
          <cell r="C22169" t="str">
            <v>012 Hospital Peñablanca</v>
          </cell>
          <cell r="D22169">
            <v>0</v>
          </cell>
          <cell r="E22169">
            <v>0</v>
          </cell>
          <cell r="F22169">
            <v>0</v>
          </cell>
          <cell r="G22169">
            <v>0</v>
          </cell>
          <cell r="H22169">
            <v>0</v>
          </cell>
          <cell r="I22169">
            <v>0</v>
          </cell>
          <cell r="J22169">
            <v>0</v>
          </cell>
          <cell r="K22169">
            <v>0</v>
          </cell>
          <cell r="L22169">
            <v>0</v>
          </cell>
          <cell r="M22169">
            <v>0</v>
          </cell>
          <cell r="N22169">
            <v>0</v>
          </cell>
          <cell r="O22169">
            <v>189671.27500000002</v>
          </cell>
          <cell r="P22169">
            <v>-217884.96999999997</v>
          </cell>
          <cell r="Q22169">
            <v>0</v>
          </cell>
          <cell r="R22169">
            <v>28213.694999999949</v>
          </cell>
        </row>
        <row r="22170">
          <cell r="A22170">
            <v>801</v>
          </cell>
          <cell r="B22170" t="str">
            <v>S. SALUD ACONCAGUA</v>
          </cell>
          <cell r="C22170">
            <v>0</v>
          </cell>
          <cell r="D22170">
            <v>0</v>
          </cell>
          <cell r="E22170">
            <v>0</v>
          </cell>
          <cell r="F22170">
            <v>0</v>
          </cell>
          <cell r="G22170">
            <v>0</v>
          </cell>
          <cell r="H22170">
            <v>0</v>
          </cell>
          <cell r="I22170">
            <v>0</v>
          </cell>
          <cell r="J22170">
            <v>0</v>
          </cell>
          <cell r="K22170">
            <v>0</v>
          </cell>
          <cell r="L22170">
            <v>0</v>
          </cell>
          <cell r="M22170">
            <v>0</v>
          </cell>
          <cell r="N22170">
            <v>0</v>
          </cell>
          <cell r="O22170">
            <v>359366.71400000004</v>
          </cell>
          <cell r="P22170">
            <v>-192615.15899999905</v>
          </cell>
          <cell r="Q22170">
            <v>166751.55500000098</v>
          </cell>
          <cell r="R22170">
            <v>0</v>
          </cell>
        </row>
        <row r="22171">
          <cell r="A22171">
            <v>802</v>
          </cell>
          <cell r="B22171" t="str">
            <v>S. SALUD ACONCAGUA</v>
          </cell>
          <cell r="C22171" t="str">
            <v>001 Dirección del Servicio</v>
          </cell>
          <cell r="D22171">
            <v>0</v>
          </cell>
          <cell r="E22171">
            <v>0</v>
          </cell>
          <cell r="F22171">
            <v>0</v>
          </cell>
          <cell r="G22171">
            <v>0</v>
          </cell>
          <cell r="H22171">
            <v>0</v>
          </cell>
          <cell r="I22171">
            <v>0</v>
          </cell>
          <cell r="J22171">
            <v>0</v>
          </cell>
          <cell r="K22171">
            <v>0</v>
          </cell>
          <cell r="L22171">
            <v>0</v>
          </cell>
          <cell r="M22171">
            <v>0</v>
          </cell>
          <cell r="N22171">
            <v>0</v>
          </cell>
          <cell r="O22171">
            <v>49211.593000000008</v>
          </cell>
          <cell r="P22171">
            <v>84623.467999999993</v>
          </cell>
          <cell r="Q22171">
            <v>49211.593000000008</v>
          </cell>
          <cell r="R22171">
            <v>0</v>
          </cell>
        </row>
        <row r="22172">
          <cell r="A22172">
            <v>803</v>
          </cell>
          <cell r="B22172" t="str">
            <v>S. SALUD ACONCAGUA</v>
          </cell>
          <cell r="C22172" t="str">
            <v>002 Hospital San Camilo de San Felipe</v>
          </cell>
          <cell r="D22172">
            <v>0</v>
          </cell>
          <cell r="E22172">
            <v>0</v>
          </cell>
          <cell r="F22172">
            <v>0</v>
          </cell>
          <cell r="G22172">
            <v>0</v>
          </cell>
          <cell r="H22172">
            <v>0</v>
          </cell>
          <cell r="I22172">
            <v>0</v>
          </cell>
          <cell r="J22172">
            <v>0</v>
          </cell>
          <cell r="K22172">
            <v>0</v>
          </cell>
          <cell r="L22172">
            <v>0</v>
          </cell>
          <cell r="M22172">
            <v>0</v>
          </cell>
          <cell r="N22172">
            <v>0</v>
          </cell>
          <cell r="O22172">
            <v>150964.272</v>
          </cell>
          <cell r="P22172">
            <v>-134922.00200000009</v>
          </cell>
          <cell r="Q22172">
            <v>16042.269999999902</v>
          </cell>
          <cell r="R22172">
            <v>0</v>
          </cell>
        </row>
        <row r="22173">
          <cell r="A22173">
            <v>804</v>
          </cell>
          <cell r="B22173" t="str">
            <v>S. SALUD ACONCAGUA</v>
          </cell>
          <cell r="C22173" t="str">
            <v>003 Hospital San Juan de Dios de Los Andes</v>
          </cell>
          <cell r="D22173">
            <v>0</v>
          </cell>
          <cell r="E22173">
            <v>0</v>
          </cell>
          <cell r="F22173">
            <v>0</v>
          </cell>
          <cell r="G22173">
            <v>0</v>
          </cell>
          <cell r="H22173">
            <v>0</v>
          </cell>
          <cell r="I22173">
            <v>0</v>
          </cell>
          <cell r="J22173">
            <v>0</v>
          </cell>
          <cell r="K22173">
            <v>0</v>
          </cell>
          <cell r="L22173">
            <v>0</v>
          </cell>
          <cell r="M22173">
            <v>0</v>
          </cell>
          <cell r="N22173">
            <v>0</v>
          </cell>
          <cell r="O22173">
            <v>85066.542000000001</v>
          </cell>
          <cell r="P22173">
            <v>-71935.006999999983</v>
          </cell>
          <cell r="Q22173">
            <v>13131.535000000018</v>
          </cell>
          <cell r="R22173">
            <v>0</v>
          </cell>
        </row>
        <row r="22174">
          <cell r="A22174">
            <v>805</v>
          </cell>
          <cell r="B22174" t="str">
            <v>S. SALUD ACONCAGUA</v>
          </cell>
          <cell r="C22174" t="str">
            <v>004 Hospital San Francisco de Llay Llay</v>
          </cell>
          <cell r="D22174">
            <v>0</v>
          </cell>
          <cell r="E22174">
            <v>0</v>
          </cell>
          <cell r="F22174">
            <v>0</v>
          </cell>
          <cell r="G22174">
            <v>0</v>
          </cell>
          <cell r="H22174">
            <v>0</v>
          </cell>
          <cell r="I22174">
            <v>0</v>
          </cell>
          <cell r="J22174">
            <v>0</v>
          </cell>
          <cell r="K22174">
            <v>0</v>
          </cell>
          <cell r="L22174">
            <v>0</v>
          </cell>
          <cell r="M22174">
            <v>0</v>
          </cell>
          <cell r="N22174">
            <v>0</v>
          </cell>
          <cell r="O22174">
            <v>11306.491</v>
          </cell>
          <cell r="P22174">
            <v>-11519.833999999944</v>
          </cell>
          <cell r="Q22174">
            <v>0</v>
          </cell>
          <cell r="R22174">
            <v>213.34299999994437</v>
          </cell>
        </row>
        <row r="22175">
          <cell r="A22175">
            <v>806</v>
          </cell>
          <cell r="B22175" t="str">
            <v>S. SALUD ACONCAGUA</v>
          </cell>
          <cell r="C22175" t="str">
            <v>005 Hospital San Antonio de  Putaendo</v>
          </cell>
          <cell r="D22175">
            <v>0</v>
          </cell>
          <cell r="E22175">
            <v>0</v>
          </cell>
          <cell r="F22175">
            <v>0</v>
          </cell>
          <cell r="G22175">
            <v>0</v>
          </cell>
          <cell r="H22175">
            <v>0</v>
          </cell>
          <cell r="I22175">
            <v>0</v>
          </cell>
          <cell r="J22175">
            <v>0</v>
          </cell>
          <cell r="K22175">
            <v>0</v>
          </cell>
          <cell r="L22175">
            <v>0</v>
          </cell>
          <cell r="M22175">
            <v>0</v>
          </cell>
          <cell r="N22175">
            <v>0</v>
          </cell>
          <cell r="O22175">
            <v>5513.6779999999999</v>
          </cell>
          <cell r="P22175">
            <v>-4795.3290000000125</v>
          </cell>
          <cell r="Q22175">
            <v>718.34899999998743</v>
          </cell>
          <cell r="R22175">
            <v>0</v>
          </cell>
        </row>
        <row r="22176">
          <cell r="A22176">
            <v>807</v>
          </cell>
          <cell r="B22176" t="str">
            <v>S. SALUD ACONCAGUA</v>
          </cell>
          <cell r="C22176" t="str">
            <v>006 Hospital Psiquiátrico Doctor  Philippe Pinel de Putaendo</v>
          </cell>
          <cell r="D22176">
            <v>0</v>
          </cell>
          <cell r="E22176">
            <v>0</v>
          </cell>
          <cell r="F22176">
            <v>0</v>
          </cell>
          <cell r="G22176">
            <v>0</v>
          </cell>
          <cell r="H22176">
            <v>0</v>
          </cell>
          <cell r="I22176">
            <v>0</v>
          </cell>
          <cell r="J22176">
            <v>0</v>
          </cell>
          <cell r="K22176">
            <v>0</v>
          </cell>
          <cell r="L22176">
            <v>0</v>
          </cell>
          <cell r="M22176">
            <v>0</v>
          </cell>
          <cell r="N22176">
            <v>0</v>
          </cell>
          <cell r="O22176">
            <v>39965.150999999998</v>
          </cell>
          <cell r="P22176">
            <v>-33860.681000000041</v>
          </cell>
          <cell r="Q22176">
            <v>6104.4699999999575</v>
          </cell>
          <cell r="R22176">
            <v>0</v>
          </cell>
        </row>
        <row r="22177">
          <cell r="A22177">
            <v>808</v>
          </cell>
          <cell r="B22177" t="str">
            <v>S. SALUD ACONCAGUA</v>
          </cell>
          <cell r="C22177" t="str">
            <v>010 Consultorio General Urbano de San Felipe</v>
          </cell>
          <cell r="D22177">
            <v>0</v>
          </cell>
          <cell r="E22177">
            <v>0</v>
          </cell>
          <cell r="F22177">
            <v>0</v>
          </cell>
          <cell r="G22177">
            <v>0</v>
          </cell>
          <cell r="H22177">
            <v>0</v>
          </cell>
          <cell r="I22177">
            <v>0</v>
          </cell>
          <cell r="J22177">
            <v>0</v>
          </cell>
          <cell r="K22177">
            <v>0</v>
          </cell>
          <cell r="L22177">
            <v>0</v>
          </cell>
          <cell r="M22177">
            <v>0</v>
          </cell>
          <cell r="N22177">
            <v>0</v>
          </cell>
          <cell r="O22177">
            <v>6418.2889999999989</v>
          </cell>
          <cell r="P22177">
            <v>-11888.741999999969</v>
          </cell>
          <cell r="Q22177">
            <v>0</v>
          </cell>
          <cell r="R22177">
            <v>5470.4529999999704</v>
          </cell>
        </row>
        <row r="22178">
          <cell r="A22178">
            <v>809</v>
          </cell>
          <cell r="B22178" t="str">
            <v>S. SALUD ACONCAGUA</v>
          </cell>
          <cell r="C22178" t="str">
            <v>011 Consultorio General Urbano Nº 2 de Los Andes</v>
          </cell>
          <cell r="D22178">
            <v>0</v>
          </cell>
          <cell r="E22178">
            <v>0</v>
          </cell>
          <cell r="F22178">
            <v>0</v>
          </cell>
          <cell r="G22178">
            <v>0</v>
          </cell>
          <cell r="H22178">
            <v>0</v>
          </cell>
          <cell r="I22178">
            <v>0</v>
          </cell>
          <cell r="J22178">
            <v>0</v>
          </cell>
          <cell r="K22178">
            <v>0</v>
          </cell>
          <cell r="L22178">
            <v>0</v>
          </cell>
          <cell r="M22178">
            <v>0</v>
          </cell>
          <cell r="N22178">
            <v>0</v>
          </cell>
          <cell r="O22178">
            <v>4436.6850000000013</v>
          </cell>
          <cell r="P22178">
            <v>-3686.2080000000278</v>
          </cell>
          <cell r="Q22178">
            <v>750.47699999997349</v>
          </cell>
          <cell r="R22178">
            <v>0</v>
          </cell>
        </row>
        <row r="22179">
          <cell r="A22179">
            <v>8010</v>
          </cell>
          <cell r="B22179" t="str">
            <v>S. SALUD ACONCAGUA</v>
          </cell>
          <cell r="C22179" t="str">
            <v>012 Consultorio General Urbano de Llay Llay</v>
          </cell>
          <cell r="D22179">
            <v>0</v>
          </cell>
          <cell r="E22179">
            <v>0</v>
          </cell>
          <cell r="F22179">
            <v>0</v>
          </cell>
          <cell r="G22179">
            <v>0</v>
          </cell>
          <cell r="H22179">
            <v>0</v>
          </cell>
          <cell r="I22179">
            <v>0</v>
          </cell>
          <cell r="J22179">
            <v>0</v>
          </cell>
          <cell r="K22179">
            <v>0</v>
          </cell>
          <cell r="L22179">
            <v>0</v>
          </cell>
          <cell r="M22179">
            <v>0</v>
          </cell>
          <cell r="N22179">
            <v>0</v>
          </cell>
          <cell r="O22179">
            <v>6484.0130000000008</v>
          </cell>
          <cell r="P22179">
            <v>-4630.8240000000224</v>
          </cell>
          <cell r="Q22179">
            <v>1853.1889999999785</v>
          </cell>
          <cell r="R22179">
            <v>0</v>
          </cell>
        </row>
        <row r="22180">
          <cell r="A22180">
            <v>901</v>
          </cell>
          <cell r="B22180" t="str">
            <v>S. SALUD LIBERTADOR</v>
          </cell>
          <cell r="C22180">
            <v>0</v>
          </cell>
          <cell r="D22180">
            <v>0</v>
          </cell>
          <cell r="E22180">
            <v>0</v>
          </cell>
          <cell r="F22180">
            <v>0</v>
          </cell>
          <cell r="G22180">
            <v>0</v>
          </cell>
          <cell r="H22180">
            <v>0</v>
          </cell>
          <cell r="I22180">
            <v>0</v>
          </cell>
          <cell r="J22180">
            <v>0</v>
          </cell>
          <cell r="K22180">
            <v>0</v>
          </cell>
          <cell r="L22180">
            <v>0</v>
          </cell>
          <cell r="M22180">
            <v>0</v>
          </cell>
          <cell r="N22180">
            <v>0</v>
          </cell>
          <cell r="O22180">
            <v>3174998.7170000006</v>
          </cell>
          <cell r="P22180">
            <v>-2960655.9500000011</v>
          </cell>
          <cell r="Q22180">
            <v>214342.76699999953</v>
          </cell>
          <cell r="R22180">
            <v>0</v>
          </cell>
        </row>
        <row r="22181">
          <cell r="A22181">
            <v>902</v>
          </cell>
          <cell r="B22181" t="str">
            <v>S. SALUD LIBERTADOR</v>
          </cell>
          <cell r="C22181" t="str">
            <v>001 Dirección del Servicio</v>
          </cell>
          <cell r="D22181">
            <v>0</v>
          </cell>
          <cell r="E22181">
            <v>0</v>
          </cell>
          <cell r="F22181">
            <v>0</v>
          </cell>
          <cell r="G22181">
            <v>0</v>
          </cell>
          <cell r="H22181">
            <v>0</v>
          </cell>
          <cell r="I22181">
            <v>0</v>
          </cell>
          <cell r="J22181">
            <v>0</v>
          </cell>
          <cell r="K22181">
            <v>0</v>
          </cell>
          <cell r="L22181">
            <v>0</v>
          </cell>
          <cell r="M22181">
            <v>0</v>
          </cell>
          <cell r="N22181">
            <v>0</v>
          </cell>
          <cell r="O22181">
            <v>1099522.8530000001</v>
          </cell>
          <cell r="P22181">
            <v>-438008.97299999953</v>
          </cell>
          <cell r="Q22181">
            <v>661513.88000000059</v>
          </cell>
          <cell r="R22181">
            <v>0</v>
          </cell>
        </row>
        <row r="22182">
          <cell r="A22182">
            <v>903</v>
          </cell>
          <cell r="B22182" t="str">
            <v>S. SALUD LIBERTADOR</v>
          </cell>
          <cell r="C22182" t="str">
            <v>002 Hospital Rancagua</v>
          </cell>
          <cell r="D22182">
            <v>0</v>
          </cell>
          <cell r="E22182">
            <v>0</v>
          </cell>
          <cell r="F22182">
            <v>0</v>
          </cell>
          <cell r="G22182">
            <v>0</v>
          </cell>
          <cell r="H22182">
            <v>0</v>
          </cell>
          <cell r="I22182">
            <v>0</v>
          </cell>
          <cell r="J22182">
            <v>0</v>
          </cell>
          <cell r="K22182">
            <v>0</v>
          </cell>
          <cell r="L22182">
            <v>0</v>
          </cell>
          <cell r="M22182">
            <v>0</v>
          </cell>
          <cell r="N22182">
            <v>0</v>
          </cell>
          <cell r="O22182">
            <v>1584013.6730000004</v>
          </cell>
          <cell r="P22182">
            <v>-1937208.2560000014</v>
          </cell>
          <cell r="Q22182">
            <v>0</v>
          </cell>
          <cell r="R22182">
            <v>353194.58300000103</v>
          </cell>
        </row>
        <row r="22183">
          <cell r="A22183">
            <v>904</v>
          </cell>
          <cell r="B22183" t="str">
            <v>S. SALUD LIBERTADOR</v>
          </cell>
          <cell r="C22183" t="str">
            <v>003 Hospital Graneros</v>
          </cell>
          <cell r="D22183">
            <v>0</v>
          </cell>
          <cell r="E22183">
            <v>0</v>
          </cell>
          <cell r="F22183">
            <v>0</v>
          </cell>
          <cell r="G22183">
            <v>0</v>
          </cell>
          <cell r="H22183">
            <v>0</v>
          </cell>
          <cell r="I22183">
            <v>0</v>
          </cell>
          <cell r="J22183">
            <v>0</v>
          </cell>
          <cell r="K22183">
            <v>0</v>
          </cell>
          <cell r="L22183">
            <v>0</v>
          </cell>
          <cell r="M22183">
            <v>0</v>
          </cell>
          <cell r="N22183">
            <v>0</v>
          </cell>
          <cell r="O22183">
            <v>7857.1720000000005</v>
          </cell>
          <cell r="P22183">
            <v>-28267.801000000007</v>
          </cell>
          <cell r="Q22183">
            <v>0</v>
          </cell>
          <cell r="R22183">
            <v>20410.629000000008</v>
          </cell>
        </row>
        <row r="22184">
          <cell r="A22184">
            <v>905</v>
          </cell>
          <cell r="B22184" t="str">
            <v>S. SALUD LIBERTADOR</v>
          </cell>
          <cell r="C22184" t="str">
            <v>004 Hospital Coínco</v>
          </cell>
          <cell r="D22184">
            <v>0</v>
          </cell>
          <cell r="E22184">
            <v>0</v>
          </cell>
          <cell r="F22184">
            <v>0</v>
          </cell>
          <cell r="G22184">
            <v>0</v>
          </cell>
          <cell r="H22184">
            <v>0</v>
          </cell>
          <cell r="I22184">
            <v>0</v>
          </cell>
          <cell r="J22184">
            <v>0</v>
          </cell>
          <cell r="K22184">
            <v>0</v>
          </cell>
          <cell r="L22184">
            <v>0</v>
          </cell>
          <cell r="M22184">
            <v>0</v>
          </cell>
          <cell r="N22184">
            <v>0</v>
          </cell>
          <cell r="O22184">
            <v>16533.553999999996</v>
          </cell>
          <cell r="P22184">
            <v>-10687.085999999988</v>
          </cell>
          <cell r="Q22184">
            <v>5846.468000000008</v>
          </cell>
          <cell r="R22184">
            <v>0</v>
          </cell>
        </row>
        <row r="22185">
          <cell r="A22185">
            <v>906</v>
          </cell>
          <cell r="B22185" t="str">
            <v>S. SALUD LIBERTADOR</v>
          </cell>
          <cell r="C22185" t="str">
            <v>005 Hospital Peumo</v>
          </cell>
          <cell r="D22185">
            <v>0</v>
          </cell>
          <cell r="E22185">
            <v>0</v>
          </cell>
          <cell r="F22185">
            <v>0</v>
          </cell>
          <cell r="G22185">
            <v>0</v>
          </cell>
          <cell r="H22185">
            <v>0</v>
          </cell>
          <cell r="I22185">
            <v>0</v>
          </cell>
          <cell r="J22185">
            <v>0</v>
          </cell>
          <cell r="K22185">
            <v>0</v>
          </cell>
          <cell r="L22185">
            <v>0</v>
          </cell>
          <cell r="M22185">
            <v>0</v>
          </cell>
          <cell r="N22185">
            <v>0</v>
          </cell>
          <cell r="O22185">
            <v>4757.7780000000002</v>
          </cell>
          <cell r="P22185">
            <v>-8715.2009999999718</v>
          </cell>
          <cell r="Q22185">
            <v>0</v>
          </cell>
          <cell r="R22185">
            <v>3957.4229999999716</v>
          </cell>
        </row>
        <row r="22186">
          <cell r="A22186">
            <v>907</v>
          </cell>
          <cell r="B22186" t="str">
            <v>S. SALUD LIBERTADOR</v>
          </cell>
          <cell r="C22186" t="str">
            <v>006 Hospital de Rengo</v>
          </cell>
          <cell r="D22186">
            <v>0</v>
          </cell>
          <cell r="E22186">
            <v>0</v>
          </cell>
          <cell r="F22186">
            <v>0</v>
          </cell>
          <cell r="G22186">
            <v>0</v>
          </cell>
          <cell r="H22186">
            <v>0</v>
          </cell>
          <cell r="I22186">
            <v>0</v>
          </cell>
          <cell r="J22186">
            <v>0</v>
          </cell>
          <cell r="K22186">
            <v>0</v>
          </cell>
          <cell r="L22186">
            <v>0</v>
          </cell>
          <cell r="M22186">
            <v>0</v>
          </cell>
          <cell r="N22186">
            <v>0</v>
          </cell>
          <cell r="O22186">
            <v>124001.755</v>
          </cell>
          <cell r="P22186">
            <v>-68685.717999999993</v>
          </cell>
          <cell r="Q22186">
            <v>55316.037000000011</v>
          </cell>
          <cell r="R22186">
            <v>0</v>
          </cell>
        </row>
        <row r="22187">
          <cell r="A22187">
            <v>908</v>
          </cell>
          <cell r="B22187" t="str">
            <v>S. SALUD LIBERTADOR</v>
          </cell>
          <cell r="C22187" t="str">
            <v>007 Hospital San Vicente</v>
          </cell>
          <cell r="D22187">
            <v>0</v>
          </cell>
          <cell r="E22187">
            <v>0</v>
          </cell>
          <cell r="F22187">
            <v>0</v>
          </cell>
          <cell r="G22187">
            <v>0</v>
          </cell>
          <cell r="H22187">
            <v>0</v>
          </cell>
          <cell r="I22187">
            <v>0</v>
          </cell>
          <cell r="J22187">
            <v>0</v>
          </cell>
          <cell r="K22187">
            <v>0</v>
          </cell>
          <cell r="L22187">
            <v>0</v>
          </cell>
          <cell r="M22187">
            <v>0</v>
          </cell>
          <cell r="N22187">
            <v>0</v>
          </cell>
          <cell r="O22187">
            <v>31238.903999999999</v>
          </cell>
          <cell r="P22187">
            <v>-42665.554000000004</v>
          </cell>
          <cell r="Q22187">
            <v>0</v>
          </cell>
          <cell r="R22187">
            <v>11426.650000000005</v>
          </cell>
        </row>
        <row r="22188">
          <cell r="A22188">
            <v>909</v>
          </cell>
          <cell r="B22188" t="str">
            <v>S. SALUD LIBERTADOR</v>
          </cell>
          <cell r="C22188" t="str">
            <v>008 Hospital Pichidegua</v>
          </cell>
          <cell r="D22188">
            <v>0</v>
          </cell>
          <cell r="E22188">
            <v>0</v>
          </cell>
          <cell r="F22188">
            <v>0</v>
          </cell>
          <cell r="G22188">
            <v>0</v>
          </cell>
          <cell r="H22188">
            <v>0</v>
          </cell>
          <cell r="I22188">
            <v>0</v>
          </cell>
          <cell r="J22188">
            <v>0</v>
          </cell>
          <cell r="K22188">
            <v>0</v>
          </cell>
          <cell r="L22188">
            <v>0</v>
          </cell>
          <cell r="M22188">
            <v>0</v>
          </cell>
          <cell r="N22188">
            <v>0</v>
          </cell>
          <cell r="O22188">
            <v>7878.415</v>
          </cell>
          <cell r="P22188">
            <v>-12762.320999999967</v>
          </cell>
          <cell r="Q22188">
            <v>0</v>
          </cell>
          <cell r="R22188">
            <v>4883.9059999999672</v>
          </cell>
        </row>
        <row r="22189">
          <cell r="A22189">
            <v>9010</v>
          </cell>
          <cell r="B22189" t="str">
            <v>S. SALUD LIBERTADOR</v>
          </cell>
          <cell r="C22189" t="str">
            <v>009 Hospital San Fernando</v>
          </cell>
          <cell r="D22189">
            <v>0</v>
          </cell>
          <cell r="E22189">
            <v>0</v>
          </cell>
          <cell r="F22189">
            <v>0</v>
          </cell>
          <cell r="G22189">
            <v>0</v>
          </cell>
          <cell r="H22189">
            <v>0</v>
          </cell>
          <cell r="I22189">
            <v>0</v>
          </cell>
          <cell r="J22189">
            <v>0</v>
          </cell>
          <cell r="K22189">
            <v>0</v>
          </cell>
          <cell r="L22189">
            <v>0</v>
          </cell>
          <cell r="M22189">
            <v>0</v>
          </cell>
          <cell r="N22189">
            <v>0</v>
          </cell>
          <cell r="O22189">
            <v>210731.04399999999</v>
          </cell>
          <cell r="P22189">
            <v>-324500.09000000032</v>
          </cell>
          <cell r="Q22189">
            <v>0</v>
          </cell>
          <cell r="R22189">
            <v>113769.04600000032</v>
          </cell>
        </row>
        <row r="22190">
          <cell r="A22190">
            <v>9011</v>
          </cell>
          <cell r="B22190" t="str">
            <v>S. SALUD LIBERTADOR</v>
          </cell>
          <cell r="C22190" t="str">
            <v>010 Hospital Chimbarongo</v>
          </cell>
          <cell r="D22190">
            <v>0</v>
          </cell>
          <cell r="E22190">
            <v>0</v>
          </cell>
          <cell r="F22190">
            <v>0</v>
          </cell>
          <cell r="G22190">
            <v>0</v>
          </cell>
          <cell r="H22190">
            <v>0</v>
          </cell>
          <cell r="I22190">
            <v>0</v>
          </cell>
          <cell r="J22190">
            <v>0</v>
          </cell>
          <cell r="K22190">
            <v>0</v>
          </cell>
          <cell r="L22190">
            <v>0</v>
          </cell>
          <cell r="M22190">
            <v>0</v>
          </cell>
          <cell r="N22190">
            <v>0</v>
          </cell>
          <cell r="O22190">
            <v>10648.125</v>
          </cell>
          <cell r="P22190">
            <v>-9587.1019999999698</v>
          </cell>
          <cell r="Q22190">
            <v>1061.0230000000302</v>
          </cell>
          <cell r="R22190">
            <v>0</v>
          </cell>
        </row>
        <row r="22191">
          <cell r="A22191">
            <v>9012</v>
          </cell>
          <cell r="B22191" t="str">
            <v>S. SALUD LIBERTADOR</v>
          </cell>
          <cell r="C22191" t="str">
            <v>011 Hospital Nancagua</v>
          </cell>
          <cell r="D22191">
            <v>0</v>
          </cell>
          <cell r="E22191">
            <v>0</v>
          </cell>
          <cell r="F22191">
            <v>0</v>
          </cell>
          <cell r="G22191">
            <v>0</v>
          </cell>
          <cell r="H22191">
            <v>0</v>
          </cell>
          <cell r="I22191">
            <v>0</v>
          </cell>
          <cell r="J22191">
            <v>0</v>
          </cell>
          <cell r="K22191">
            <v>0</v>
          </cell>
          <cell r="L22191">
            <v>0</v>
          </cell>
          <cell r="M22191">
            <v>0</v>
          </cell>
          <cell r="N22191">
            <v>0</v>
          </cell>
          <cell r="O22191">
            <v>90.820999999999998</v>
          </cell>
          <cell r="P22191">
            <v>4032.8080000000191</v>
          </cell>
          <cell r="Q22191">
            <v>90.820999999999998</v>
          </cell>
          <cell r="R22191">
            <v>0</v>
          </cell>
        </row>
        <row r="22192">
          <cell r="A22192">
            <v>9013</v>
          </cell>
          <cell r="B22192" t="str">
            <v>S. SALUD LIBERTADOR</v>
          </cell>
          <cell r="C22192" t="str">
            <v>012 Hospital Santa Cruz</v>
          </cell>
          <cell r="D22192">
            <v>0</v>
          </cell>
          <cell r="E22192">
            <v>0</v>
          </cell>
          <cell r="F22192">
            <v>0</v>
          </cell>
          <cell r="G22192">
            <v>0</v>
          </cell>
          <cell r="H22192">
            <v>0</v>
          </cell>
          <cell r="I22192">
            <v>0</v>
          </cell>
          <cell r="J22192">
            <v>0</v>
          </cell>
          <cell r="K22192">
            <v>0</v>
          </cell>
          <cell r="L22192">
            <v>0</v>
          </cell>
          <cell r="M22192">
            <v>0</v>
          </cell>
          <cell r="N22192">
            <v>0</v>
          </cell>
          <cell r="O22192">
            <v>21137.956000000002</v>
          </cell>
          <cell r="P22192">
            <v>-15257.206000000122</v>
          </cell>
          <cell r="Q22192">
            <v>5880.7499999998799</v>
          </cell>
          <cell r="R22192">
            <v>0</v>
          </cell>
        </row>
        <row r="22193">
          <cell r="A22193">
            <v>9014</v>
          </cell>
          <cell r="B22193" t="str">
            <v>S. SALUD LIBERTADOR</v>
          </cell>
          <cell r="C22193" t="str">
            <v>013 Hospital Marchigue</v>
          </cell>
          <cell r="D22193">
            <v>0</v>
          </cell>
          <cell r="E22193">
            <v>0</v>
          </cell>
          <cell r="F22193">
            <v>0</v>
          </cell>
          <cell r="G22193">
            <v>0</v>
          </cell>
          <cell r="H22193">
            <v>0</v>
          </cell>
          <cell r="I22193">
            <v>0</v>
          </cell>
          <cell r="J22193">
            <v>0</v>
          </cell>
          <cell r="K22193">
            <v>0</v>
          </cell>
          <cell r="L22193">
            <v>0</v>
          </cell>
          <cell r="M22193">
            <v>0</v>
          </cell>
          <cell r="N22193">
            <v>0</v>
          </cell>
          <cell r="O22193">
            <v>8797.735999999999</v>
          </cell>
          <cell r="P22193">
            <v>-13346.643000000004</v>
          </cell>
          <cell r="Q22193">
            <v>0</v>
          </cell>
          <cell r="R22193">
            <v>4548.9070000000047</v>
          </cell>
        </row>
        <row r="22194">
          <cell r="A22194">
            <v>9015</v>
          </cell>
          <cell r="B22194" t="str">
            <v>S. SALUD LIBERTADOR</v>
          </cell>
          <cell r="C22194" t="str">
            <v>014 Hospital Pichilemu</v>
          </cell>
          <cell r="D22194">
            <v>0</v>
          </cell>
          <cell r="E22194">
            <v>0</v>
          </cell>
          <cell r="F22194">
            <v>0</v>
          </cell>
          <cell r="G22194">
            <v>0</v>
          </cell>
          <cell r="H22194">
            <v>0</v>
          </cell>
          <cell r="I22194">
            <v>0</v>
          </cell>
          <cell r="J22194">
            <v>0</v>
          </cell>
          <cell r="K22194">
            <v>0</v>
          </cell>
          <cell r="L22194">
            <v>0</v>
          </cell>
          <cell r="M22194">
            <v>0</v>
          </cell>
          <cell r="N22194">
            <v>0</v>
          </cell>
          <cell r="O22194">
            <v>34572.94</v>
          </cell>
          <cell r="P22194">
            <v>-32393.211000000054</v>
          </cell>
          <cell r="Q22194">
            <v>2179.7289999999484</v>
          </cell>
          <cell r="R22194">
            <v>0</v>
          </cell>
        </row>
        <row r="22195">
          <cell r="A22195">
            <v>9016</v>
          </cell>
          <cell r="B22195" t="str">
            <v>S. SALUD LIBERTADOR</v>
          </cell>
          <cell r="C22195" t="str">
            <v>015 Hospital de Lolol</v>
          </cell>
          <cell r="D22195">
            <v>0</v>
          </cell>
          <cell r="E22195">
            <v>0</v>
          </cell>
          <cell r="F22195">
            <v>0</v>
          </cell>
          <cell r="G22195">
            <v>0</v>
          </cell>
          <cell r="H22195">
            <v>0</v>
          </cell>
          <cell r="I22195">
            <v>0</v>
          </cell>
          <cell r="J22195">
            <v>0</v>
          </cell>
          <cell r="K22195">
            <v>0</v>
          </cell>
          <cell r="L22195">
            <v>0</v>
          </cell>
          <cell r="M22195">
            <v>0</v>
          </cell>
          <cell r="N22195">
            <v>0</v>
          </cell>
          <cell r="O22195">
            <v>70.638000000000005</v>
          </cell>
          <cell r="P22195">
            <v>-4186.6180000000168</v>
          </cell>
          <cell r="Q22195">
            <v>0</v>
          </cell>
          <cell r="R22195">
            <v>4115.9800000000168</v>
          </cell>
        </row>
        <row r="22196">
          <cell r="A22196">
            <v>9017</v>
          </cell>
          <cell r="B22196" t="str">
            <v>S. SALUD LIBERTADOR</v>
          </cell>
          <cell r="C22196" t="str">
            <v>016 Hospital de Litueche</v>
          </cell>
          <cell r="D22196">
            <v>0</v>
          </cell>
          <cell r="E22196">
            <v>0</v>
          </cell>
          <cell r="F22196">
            <v>0</v>
          </cell>
          <cell r="G22196">
            <v>0</v>
          </cell>
          <cell r="H22196">
            <v>0</v>
          </cell>
          <cell r="I22196">
            <v>0</v>
          </cell>
          <cell r="J22196">
            <v>0</v>
          </cell>
          <cell r="K22196">
            <v>0</v>
          </cell>
          <cell r="L22196">
            <v>0</v>
          </cell>
          <cell r="M22196">
            <v>0</v>
          </cell>
          <cell r="N22196">
            <v>0</v>
          </cell>
          <cell r="O22196">
            <v>13145.353000000003</v>
          </cell>
          <cell r="P22196">
            <v>-18416.977999999996</v>
          </cell>
          <cell r="Q22196">
            <v>0</v>
          </cell>
          <cell r="R22196">
            <v>5271.6249999999927</v>
          </cell>
        </row>
        <row r="22197">
          <cell r="A22197">
            <v>1001</v>
          </cell>
          <cell r="B22197" t="str">
            <v>S. SALUD MAULE</v>
          </cell>
          <cell r="C22197">
            <v>0</v>
          </cell>
          <cell r="D22197">
            <v>0</v>
          </cell>
          <cell r="E22197">
            <v>0</v>
          </cell>
          <cell r="F22197">
            <v>0</v>
          </cell>
          <cell r="G22197">
            <v>0</v>
          </cell>
          <cell r="H22197">
            <v>0</v>
          </cell>
          <cell r="I22197">
            <v>0</v>
          </cell>
          <cell r="J22197">
            <v>0</v>
          </cell>
          <cell r="K22197">
            <v>0</v>
          </cell>
          <cell r="L22197">
            <v>0</v>
          </cell>
          <cell r="M22197">
            <v>0</v>
          </cell>
          <cell r="N22197">
            <v>0</v>
          </cell>
          <cell r="O22197">
            <v>9787861.9140000008</v>
          </cell>
          <cell r="P22197">
            <v>-7806008.6879999992</v>
          </cell>
          <cell r="Q22197">
            <v>1981853.2260000017</v>
          </cell>
          <cell r="R22197">
            <v>0</v>
          </cell>
        </row>
        <row r="22198">
          <cell r="A22198">
            <v>1002</v>
          </cell>
          <cell r="B22198" t="str">
            <v>S. SALUD MAULE</v>
          </cell>
          <cell r="C22198" t="str">
            <v>001 Dirección del Servicio</v>
          </cell>
          <cell r="D22198">
            <v>0</v>
          </cell>
          <cell r="E22198">
            <v>0</v>
          </cell>
          <cell r="F22198">
            <v>0</v>
          </cell>
          <cell r="G22198">
            <v>0</v>
          </cell>
          <cell r="H22198">
            <v>0</v>
          </cell>
          <cell r="I22198">
            <v>0</v>
          </cell>
          <cell r="J22198">
            <v>0</v>
          </cell>
          <cell r="K22198">
            <v>0</v>
          </cell>
          <cell r="L22198">
            <v>0</v>
          </cell>
          <cell r="M22198">
            <v>0</v>
          </cell>
          <cell r="N22198">
            <v>0</v>
          </cell>
          <cell r="O22198">
            <v>897192.21400000015</v>
          </cell>
          <cell r="P22198">
            <v>3186653.3500000006</v>
          </cell>
          <cell r="Q22198">
            <v>897192.21400000015</v>
          </cell>
          <cell r="R22198">
            <v>0</v>
          </cell>
        </row>
        <row r="22199">
          <cell r="A22199">
            <v>1003</v>
          </cell>
          <cell r="B22199" t="str">
            <v>S. SALUD MAULE</v>
          </cell>
          <cell r="C22199" t="str">
            <v>002 Hospital Curicó</v>
          </cell>
          <cell r="D22199">
            <v>0</v>
          </cell>
          <cell r="E22199">
            <v>0</v>
          </cell>
          <cell r="F22199">
            <v>0</v>
          </cell>
          <cell r="G22199">
            <v>0</v>
          </cell>
          <cell r="H22199">
            <v>0</v>
          </cell>
          <cell r="I22199">
            <v>0</v>
          </cell>
          <cell r="J22199">
            <v>0</v>
          </cell>
          <cell r="K22199">
            <v>0</v>
          </cell>
          <cell r="L22199">
            <v>0</v>
          </cell>
          <cell r="M22199">
            <v>0</v>
          </cell>
          <cell r="N22199">
            <v>0</v>
          </cell>
          <cell r="O22199">
            <v>2083816.1130000001</v>
          </cell>
          <cell r="P22199">
            <v>-3360036.9630000005</v>
          </cell>
          <cell r="Q22199">
            <v>0</v>
          </cell>
          <cell r="R22199">
            <v>1276220.8500000003</v>
          </cell>
        </row>
        <row r="22200">
          <cell r="A22200">
            <v>1004</v>
          </cell>
          <cell r="B22200" t="str">
            <v>S. SALUD MAULE</v>
          </cell>
          <cell r="C22200" t="str">
            <v>003 Hospital de Teno</v>
          </cell>
          <cell r="D22200">
            <v>0</v>
          </cell>
          <cell r="E22200">
            <v>0</v>
          </cell>
          <cell r="F22200">
            <v>0</v>
          </cell>
          <cell r="G22200">
            <v>0</v>
          </cell>
          <cell r="H22200">
            <v>0</v>
          </cell>
          <cell r="I22200">
            <v>0</v>
          </cell>
          <cell r="J22200">
            <v>0</v>
          </cell>
          <cell r="K22200">
            <v>0</v>
          </cell>
          <cell r="L22200">
            <v>0</v>
          </cell>
          <cell r="M22200">
            <v>0</v>
          </cell>
          <cell r="N22200">
            <v>0</v>
          </cell>
          <cell r="O22200">
            <v>12943.129000000001</v>
          </cell>
          <cell r="P22200">
            <v>-14569.681000000011</v>
          </cell>
          <cell r="Q22200">
            <v>0</v>
          </cell>
          <cell r="R22200">
            <v>1626.5520000000106</v>
          </cell>
        </row>
        <row r="22201">
          <cell r="A22201">
            <v>1005</v>
          </cell>
          <cell r="B22201" t="str">
            <v>S. SALUD MAULE</v>
          </cell>
          <cell r="C22201" t="str">
            <v>004 Hospital Molina</v>
          </cell>
          <cell r="D22201">
            <v>0</v>
          </cell>
          <cell r="E22201">
            <v>0</v>
          </cell>
          <cell r="F22201">
            <v>0</v>
          </cell>
          <cell r="G22201">
            <v>0</v>
          </cell>
          <cell r="H22201">
            <v>0</v>
          </cell>
          <cell r="I22201">
            <v>0</v>
          </cell>
          <cell r="J22201">
            <v>0</v>
          </cell>
          <cell r="K22201">
            <v>0</v>
          </cell>
          <cell r="L22201">
            <v>0</v>
          </cell>
          <cell r="M22201">
            <v>0</v>
          </cell>
          <cell r="N22201">
            <v>0</v>
          </cell>
          <cell r="O22201">
            <v>8367.4669999999987</v>
          </cell>
          <cell r="P22201">
            <v>-18500.195000000036</v>
          </cell>
          <cell r="Q22201">
            <v>0</v>
          </cell>
          <cell r="R22201">
            <v>10132.728000000037</v>
          </cell>
        </row>
        <row r="22202">
          <cell r="A22202">
            <v>1006</v>
          </cell>
          <cell r="B22202" t="str">
            <v>S. SALUD MAULE</v>
          </cell>
          <cell r="C22202" t="str">
            <v>005 Hospital Hualane</v>
          </cell>
          <cell r="D22202">
            <v>0</v>
          </cell>
          <cell r="E22202">
            <v>0</v>
          </cell>
          <cell r="F22202">
            <v>0</v>
          </cell>
          <cell r="G22202">
            <v>0</v>
          </cell>
          <cell r="H22202">
            <v>0</v>
          </cell>
          <cell r="I22202">
            <v>0</v>
          </cell>
          <cell r="J22202">
            <v>0</v>
          </cell>
          <cell r="K22202">
            <v>0</v>
          </cell>
          <cell r="L22202">
            <v>0</v>
          </cell>
          <cell r="M22202">
            <v>0</v>
          </cell>
          <cell r="N22202">
            <v>0</v>
          </cell>
          <cell r="O22202">
            <v>693.42899999999997</v>
          </cell>
          <cell r="P22202">
            <v>-7424.9250000000029</v>
          </cell>
          <cell r="Q22202">
            <v>0</v>
          </cell>
          <cell r="R22202">
            <v>6731.4960000000028</v>
          </cell>
        </row>
        <row r="22203">
          <cell r="A22203">
            <v>1007</v>
          </cell>
          <cell r="B22203" t="str">
            <v>S. SALUD MAULE</v>
          </cell>
          <cell r="C22203" t="str">
            <v>006 Hospital Licantén</v>
          </cell>
          <cell r="D22203">
            <v>0</v>
          </cell>
          <cell r="E22203">
            <v>0</v>
          </cell>
          <cell r="F22203">
            <v>0</v>
          </cell>
          <cell r="G22203">
            <v>0</v>
          </cell>
          <cell r="H22203">
            <v>0</v>
          </cell>
          <cell r="I22203">
            <v>0</v>
          </cell>
          <cell r="J22203">
            <v>0</v>
          </cell>
          <cell r="K22203">
            <v>0</v>
          </cell>
          <cell r="L22203">
            <v>0</v>
          </cell>
          <cell r="M22203">
            <v>0</v>
          </cell>
          <cell r="N22203">
            <v>0</v>
          </cell>
          <cell r="O22203">
            <v>4660.4779999999992</v>
          </cell>
          <cell r="P22203">
            <v>-8544.7240000000165</v>
          </cell>
          <cell r="Q22203">
            <v>0</v>
          </cell>
          <cell r="R22203">
            <v>3884.2460000000174</v>
          </cell>
        </row>
        <row r="22204">
          <cell r="A22204">
            <v>1008</v>
          </cell>
          <cell r="B22204" t="str">
            <v>S. SALUD MAULE</v>
          </cell>
          <cell r="C22204" t="str">
            <v>007 Hospital Talca</v>
          </cell>
          <cell r="D22204">
            <v>0</v>
          </cell>
          <cell r="E22204">
            <v>0</v>
          </cell>
          <cell r="F22204">
            <v>0</v>
          </cell>
          <cell r="G22204">
            <v>0</v>
          </cell>
          <cell r="H22204">
            <v>0</v>
          </cell>
          <cell r="I22204">
            <v>0</v>
          </cell>
          <cell r="J22204">
            <v>0</v>
          </cell>
          <cell r="K22204">
            <v>0</v>
          </cell>
          <cell r="L22204">
            <v>0</v>
          </cell>
          <cell r="M22204">
            <v>0</v>
          </cell>
          <cell r="N22204">
            <v>0</v>
          </cell>
          <cell r="O22204">
            <v>5456913.7250000006</v>
          </cell>
          <cell r="P22204">
            <v>-5722514.3409999991</v>
          </cell>
          <cell r="Q22204">
            <v>0</v>
          </cell>
          <cell r="R22204">
            <v>265600.61599999852</v>
          </cell>
        </row>
        <row r="22205">
          <cell r="A22205">
            <v>1009</v>
          </cell>
          <cell r="B22205" t="str">
            <v>S. SALUD MAULE</v>
          </cell>
          <cell r="C22205" t="str">
            <v>008 Hospital Curepto</v>
          </cell>
          <cell r="D22205">
            <v>0</v>
          </cell>
          <cell r="E22205">
            <v>0</v>
          </cell>
          <cell r="F22205">
            <v>0</v>
          </cell>
          <cell r="G22205">
            <v>0</v>
          </cell>
          <cell r="H22205">
            <v>0</v>
          </cell>
          <cell r="I22205">
            <v>0</v>
          </cell>
          <cell r="J22205">
            <v>0</v>
          </cell>
          <cell r="K22205">
            <v>0</v>
          </cell>
          <cell r="L22205">
            <v>0</v>
          </cell>
          <cell r="M22205">
            <v>0</v>
          </cell>
          <cell r="N22205">
            <v>0</v>
          </cell>
          <cell r="O22205">
            <v>948.30499999999984</v>
          </cell>
          <cell r="P22205">
            <v>2050.0610000000015</v>
          </cell>
          <cell r="Q22205">
            <v>948.30499999999984</v>
          </cell>
          <cell r="R22205">
            <v>0</v>
          </cell>
        </row>
        <row r="22206">
          <cell r="A22206">
            <v>10010</v>
          </cell>
          <cell r="B22206" t="str">
            <v>S. SALUD MAULE</v>
          </cell>
          <cell r="C22206" t="str">
            <v>009 Hospital Constitución</v>
          </cell>
          <cell r="D22206">
            <v>0</v>
          </cell>
          <cell r="E22206">
            <v>0</v>
          </cell>
          <cell r="F22206">
            <v>0</v>
          </cell>
          <cell r="G22206">
            <v>0</v>
          </cell>
          <cell r="H22206">
            <v>0</v>
          </cell>
          <cell r="I22206">
            <v>0</v>
          </cell>
          <cell r="J22206">
            <v>0</v>
          </cell>
          <cell r="K22206">
            <v>0</v>
          </cell>
          <cell r="L22206">
            <v>0</v>
          </cell>
          <cell r="M22206">
            <v>0</v>
          </cell>
          <cell r="N22206">
            <v>0</v>
          </cell>
          <cell r="O22206">
            <v>119223.80700000002</v>
          </cell>
          <cell r="P22206">
            <v>-192017.73200000013</v>
          </cell>
          <cell r="Q22206">
            <v>0</v>
          </cell>
          <cell r="R22206">
            <v>72793.925000000119</v>
          </cell>
        </row>
        <row r="22207">
          <cell r="A22207">
            <v>10011</v>
          </cell>
          <cell r="B22207" t="str">
            <v>S. SALUD MAULE</v>
          </cell>
          <cell r="C22207" t="str">
            <v>010 Hospital Linares</v>
          </cell>
          <cell r="D22207">
            <v>0</v>
          </cell>
          <cell r="E22207">
            <v>0</v>
          </cell>
          <cell r="F22207">
            <v>0</v>
          </cell>
          <cell r="G22207">
            <v>0</v>
          </cell>
          <cell r="H22207">
            <v>0</v>
          </cell>
          <cell r="I22207">
            <v>0</v>
          </cell>
          <cell r="J22207">
            <v>0</v>
          </cell>
          <cell r="K22207">
            <v>0</v>
          </cell>
          <cell r="L22207">
            <v>0</v>
          </cell>
          <cell r="M22207">
            <v>0</v>
          </cell>
          <cell r="N22207">
            <v>0</v>
          </cell>
          <cell r="O22207">
            <v>931594.61199999996</v>
          </cell>
          <cell r="P22207">
            <v>-1328457.4980000004</v>
          </cell>
          <cell r="Q22207">
            <v>0</v>
          </cell>
          <cell r="R22207">
            <v>396862.88600000041</v>
          </cell>
        </row>
        <row r="22208">
          <cell r="A22208">
            <v>10012</v>
          </cell>
          <cell r="B22208" t="str">
            <v>S. SALUD MAULE</v>
          </cell>
          <cell r="C22208" t="str">
            <v>011 Hospital San Javier</v>
          </cell>
          <cell r="D22208">
            <v>0</v>
          </cell>
          <cell r="E22208">
            <v>0</v>
          </cell>
          <cell r="F22208">
            <v>0</v>
          </cell>
          <cell r="G22208">
            <v>0</v>
          </cell>
          <cell r="H22208">
            <v>0</v>
          </cell>
          <cell r="I22208">
            <v>0</v>
          </cell>
          <cell r="J22208">
            <v>0</v>
          </cell>
          <cell r="K22208">
            <v>0</v>
          </cell>
          <cell r="L22208">
            <v>0</v>
          </cell>
          <cell r="M22208">
            <v>0</v>
          </cell>
          <cell r="N22208">
            <v>0</v>
          </cell>
          <cell r="O22208">
            <v>105610.19099999999</v>
          </cell>
          <cell r="P22208">
            <v>-112990.14600000004</v>
          </cell>
          <cell r="Q22208">
            <v>0</v>
          </cell>
          <cell r="R22208">
            <v>7379.9550000000454</v>
          </cell>
        </row>
        <row r="22209">
          <cell r="A22209">
            <v>10013</v>
          </cell>
          <cell r="B22209" t="str">
            <v>S. SALUD MAULE</v>
          </cell>
          <cell r="C22209" t="str">
            <v>012 Hospital Parral</v>
          </cell>
          <cell r="D22209">
            <v>0</v>
          </cell>
          <cell r="E22209">
            <v>0</v>
          </cell>
          <cell r="F22209">
            <v>0</v>
          </cell>
          <cell r="G22209">
            <v>0</v>
          </cell>
          <cell r="H22209">
            <v>0</v>
          </cell>
          <cell r="I22209">
            <v>0</v>
          </cell>
          <cell r="J22209">
            <v>0</v>
          </cell>
          <cell r="K22209">
            <v>0</v>
          </cell>
          <cell r="L22209">
            <v>0</v>
          </cell>
          <cell r="M22209">
            <v>0</v>
          </cell>
          <cell r="N22209">
            <v>0</v>
          </cell>
          <cell r="O22209">
            <v>50948.529999999977</v>
          </cell>
          <cell r="P22209">
            <v>-92905.545999999973</v>
          </cell>
          <cell r="Q22209">
            <v>0</v>
          </cell>
          <cell r="R22209">
            <v>41957.015999999996</v>
          </cell>
        </row>
        <row r="22210">
          <cell r="A22210">
            <v>10014</v>
          </cell>
          <cell r="B22210" t="str">
            <v>S. SALUD MAULE</v>
          </cell>
          <cell r="C22210" t="str">
            <v>013 Hospital Cauquenes</v>
          </cell>
          <cell r="D22210">
            <v>0</v>
          </cell>
          <cell r="E22210">
            <v>0</v>
          </cell>
          <cell r="F22210">
            <v>0</v>
          </cell>
          <cell r="G22210">
            <v>0</v>
          </cell>
          <cell r="H22210">
            <v>0</v>
          </cell>
          <cell r="I22210">
            <v>0</v>
          </cell>
          <cell r="J22210">
            <v>0</v>
          </cell>
          <cell r="K22210">
            <v>0</v>
          </cell>
          <cell r="L22210">
            <v>0</v>
          </cell>
          <cell r="M22210">
            <v>0</v>
          </cell>
          <cell r="N22210">
            <v>0</v>
          </cell>
          <cell r="O22210">
            <v>101926.874</v>
          </cell>
          <cell r="P22210">
            <v>-120707.97700000007</v>
          </cell>
          <cell r="Q22210">
            <v>0</v>
          </cell>
          <cell r="R22210">
            <v>18781.103000000076</v>
          </cell>
        </row>
        <row r="22211">
          <cell r="A22211">
            <v>10015</v>
          </cell>
          <cell r="B22211" t="str">
            <v>S. SALUD MAULE</v>
          </cell>
          <cell r="C22211" t="str">
            <v>014 Hospital Chanco</v>
          </cell>
          <cell r="D22211">
            <v>0</v>
          </cell>
          <cell r="E22211">
            <v>0</v>
          </cell>
          <cell r="F22211">
            <v>0</v>
          </cell>
          <cell r="G22211">
            <v>0</v>
          </cell>
          <cell r="H22211">
            <v>0</v>
          </cell>
          <cell r="I22211">
            <v>0</v>
          </cell>
          <cell r="J22211">
            <v>0</v>
          </cell>
          <cell r="K22211">
            <v>0</v>
          </cell>
          <cell r="L22211">
            <v>0</v>
          </cell>
          <cell r="M22211">
            <v>0</v>
          </cell>
          <cell r="N22211">
            <v>0</v>
          </cell>
          <cell r="O22211">
            <v>13023.04</v>
          </cell>
          <cell r="P22211">
            <v>-16041.855000000025</v>
          </cell>
          <cell r="Q22211">
            <v>0</v>
          </cell>
          <cell r="R22211">
            <v>3018.8150000000242</v>
          </cell>
        </row>
        <row r="22212">
          <cell r="A22212">
            <v>1101</v>
          </cell>
          <cell r="B22212" t="str">
            <v>S. SALUD ÑUBLE</v>
          </cell>
          <cell r="C22212">
            <v>0</v>
          </cell>
          <cell r="D22212">
            <v>0</v>
          </cell>
          <cell r="E22212">
            <v>0</v>
          </cell>
          <cell r="F22212">
            <v>0</v>
          </cell>
          <cell r="G22212">
            <v>0</v>
          </cell>
          <cell r="H22212">
            <v>0</v>
          </cell>
          <cell r="I22212">
            <v>0</v>
          </cell>
          <cell r="J22212">
            <v>0</v>
          </cell>
          <cell r="K22212">
            <v>0</v>
          </cell>
          <cell r="L22212">
            <v>0</v>
          </cell>
          <cell r="M22212">
            <v>0</v>
          </cell>
          <cell r="N22212">
            <v>0</v>
          </cell>
          <cell r="O22212">
            <v>3646371.7740000011</v>
          </cell>
          <cell r="P22212">
            <v>-3702619.8820000011</v>
          </cell>
          <cell r="Q22212">
            <v>0</v>
          </cell>
          <cell r="R22212">
            <v>56248.108000000007</v>
          </cell>
        </row>
        <row r="22213">
          <cell r="A22213">
            <v>1102</v>
          </cell>
          <cell r="B22213" t="str">
            <v>S. SALUD ÑUBLE</v>
          </cell>
          <cell r="C22213" t="str">
            <v>001 Dirección del Servicio</v>
          </cell>
          <cell r="D22213">
            <v>0</v>
          </cell>
          <cell r="E22213">
            <v>0</v>
          </cell>
          <cell r="F22213">
            <v>0</v>
          </cell>
          <cell r="G22213">
            <v>0</v>
          </cell>
          <cell r="H22213">
            <v>0</v>
          </cell>
          <cell r="I22213">
            <v>0</v>
          </cell>
          <cell r="J22213">
            <v>0</v>
          </cell>
          <cell r="K22213">
            <v>0</v>
          </cell>
          <cell r="L22213">
            <v>0</v>
          </cell>
          <cell r="M22213">
            <v>0</v>
          </cell>
          <cell r="N22213">
            <v>0</v>
          </cell>
          <cell r="O22213">
            <v>394117.924</v>
          </cell>
          <cell r="P22213">
            <v>-693526.37199999997</v>
          </cell>
          <cell r="Q22213">
            <v>0</v>
          </cell>
          <cell r="R22213">
            <v>299408.44799999997</v>
          </cell>
        </row>
        <row r="22214">
          <cell r="A22214">
            <v>1103</v>
          </cell>
          <cell r="B22214" t="str">
            <v>S. SALUD ÑUBLE</v>
          </cell>
          <cell r="C22214" t="str">
            <v>002 Hospital de Chillán</v>
          </cell>
          <cell r="D22214">
            <v>0</v>
          </cell>
          <cell r="E22214">
            <v>0</v>
          </cell>
          <cell r="F22214">
            <v>0</v>
          </cell>
          <cell r="G22214">
            <v>0</v>
          </cell>
          <cell r="H22214">
            <v>0</v>
          </cell>
          <cell r="I22214">
            <v>0</v>
          </cell>
          <cell r="J22214">
            <v>0</v>
          </cell>
          <cell r="K22214">
            <v>0</v>
          </cell>
          <cell r="L22214">
            <v>0</v>
          </cell>
          <cell r="M22214">
            <v>0</v>
          </cell>
          <cell r="N22214">
            <v>0</v>
          </cell>
          <cell r="O22214">
            <v>2641108.9500000002</v>
          </cell>
          <cell r="P22214">
            <v>-2448382.92</v>
          </cell>
          <cell r="Q22214">
            <v>192726.03000000026</v>
          </cell>
          <cell r="R22214">
            <v>0</v>
          </cell>
        </row>
        <row r="22215">
          <cell r="A22215">
            <v>1104</v>
          </cell>
          <cell r="B22215" t="str">
            <v>S. SALUD ÑUBLE</v>
          </cell>
          <cell r="C22215" t="str">
            <v>003 Hospital de San Carlos</v>
          </cell>
          <cell r="D22215">
            <v>0</v>
          </cell>
          <cell r="E22215">
            <v>0</v>
          </cell>
          <cell r="F22215">
            <v>0</v>
          </cell>
          <cell r="G22215">
            <v>0</v>
          </cell>
          <cell r="H22215">
            <v>0</v>
          </cell>
          <cell r="I22215">
            <v>0</v>
          </cell>
          <cell r="J22215">
            <v>0</v>
          </cell>
          <cell r="K22215">
            <v>0</v>
          </cell>
          <cell r="L22215">
            <v>0</v>
          </cell>
          <cell r="M22215">
            <v>0</v>
          </cell>
          <cell r="N22215">
            <v>0</v>
          </cell>
          <cell r="O22215">
            <v>352136.74300000002</v>
          </cell>
          <cell r="P22215">
            <v>-356609.56000000017</v>
          </cell>
          <cell r="Q22215">
            <v>0</v>
          </cell>
          <cell r="R22215">
            <v>4472.8170000001555</v>
          </cell>
        </row>
        <row r="22216">
          <cell r="A22216">
            <v>1105</v>
          </cell>
          <cell r="B22216" t="str">
            <v>S. SALUD ÑUBLE</v>
          </cell>
          <cell r="C22216" t="str">
            <v>004 Hospital de Bulnes</v>
          </cell>
          <cell r="D22216">
            <v>0</v>
          </cell>
          <cell r="E22216">
            <v>0</v>
          </cell>
          <cell r="F22216">
            <v>0</v>
          </cell>
          <cell r="G22216">
            <v>0</v>
          </cell>
          <cell r="H22216">
            <v>0</v>
          </cell>
          <cell r="I22216">
            <v>0</v>
          </cell>
          <cell r="J22216">
            <v>0</v>
          </cell>
          <cell r="K22216">
            <v>0</v>
          </cell>
          <cell r="L22216">
            <v>0</v>
          </cell>
          <cell r="M22216">
            <v>0</v>
          </cell>
          <cell r="N22216">
            <v>0</v>
          </cell>
          <cell r="O22216">
            <v>23787.494000000002</v>
          </cell>
          <cell r="P22216">
            <v>-19106.946999999927</v>
          </cell>
          <cell r="Q22216">
            <v>4680.5470000000751</v>
          </cell>
          <cell r="R22216">
            <v>0</v>
          </cell>
        </row>
        <row r="22217">
          <cell r="A22217">
            <v>1106</v>
          </cell>
          <cell r="B22217" t="str">
            <v>S. SALUD ÑUBLE</v>
          </cell>
          <cell r="C22217" t="str">
            <v>005 Hospital de Yungay</v>
          </cell>
          <cell r="D22217">
            <v>0</v>
          </cell>
          <cell r="E22217">
            <v>0</v>
          </cell>
          <cell r="F22217">
            <v>0</v>
          </cell>
          <cell r="G22217">
            <v>0</v>
          </cell>
          <cell r="H22217">
            <v>0</v>
          </cell>
          <cell r="I22217">
            <v>0</v>
          </cell>
          <cell r="J22217">
            <v>0</v>
          </cell>
          <cell r="K22217">
            <v>0</v>
          </cell>
          <cell r="L22217">
            <v>0</v>
          </cell>
          <cell r="M22217">
            <v>0</v>
          </cell>
          <cell r="N22217">
            <v>0</v>
          </cell>
          <cell r="O22217">
            <v>32129.791000000005</v>
          </cell>
          <cell r="P22217">
            <v>-25315.066000000021</v>
          </cell>
          <cell r="Q22217">
            <v>6814.724999999984</v>
          </cell>
          <cell r="R22217">
            <v>0</v>
          </cell>
        </row>
        <row r="22218">
          <cell r="A22218">
            <v>1107</v>
          </cell>
          <cell r="B22218" t="str">
            <v>S. SALUD ÑUBLE</v>
          </cell>
          <cell r="C22218" t="str">
            <v>006 Hospital de Quirihue</v>
          </cell>
          <cell r="D22218">
            <v>0</v>
          </cell>
          <cell r="E22218">
            <v>0</v>
          </cell>
          <cell r="F22218">
            <v>0</v>
          </cell>
          <cell r="G22218">
            <v>0</v>
          </cell>
          <cell r="H22218">
            <v>0</v>
          </cell>
          <cell r="I22218">
            <v>0</v>
          </cell>
          <cell r="J22218">
            <v>0</v>
          </cell>
          <cell r="K22218">
            <v>0</v>
          </cell>
          <cell r="L22218">
            <v>0</v>
          </cell>
          <cell r="M22218">
            <v>0</v>
          </cell>
          <cell r="N22218">
            <v>0</v>
          </cell>
          <cell r="O22218">
            <v>42402.962000000007</v>
          </cell>
          <cell r="P22218">
            <v>-28176.040999999997</v>
          </cell>
          <cell r="Q22218">
            <v>14226.921000000009</v>
          </cell>
          <cell r="R22218">
            <v>0</v>
          </cell>
        </row>
        <row r="22219">
          <cell r="A22219">
            <v>1108</v>
          </cell>
          <cell r="B22219" t="str">
            <v>S. SALUD ÑUBLE</v>
          </cell>
          <cell r="C22219" t="str">
            <v>007 Hospital de Coelemu</v>
          </cell>
          <cell r="D22219">
            <v>0</v>
          </cell>
          <cell r="E22219">
            <v>0</v>
          </cell>
          <cell r="F22219">
            <v>0</v>
          </cell>
          <cell r="G22219">
            <v>0</v>
          </cell>
          <cell r="H22219">
            <v>0</v>
          </cell>
          <cell r="I22219">
            <v>0</v>
          </cell>
          <cell r="J22219">
            <v>0</v>
          </cell>
          <cell r="K22219">
            <v>0</v>
          </cell>
          <cell r="L22219">
            <v>0</v>
          </cell>
          <cell r="M22219">
            <v>0</v>
          </cell>
          <cell r="N22219">
            <v>0</v>
          </cell>
          <cell r="O22219">
            <v>16913.806000000004</v>
          </cell>
          <cell r="P22219">
            <v>-8028.7770000000019</v>
          </cell>
          <cell r="Q22219">
            <v>8885.0290000000023</v>
          </cell>
          <cell r="R22219">
            <v>0</v>
          </cell>
        </row>
        <row r="22220">
          <cell r="A22220">
            <v>1109</v>
          </cell>
          <cell r="B22220" t="str">
            <v>S. SALUD ÑUBLE</v>
          </cell>
          <cell r="C22220" t="str">
            <v>008 Hospital El Carmen</v>
          </cell>
          <cell r="D22220">
            <v>0</v>
          </cell>
          <cell r="E22220">
            <v>0</v>
          </cell>
          <cell r="F22220">
            <v>0</v>
          </cell>
          <cell r="G22220">
            <v>0</v>
          </cell>
          <cell r="H22220">
            <v>0</v>
          </cell>
          <cell r="I22220">
            <v>0</v>
          </cell>
          <cell r="J22220">
            <v>0</v>
          </cell>
          <cell r="K22220">
            <v>0</v>
          </cell>
          <cell r="L22220">
            <v>0</v>
          </cell>
          <cell r="M22220">
            <v>0</v>
          </cell>
          <cell r="N22220">
            <v>0</v>
          </cell>
          <cell r="O22220">
            <v>39219.334000000003</v>
          </cell>
          <cell r="P22220">
            <v>-25414.150000000052</v>
          </cell>
          <cell r="Q22220">
            <v>13805.18399999995</v>
          </cell>
          <cell r="R22220">
            <v>0</v>
          </cell>
        </row>
        <row r="22221">
          <cell r="A22221">
            <v>11010</v>
          </cell>
          <cell r="B22221" t="str">
            <v>S. SALUD ÑUBLE</v>
          </cell>
          <cell r="C22221" t="str">
            <v>009 Consultorio Violeta Parra</v>
          </cell>
          <cell r="D22221">
            <v>0</v>
          </cell>
          <cell r="E22221">
            <v>0</v>
          </cell>
          <cell r="F22221">
            <v>0</v>
          </cell>
          <cell r="G22221">
            <v>0</v>
          </cell>
          <cell r="H22221">
            <v>0</v>
          </cell>
          <cell r="I22221">
            <v>0</v>
          </cell>
          <cell r="J22221">
            <v>0</v>
          </cell>
          <cell r="K22221">
            <v>0</v>
          </cell>
          <cell r="L22221">
            <v>0</v>
          </cell>
          <cell r="M22221">
            <v>0</v>
          </cell>
          <cell r="N22221">
            <v>0</v>
          </cell>
          <cell r="O22221">
            <v>104554.77</v>
          </cell>
          <cell r="P22221">
            <v>-98060.049000000057</v>
          </cell>
          <cell r="Q22221">
            <v>6494.7209999999468</v>
          </cell>
          <cell r="R22221">
            <v>0</v>
          </cell>
        </row>
        <row r="22222">
          <cell r="A22222">
            <v>11011</v>
          </cell>
          <cell r="B22222" t="str">
            <v>S. SALUD ÑUBLE</v>
          </cell>
          <cell r="C22222" t="str">
            <v>013 Centro Comunitario Salud Mental</v>
          </cell>
          <cell r="D22222">
            <v>0</v>
          </cell>
          <cell r="E22222">
            <v>0</v>
          </cell>
          <cell r="F22222">
            <v>0</v>
          </cell>
          <cell r="G22222">
            <v>0</v>
          </cell>
          <cell r="H22222">
            <v>0</v>
          </cell>
          <cell r="I22222">
            <v>0</v>
          </cell>
          <cell r="J22222">
            <v>0</v>
          </cell>
          <cell r="K22222">
            <v>0</v>
          </cell>
          <cell r="L22222">
            <v>0</v>
          </cell>
          <cell r="M22222">
            <v>0</v>
          </cell>
          <cell r="N22222">
            <v>0</v>
          </cell>
          <cell r="O22222">
            <v>0</v>
          </cell>
          <cell r="P22222">
            <v>0</v>
          </cell>
          <cell r="Q22222">
            <v>0</v>
          </cell>
          <cell r="R22222">
            <v>0</v>
          </cell>
        </row>
        <row r="22223">
          <cell r="A22223">
            <v>1201</v>
          </cell>
          <cell r="B22223" t="str">
            <v>S. SALUD CONCEPCIÓN</v>
          </cell>
          <cell r="C22223">
            <v>0</v>
          </cell>
          <cell r="D22223">
            <v>0</v>
          </cell>
          <cell r="E22223">
            <v>0</v>
          </cell>
          <cell r="F22223">
            <v>0</v>
          </cell>
          <cell r="G22223">
            <v>0</v>
          </cell>
          <cell r="H22223">
            <v>0</v>
          </cell>
          <cell r="I22223">
            <v>0</v>
          </cell>
          <cell r="J22223">
            <v>0</v>
          </cell>
          <cell r="K22223">
            <v>0</v>
          </cell>
          <cell r="L22223">
            <v>0</v>
          </cell>
          <cell r="M22223">
            <v>0</v>
          </cell>
          <cell r="N22223">
            <v>0</v>
          </cell>
          <cell r="O22223">
            <v>10005346.397</v>
          </cell>
          <cell r="P22223">
            <v>-9152702.4909999985</v>
          </cell>
          <cell r="Q22223">
            <v>852643.90600000136</v>
          </cell>
          <cell r="R22223">
            <v>0</v>
          </cell>
        </row>
        <row r="22224">
          <cell r="A22224">
            <v>1202</v>
          </cell>
          <cell r="B22224" t="str">
            <v>S. SALUD CONCEPCIÓN</v>
          </cell>
          <cell r="C22224" t="str">
            <v>001 Dirección del Servicio</v>
          </cell>
          <cell r="D22224">
            <v>0</v>
          </cell>
          <cell r="E22224">
            <v>0</v>
          </cell>
          <cell r="F22224">
            <v>0</v>
          </cell>
          <cell r="G22224">
            <v>0</v>
          </cell>
          <cell r="H22224">
            <v>0</v>
          </cell>
          <cell r="I22224">
            <v>0</v>
          </cell>
          <cell r="J22224">
            <v>0</v>
          </cell>
          <cell r="K22224">
            <v>0</v>
          </cell>
          <cell r="L22224">
            <v>0</v>
          </cell>
          <cell r="M22224">
            <v>0</v>
          </cell>
          <cell r="N22224">
            <v>0</v>
          </cell>
          <cell r="O22224">
            <v>774868.91200000001</v>
          </cell>
          <cell r="P22224">
            <v>-165931.75500000012</v>
          </cell>
          <cell r="Q22224">
            <v>608937.15699999989</v>
          </cell>
          <cell r="R22224">
            <v>0</v>
          </cell>
        </row>
        <row r="22225">
          <cell r="A22225">
            <v>1203</v>
          </cell>
          <cell r="B22225" t="str">
            <v>S. SALUD CONCEPCIÓN</v>
          </cell>
          <cell r="C22225" t="str">
            <v>002 Hospital Guillermo  Grant Benavente</v>
          </cell>
          <cell r="D22225">
            <v>0</v>
          </cell>
          <cell r="E22225">
            <v>0</v>
          </cell>
          <cell r="F22225">
            <v>0</v>
          </cell>
          <cell r="G22225">
            <v>0</v>
          </cell>
          <cell r="H22225">
            <v>0</v>
          </cell>
          <cell r="I22225">
            <v>0</v>
          </cell>
          <cell r="J22225">
            <v>0</v>
          </cell>
          <cell r="K22225">
            <v>0</v>
          </cell>
          <cell r="L22225">
            <v>0</v>
          </cell>
          <cell r="M22225">
            <v>0</v>
          </cell>
          <cell r="N22225">
            <v>0</v>
          </cell>
          <cell r="O22225">
            <v>8579175.5189999994</v>
          </cell>
          <cell r="P22225">
            <v>-8499300.9149999991</v>
          </cell>
          <cell r="Q22225">
            <v>79874.604000000283</v>
          </cell>
          <cell r="R22225">
            <v>0</v>
          </cell>
        </row>
        <row r="22226">
          <cell r="A22226">
            <v>1204</v>
          </cell>
          <cell r="B22226" t="str">
            <v>S. SALUD CONCEPCIÓN</v>
          </cell>
          <cell r="C22226" t="str">
            <v>003 Hospital Traumatológico</v>
          </cell>
          <cell r="D22226">
            <v>0</v>
          </cell>
          <cell r="E22226">
            <v>0</v>
          </cell>
          <cell r="F22226">
            <v>0</v>
          </cell>
          <cell r="G22226">
            <v>0</v>
          </cell>
          <cell r="H22226">
            <v>0</v>
          </cell>
          <cell r="I22226">
            <v>0</v>
          </cell>
          <cell r="J22226">
            <v>0</v>
          </cell>
          <cell r="K22226">
            <v>0</v>
          </cell>
          <cell r="L22226">
            <v>0</v>
          </cell>
          <cell r="M22226">
            <v>0</v>
          </cell>
          <cell r="N22226">
            <v>0</v>
          </cell>
          <cell r="O22226">
            <v>338554.4</v>
          </cell>
          <cell r="P22226">
            <v>-331932.24899999984</v>
          </cell>
          <cell r="Q22226">
            <v>6622.1510000001872</v>
          </cell>
          <cell r="R22226">
            <v>0</v>
          </cell>
        </row>
        <row r="22227">
          <cell r="A22227">
            <v>1205</v>
          </cell>
          <cell r="B22227" t="str">
            <v>S. SALUD CONCEPCIÓN</v>
          </cell>
          <cell r="C22227" t="str">
            <v>004 Hospital de Coronel</v>
          </cell>
          <cell r="D22227">
            <v>0</v>
          </cell>
          <cell r="E22227">
            <v>0</v>
          </cell>
          <cell r="F22227">
            <v>0</v>
          </cell>
          <cell r="G22227">
            <v>0</v>
          </cell>
          <cell r="H22227">
            <v>0</v>
          </cell>
          <cell r="I22227">
            <v>0</v>
          </cell>
          <cell r="J22227">
            <v>0</v>
          </cell>
          <cell r="K22227">
            <v>0</v>
          </cell>
          <cell r="L22227">
            <v>0</v>
          </cell>
          <cell r="M22227">
            <v>0</v>
          </cell>
          <cell r="N22227">
            <v>0</v>
          </cell>
          <cell r="O22227">
            <v>21027.326000000001</v>
          </cell>
          <cell r="P22227">
            <v>-38462.720999999903</v>
          </cell>
          <cell r="Q22227">
            <v>0</v>
          </cell>
          <cell r="R22227">
            <v>17435.394999999902</v>
          </cell>
        </row>
        <row r="22228">
          <cell r="A22228">
            <v>1206</v>
          </cell>
          <cell r="B22228" t="str">
            <v>S. SALUD CONCEPCIÓN</v>
          </cell>
          <cell r="C22228" t="str">
            <v>005 Hospital Lota</v>
          </cell>
          <cell r="D22228">
            <v>0</v>
          </cell>
          <cell r="E22228">
            <v>0</v>
          </cell>
          <cell r="F22228">
            <v>0</v>
          </cell>
          <cell r="G22228">
            <v>0</v>
          </cell>
          <cell r="H22228">
            <v>0</v>
          </cell>
          <cell r="I22228">
            <v>0</v>
          </cell>
          <cell r="J22228">
            <v>0</v>
          </cell>
          <cell r="K22228">
            <v>0</v>
          </cell>
          <cell r="L22228">
            <v>0</v>
          </cell>
          <cell r="M22228">
            <v>0</v>
          </cell>
          <cell r="N22228">
            <v>0</v>
          </cell>
          <cell r="O22228">
            <v>125769.55800000002</v>
          </cell>
          <cell r="P22228">
            <v>-69162.915999999968</v>
          </cell>
          <cell r="Q22228">
            <v>56606.642000000051</v>
          </cell>
          <cell r="R22228">
            <v>0</v>
          </cell>
        </row>
        <row r="22229">
          <cell r="A22229">
            <v>1207</v>
          </cell>
          <cell r="B22229" t="str">
            <v>S. SALUD CONCEPCIÓN</v>
          </cell>
          <cell r="C22229" t="str">
            <v>006 Hospital Santa Juana</v>
          </cell>
          <cell r="D22229">
            <v>0</v>
          </cell>
          <cell r="E22229">
            <v>0</v>
          </cell>
          <cell r="F22229">
            <v>0</v>
          </cell>
          <cell r="G22229">
            <v>0</v>
          </cell>
          <cell r="H22229">
            <v>0</v>
          </cell>
          <cell r="I22229">
            <v>0</v>
          </cell>
          <cell r="J22229">
            <v>0</v>
          </cell>
          <cell r="K22229">
            <v>0</v>
          </cell>
          <cell r="L22229">
            <v>0</v>
          </cell>
          <cell r="M22229">
            <v>0</v>
          </cell>
          <cell r="N22229">
            <v>0</v>
          </cell>
          <cell r="O22229">
            <v>0</v>
          </cell>
          <cell r="P22229">
            <v>18627.228000000032</v>
          </cell>
          <cell r="Q22229">
            <v>0</v>
          </cell>
          <cell r="R22229">
            <v>0</v>
          </cell>
        </row>
        <row r="22230">
          <cell r="A22230">
            <v>1208</v>
          </cell>
          <cell r="B22230" t="str">
            <v>S. SALUD CONCEPCIÓN</v>
          </cell>
          <cell r="C22230" t="str">
            <v>007 Hospital Florida</v>
          </cell>
          <cell r="D22230">
            <v>0</v>
          </cell>
          <cell r="E22230">
            <v>0</v>
          </cell>
          <cell r="F22230">
            <v>0</v>
          </cell>
          <cell r="G22230">
            <v>0</v>
          </cell>
          <cell r="H22230">
            <v>0</v>
          </cell>
          <cell r="I22230">
            <v>0</v>
          </cell>
          <cell r="J22230">
            <v>0</v>
          </cell>
          <cell r="K22230">
            <v>0</v>
          </cell>
          <cell r="L22230">
            <v>0</v>
          </cell>
          <cell r="M22230">
            <v>0</v>
          </cell>
          <cell r="N22230">
            <v>0</v>
          </cell>
          <cell r="O22230">
            <v>5298.1309999999994</v>
          </cell>
          <cell r="P22230">
            <v>6400.377999999997</v>
          </cell>
          <cell r="Q22230">
            <v>5298.1309999999994</v>
          </cell>
          <cell r="R22230">
            <v>0</v>
          </cell>
        </row>
        <row r="22231">
          <cell r="A22231">
            <v>1209</v>
          </cell>
          <cell r="B22231" t="str">
            <v>S. SALUD CONCEPCIÓN</v>
          </cell>
          <cell r="C22231" t="str">
            <v>008 Consultorio Víctor Manuel Fernández</v>
          </cell>
          <cell r="D22231">
            <v>0</v>
          </cell>
          <cell r="E22231">
            <v>0</v>
          </cell>
          <cell r="F22231">
            <v>0</v>
          </cell>
          <cell r="G22231">
            <v>0</v>
          </cell>
          <cell r="H22231">
            <v>0</v>
          </cell>
          <cell r="I22231">
            <v>0</v>
          </cell>
          <cell r="J22231">
            <v>0</v>
          </cell>
          <cell r="K22231">
            <v>0</v>
          </cell>
          <cell r="L22231">
            <v>0</v>
          </cell>
          <cell r="M22231">
            <v>0</v>
          </cell>
          <cell r="N22231">
            <v>0</v>
          </cell>
          <cell r="O22231">
            <v>10398.462999999989</v>
          </cell>
          <cell r="P22231">
            <v>38324.905000000086</v>
          </cell>
          <cell r="Q22231">
            <v>10398.462999999989</v>
          </cell>
          <cell r="R22231">
            <v>0</v>
          </cell>
        </row>
        <row r="22232">
          <cell r="A22232">
            <v>12010</v>
          </cell>
          <cell r="B22232" t="str">
            <v>S. SALUD CONCEPCIÓN</v>
          </cell>
          <cell r="C22232" t="str">
            <v>010 Centro de Sangre y Tejidos</v>
          </cell>
          <cell r="D22232">
            <v>0</v>
          </cell>
          <cell r="E22232">
            <v>0</v>
          </cell>
          <cell r="F22232">
            <v>0</v>
          </cell>
          <cell r="G22232">
            <v>0</v>
          </cell>
          <cell r="H22232">
            <v>0</v>
          </cell>
          <cell r="I22232">
            <v>0</v>
          </cell>
          <cell r="J22232">
            <v>0</v>
          </cell>
          <cell r="K22232">
            <v>0</v>
          </cell>
          <cell r="L22232">
            <v>0</v>
          </cell>
          <cell r="M22232">
            <v>0</v>
          </cell>
          <cell r="N22232">
            <v>0</v>
          </cell>
          <cell r="O22232">
            <v>150254.08800000002</v>
          </cell>
          <cell r="P22232">
            <v>-111264.446</v>
          </cell>
          <cell r="Q22232">
            <v>38989.642000000022</v>
          </cell>
          <cell r="R22232">
            <v>0</v>
          </cell>
        </row>
        <row r="22233">
          <cell r="A22233">
            <v>1301</v>
          </cell>
          <cell r="B22233" t="str">
            <v>S. SALUD TALCAHUANO</v>
          </cell>
          <cell r="C22233">
            <v>0</v>
          </cell>
          <cell r="D22233">
            <v>0</v>
          </cell>
          <cell r="E22233">
            <v>0</v>
          </cell>
          <cell r="F22233">
            <v>0</v>
          </cell>
          <cell r="G22233">
            <v>0</v>
          </cell>
          <cell r="H22233">
            <v>0</v>
          </cell>
          <cell r="I22233">
            <v>0</v>
          </cell>
          <cell r="J22233">
            <v>0</v>
          </cell>
          <cell r="K22233">
            <v>0</v>
          </cell>
          <cell r="L22233">
            <v>0</v>
          </cell>
          <cell r="M22233">
            <v>0</v>
          </cell>
          <cell r="N22233">
            <v>0</v>
          </cell>
          <cell r="O22233">
            <v>3992229.9210000006</v>
          </cell>
          <cell r="P22233">
            <v>-3941852.3610000014</v>
          </cell>
          <cell r="Q22233">
            <v>50377.559999999125</v>
          </cell>
          <cell r="R22233">
            <v>0</v>
          </cell>
        </row>
        <row r="22234">
          <cell r="A22234">
            <v>1302</v>
          </cell>
          <cell r="B22234" t="str">
            <v>S. SALUD TALCAHUANO</v>
          </cell>
          <cell r="C22234" t="str">
            <v>001 Dirección del Servicio</v>
          </cell>
          <cell r="D22234">
            <v>0</v>
          </cell>
          <cell r="E22234">
            <v>0</v>
          </cell>
          <cell r="F22234">
            <v>0</v>
          </cell>
          <cell r="G22234">
            <v>0</v>
          </cell>
          <cell r="H22234">
            <v>0</v>
          </cell>
          <cell r="I22234">
            <v>0</v>
          </cell>
          <cell r="J22234">
            <v>0</v>
          </cell>
          <cell r="K22234">
            <v>0</v>
          </cell>
          <cell r="L22234">
            <v>0</v>
          </cell>
          <cell r="M22234">
            <v>0</v>
          </cell>
          <cell r="N22234">
            <v>0</v>
          </cell>
          <cell r="O22234">
            <v>0</v>
          </cell>
          <cell r="P22234">
            <v>185911.44000000006</v>
          </cell>
          <cell r="Q22234">
            <v>0</v>
          </cell>
          <cell r="R22234">
            <v>0</v>
          </cell>
        </row>
        <row r="22235">
          <cell r="A22235">
            <v>1303</v>
          </cell>
          <cell r="B22235" t="str">
            <v>S. SALUD TALCAHUANO</v>
          </cell>
          <cell r="C22235" t="str">
            <v>002 Hospital Higueras</v>
          </cell>
          <cell r="D22235">
            <v>0</v>
          </cell>
          <cell r="E22235">
            <v>0</v>
          </cell>
          <cell r="F22235">
            <v>0</v>
          </cell>
          <cell r="G22235">
            <v>0</v>
          </cell>
          <cell r="H22235">
            <v>0</v>
          </cell>
          <cell r="I22235">
            <v>0</v>
          </cell>
          <cell r="J22235">
            <v>0</v>
          </cell>
          <cell r="K22235">
            <v>0</v>
          </cell>
          <cell r="L22235">
            <v>0</v>
          </cell>
          <cell r="M22235">
            <v>0</v>
          </cell>
          <cell r="N22235">
            <v>0</v>
          </cell>
          <cell r="O22235">
            <v>3980441.2020000005</v>
          </cell>
          <cell r="P22235">
            <v>-4115611.1130000032</v>
          </cell>
          <cell r="Q22235">
            <v>0</v>
          </cell>
          <cell r="R22235">
            <v>135169.91100000264</v>
          </cell>
        </row>
        <row r="22236">
          <cell r="A22236">
            <v>1304</v>
          </cell>
          <cell r="B22236" t="str">
            <v>S. SALUD TALCAHUANO</v>
          </cell>
          <cell r="C22236" t="str">
            <v>003 Hospital Tome</v>
          </cell>
          <cell r="D22236">
            <v>0</v>
          </cell>
          <cell r="E22236">
            <v>0</v>
          </cell>
          <cell r="F22236">
            <v>0</v>
          </cell>
          <cell r="G22236">
            <v>0</v>
          </cell>
          <cell r="H22236">
            <v>0</v>
          </cell>
          <cell r="I22236">
            <v>0</v>
          </cell>
          <cell r="J22236">
            <v>0</v>
          </cell>
          <cell r="K22236">
            <v>0</v>
          </cell>
          <cell r="L22236">
            <v>0</v>
          </cell>
          <cell r="M22236">
            <v>0</v>
          </cell>
          <cell r="N22236">
            <v>0</v>
          </cell>
          <cell r="O22236">
            <v>0</v>
          </cell>
          <cell r="P22236">
            <v>14088.254999999772</v>
          </cell>
          <cell r="Q22236">
            <v>0</v>
          </cell>
          <cell r="R22236">
            <v>0</v>
          </cell>
        </row>
        <row r="22237">
          <cell r="A22237">
            <v>1305</v>
          </cell>
          <cell r="B22237" t="str">
            <v>S. SALUD TALCAHUANO</v>
          </cell>
          <cell r="C22237" t="str">
            <v>004 Hospital Penco Lirquén</v>
          </cell>
          <cell r="D22237">
            <v>0</v>
          </cell>
          <cell r="E22237">
            <v>0</v>
          </cell>
          <cell r="F22237">
            <v>0</v>
          </cell>
          <cell r="G22237">
            <v>0</v>
          </cell>
          <cell r="H22237">
            <v>0</v>
          </cell>
          <cell r="I22237">
            <v>0</v>
          </cell>
          <cell r="J22237">
            <v>0</v>
          </cell>
          <cell r="K22237">
            <v>0</v>
          </cell>
          <cell r="L22237">
            <v>0</v>
          </cell>
          <cell r="M22237">
            <v>0</v>
          </cell>
          <cell r="N22237">
            <v>0</v>
          </cell>
          <cell r="O22237">
            <v>11788.719000000001</v>
          </cell>
          <cell r="P22237">
            <v>-25783.556000000099</v>
          </cell>
          <cell r="Q22237">
            <v>0</v>
          </cell>
          <cell r="R22237">
            <v>13994.837000000098</v>
          </cell>
        </row>
        <row r="22238">
          <cell r="A22238">
            <v>1306</v>
          </cell>
          <cell r="B22238" t="str">
            <v>S. SALUD TALCAHUANO</v>
          </cell>
          <cell r="C22238" t="str">
            <v>005 CESFAM LIRQUEN</v>
          </cell>
          <cell r="D22238">
            <v>0</v>
          </cell>
          <cell r="E22238">
            <v>0</v>
          </cell>
          <cell r="F22238">
            <v>0</v>
          </cell>
          <cell r="G22238">
            <v>0</v>
          </cell>
          <cell r="H22238">
            <v>0</v>
          </cell>
          <cell r="I22238">
            <v>0</v>
          </cell>
          <cell r="J22238">
            <v>0</v>
          </cell>
          <cell r="K22238">
            <v>0</v>
          </cell>
          <cell r="L22238">
            <v>0</v>
          </cell>
          <cell r="M22238">
            <v>0</v>
          </cell>
          <cell r="N22238">
            <v>0</v>
          </cell>
          <cell r="O22238">
            <v>0</v>
          </cell>
          <cell r="P22238">
            <v>0</v>
          </cell>
          <cell r="Q22238">
            <v>0</v>
          </cell>
          <cell r="R22238">
            <v>0</v>
          </cell>
        </row>
        <row r="22239">
          <cell r="A22239">
            <v>1401</v>
          </cell>
          <cell r="B22239" t="str">
            <v>S. SALUD BIOBIO</v>
          </cell>
          <cell r="C22239">
            <v>0</v>
          </cell>
          <cell r="D22239">
            <v>0</v>
          </cell>
          <cell r="E22239">
            <v>0</v>
          </cell>
          <cell r="F22239">
            <v>0</v>
          </cell>
          <cell r="G22239">
            <v>0</v>
          </cell>
          <cell r="H22239">
            <v>0</v>
          </cell>
          <cell r="I22239">
            <v>0</v>
          </cell>
          <cell r="J22239">
            <v>0</v>
          </cell>
          <cell r="K22239">
            <v>0</v>
          </cell>
          <cell r="L22239">
            <v>0</v>
          </cell>
          <cell r="M22239">
            <v>0</v>
          </cell>
          <cell r="N22239">
            <v>0</v>
          </cell>
          <cell r="O22239">
            <v>1973810.551</v>
          </cell>
          <cell r="P22239">
            <v>-1977795.7609999981</v>
          </cell>
          <cell r="Q22239">
            <v>0</v>
          </cell>
          <cell r="R22239">
            <v>3985.2099999981001</v>
          </cell>
        </row>
        <row r="22240">
          <cell r="A22240">
            <v>1402</v>
          </cell>
          <cell r="B22240" t="str">
            <v>S. SALUD BIOBIO</v>
          </cell>
          <cell r="C22240" t="str">
            <v>001 Dirección del Servicio</v>
          </cell>
          <cell r="D22240">
            <v>0</v>
          </cell>
          <cell r="E22240">
            <v>0</v>
          </cell>
          <cell r="F22240">
            <v>0</v>
          </cell>
          <cell r="G22240">
            <v>0</v>
          </cell>
          <cell r="H22240">
            <v>0</v>
          </cell>
          <cell r="I22240">
            <v>0</v>
          </cell>
          <cell r="J22240">
            <v>0</v>
          </cell>
          <cell r="K22240">
            <v>0</v>
          </cell>
          <cell r="L22240">
            <v>0</v>
          </cell>
          <cell r="M22240">
            <v>0</v>
          </cell>
          <cell r="N22240">
            <v>0</v>
          </cell>
          <cell r="O22240">
            <v>0</v>
          </cell>
          <cell r="P22240">
            <v>620481.92799999996</v>
          </cell>
          <cell r="Q22240">
            <v>0</v>
          </cell>
          <cell r="R22240">
            <v>0</v>
          </cell>
        </row>
        <row r="22241">
          <cell r="A22241">
            <v>1403</v>
          </cell>
          <cell r="B22241" t="str">
            <v>S. SALUD BIOBIO</v>
          </cell>
          <cell r="C22241" t="str">
            <v>003 Hospital Huepil</v>
          </cell>
          <cell r="D22241">
            <v>0</v>
          </cell>
          <cell r="E22241">
            <v>0</v>
          </cell>
          <cell r="F22241">
            <v>0</v>
          </cell>
          <cell r="G22241">
            <v>0</v>
          </cell>
          <cell r="H22241">
            <v>0</v>
          </cell>
          <cell r="I22241">
            <v>0</v>
          </cell>
          <cell r="J22241">
            <v>0</v>
          </cell>
          <cell r="K22241">
            <v>0</v>
          </cell>
          <cell r="L22241">
            <v>0</v>
          </cell>
          <cell r="M22241">
            <v>0</v>
          </cell>
          <cell r="N22241">
            <v>0</v>
          </cell>
          <cell r="O22241">
            <v>6137.8810000000003</v>
          </cell>
          <cell r="P22241">
            <v>-28478.96900000007</v>
          </cell>
          <cell r="Q22241">
            <v>0</v>
          </cell>
          <cell r="R22241">
            <v>22341.088000000069</v>
          </cell>
        </row>
        <row r="22242">
          <cell r="A22242">
            <v>1404</v>
          </cell>
          <cell r="B22242" t="str">
            <v>S. SALUD BIOBIO</v>
          </cell>
          <cell r="C22242" t="str">
            <v>004 Hospital de Laja</v>
          </cell>
          <cell r="D22242">
            <v>0</v>
          </cell>
          <cell r="E22242">
            <v>0</v>
          </cell>
          <cell r="F22242">
            <v>0</v>
          </cell>
          <cell r="G22242">
            <v>0</v>
          </cell>
          <cell r="H22242">
            <v>0</v>
          </cell>
          <cell r="I22242">
            <v>0</v>
          </cell>
          <cell r="J22242">
            <v>0</v>
          </cell>
          <cell r="K22242">
            <v>0</v>
          </cell>
          <cell r="L22242">
            <v>0</v>
          </cell>
          <cell r="M22242">
            <v>0</v>
          </cell>
          <cell r="N22242">
            <v>0</v>
          </cell>
          <cell r="O22242">
            <v>0</v>
          </cell>
          <cell r="P22242">
            <v>-26640.649000000034</v>
          </cell>
          <cell r="Q22242">
            <v>0</v>
          </cell>
          <cell r="R22242">
            <v>26640.649000000034</v>
          </cell>
        </row>
        <row r="22243">
          <cell r="A22243">
            <v>1405</v>
          </cell>
          <cell r="B22243" t="str">
            <v>S. SALUD BIOBIO</v>
          </cell>
          <cell r="C22243" t="str">
            <v>005 Hospital de Los Ángeles</v>
          </cell>
          <cell r="D22243">
            <v>0</v>
          </cell>
          <cell r="E22243">
            <v>0</v>
          </cell>
          <cell r="F22243">
            <v>0</v>
          </cell>
          <cell r="G22243">
            <v>0</v>
          </cell>
          <cell r="H22243">
            <v>0</v>
          </cell>
          <cell r="I22243">
            <v>0</v>
          </cell>
          <cell r="J22243">
            <v>0</v>
          </cell>
          <cell r="K22243">
            <v>0</v>
          </cell>
          <cell r="L22243">
            <v>0</v>
          </cell>
          <cell r="M22243">
            <v>0</v>
          </cell>
          <cell r="N22243">
            <v>0</v>
          </cell>
          <cell r="O22243">
            <v>1865129.2919999999</v>
          </cell>
          <cell r="P22243">
            <v>-2358199.8460000027</v>
          </cell>
          <cell r="Q22243">
            <v>0</v>
          </cell>
          <cell r="R22243">
            <v>493070.5540000028</v>
          </cell>
        </row>
        <row r="22244">
          <cell r="A22244">
            <v>1406</v>
          </cell>
          <cell r="B22244" t="str">
            <v>S. SALUD BIOBIO</v>
          </cell>
          <cell r="C22244" t="str">
            <v>006 Hospital de Mulchén</v>
          </cell>
          <cell r="D22244">
            <v>0</v>
          </cell>
          <cell r="E22244">
            <v>0</v>
          </cell>
          <cell r="F22244">
            <v>0</v>
          </cell>
          <cell r="G22244">
            <v>0</v>
          </cell>
          <cell r="H22244">
            <v>0</v>
          </cell>
          <cell r="I22244">
            <v>0</v>
          </cell>
          <cell r="J22244">
            <v>0</v>
          </cell>
          <cell r="K22244">
            <v>0</v>
          </cell>
          <cell r="L22244">
            <v>0</v>
          </cell>
          <cell r="M22244">
            <v>0</v>
          </cell>
          <cell r="N22244">
            <v>0</v>
          </cell>
          <cell r="O22244">
            <v>44757.889000000003</v>
          </cell>
          <cell r="P22244">
            <v>-61841.145000000048</v>
          </cell>
          <cell r="Q22244">
            <v>0</v>
          </cell>
          <cell r="R22244">
            <v>17083.256000000045</v>
          </cell>
        </row>
        <row r="22245">
          <cell r="A22245">
            <v>1407</v>
          </cell>
          <cell r="B22245" t="str">
            <v>S. SALUD BIOBIO</v>
          </cell>
          <cell r="C22245" t="str">
            <v>007 Hospital de Nacimiento</v>
          </cell>
          <cell r="D22245">
            <v>0</v>
          </cell>
          <cell r="E22245">
            <v>0</v>
          </cell>
          <cell r="F22245">
            <v>0</v>
          </cell>
          <cell r="G22245">
            <v>0</v>
          </cell>
          <cell r="H22245">
            <v>0</v>
          </cell>
          <cell r="I22245">
            <v>0</v>
          </cell>
          <cell r="J22245">
            <v>0</v>
          </cell>
          <cell r="K22245">
            <v>0</v>
          </cell>
          <cell r="L22245">
            <v>0</v>
          </cell>
          <cell r="M22245">
            <v>0</v>
          </cell>
          <cell r="N22245">
            <v>0</v>
          </cell>
          <cell r="O22245">
            <v>16834.582999999999</v>
          </cell>
          <cell r="P22245">
            <v>-36198.272000000026</v>
          </cell>
          <cell r="Q22245">
            <v>0</v>
          </cell>
          <cell r="R22245">
            <v>19363.689000000028</v>
          </cell>
        </row>
        <row r="22246">
          <cell r="A22246">
            <v>1408</v>
          </cell>
          <cell r="B22246" t="str">
            <v>S. SALUD BIOBIO</v>
          </cell>
          <cell r="C22246" t="str">
            <v>008 Hospital de Yumbel</v>
          </cell>
          <cell r="D22246">
            <v>0</v>
          </cell>
          <cell r="E22246">
            <v>0</v>
          </cell>
          <cell r="F22246">
            <v>0</v>
          </cell>
          <cell r="G22246">
            <v>0</v>
          </cell>
          <cell r="H22246">
            <v>0</v>
          </cell>
          <cell r="I22246">
            <v>0</v>
          </cell>
          <cell r="J22246">
            <v>0</v>
          </cell>
          <cell r="K22246">
            <v>0</v>
          </cell>
          <cell r="L22246">
            <v>0</v>
          </cell>
          <cell r="M22246">
            <v>0</v>
          </cell>
          <cell r="N22246">
            <v>0</v>
          </cell>
          <cell r="O22246">
            <v>11899.115000000002</v>
          </cell>
          <cell r="P22246">
            <v>-32390.646999999997</v>
          </cell>
          <cell r="Q22246">
            <v>0</v>
          </cell>
          <cell r="R22246">
            <v>20491.531999999996</v>
          </cell>
        </row>
        <row r="22247">
          <cell r="A22247">
            <v>1409</v>
          </cell>
          <cell r="B22247" t="str">
            <v>S. SALUD BIOBIO</v>
          </cell>
          <cell r="C22247" t="str">
            <v>009 Hospital Santa Bárbara</v>
          </cell>
          <cell r="D22247">
            <v>0</v>
          </cell>
          <cell r="E22247">
            <v>0</v>
          </cell>
          <cell r="F22247">
            <v>0</v>
          </cell>
          <cell r="G22247">
            <v>0</v>
          </cell>
          <cell r="H22247">
            <v>0</v>
          </cell>
          <cell r="I22247">
            <v>0</v>
          </cell>
          <cell r="J22247">
            <v>0</v>
          </cell>
          <cell r="K22247">
            <v>0</v>
          </cell>
          <cell r="L22247">
            <v>0</v>
          </cell>
          <cell r="M22247">
            <v>0</v>
          </cell>
          <cell r="N22247">
            <v>0</v>
          </cell>
          <cell r="O22247">
            <v>29051.791000000001</v>
          </cell>
          <cell r="P22247">
            <v>-54528.160999999993</v>
          </cell>
          <cell r="Q22247">
            <v>0</v>
          </cell>
          <cell r="R22247">
            <v>25476.369999999992</v>
          </cell>
        </row>
        <row r="22248">
          <cell r="A22248">
            <v>1501</v>
          </cell>
          <cell r="B22248" t="str">
            <v>S. SALUD ARAUCO</v>
          </cell>
          <cell r="C22248">
            <v>0</v>
          </cell>
          <cell r="D22248">
            <v>0</v>
          </cell>
          <cell r="E22248">
            <v>0</v>
          </cell>
          <cell r="F22248">
            <v>0</v>
          </cell>
          <cell r="G22248">
            <v>0</v>
          </cell>
          <cell r="H22248">
            <v>0</v>
          </cell>
          <cell r="I22248">
            <v>0</v>
          </cell>
          <cell r="J22248">
            <v>0</v>
          </cell>
          <cell r="K22248">
            <v>0</v>
          </cell>
          <cell r="L22248">
            <v>0</v>
          </cell>
          <cell r="M22248">
            <v>0</v>
          </cell>
          <cell r="N22248">
            <v>0</v>
          </cell>
          <cell r="O22248">
            <v>1521167.632</v>
          </cell>
          <cell r="P22248">
            <v>-1206226.1589999995</v>
          </cell>
          <cell r="Q22248">
            <v>314941.47300000046</v>
          </cell>
          <cell r="R22248">
            <v>0</v>
          </cell>
        </row>
        <row r="22249">
          <cell r="A22249">
            <v>1502</v>
          </cell>
          <cell r="B22249" t="str">
            <v>S. SALUD ARAUCO</v>
          </cell>
          <cell r="C22249" t="str">
            <v>001 Dirección del Servicio</v>
          </cell>
          <cell r="D22249">
            <v>0</v>
          </cell>
          <cell r="E22249">
            <v>0</v>
          </cell>
          <cell r="F22249">
            <v>0</v>
          </cell>
          <cell r="G22249">
            <v>0</v>
          </cell>
          <cell r="H22249">
            <v>0</v>
          </cell>
          <cell r="I22249">
            <v>0</v>
          </cell>
          <cell r="J22249">
            <v>0</v>
          </cell>
          <cell r="K22249">
            <v>0</v>
          </cell>
          <cell r="L22249">
            <v>0</v>
          </cell>
          <cell r="M22249">
            <v>0</v>
          </cell>
          <cell r="N22249">
            <v>0</v>
          </cell>
          <cell r="O22249">
            <v>372156.18900000007</v>
          </cell>
          <cell r="P22249">
            <v>30146.242000000086</v>
          </cell>
          <cell r="Q22249">
            <v>372156.18900000007</v>
          </cell>
          <cell r="R22249">
            <v>0</v>
          </cell>
        </row>
        <row r="22250">
          <cell r="A22250">
            <v>1503</v>
          </cell>
          <cell r="B22250" t="str">
            <v>S. SALUD ARAUCO</v>
          </cell>
          <cell r="C22250" t="str">
            <v>002 Hospital Arauco</v>
          </cell>
          <cell r="D22250">
            <v>0</v>
          </cell>
          <cell r="E22250">
            <v>0</v>
          </cell>
          <cell r="F22250">
            <v>0</v>
          </cell>
          <cell r="G22250">
            <v>0</v>
          </cell>
          <cell r="H22250">
            <v>0</v>
          </cell>
          <cell r="I22250">
            <v>0</v>
          </cell>
          <cell r="J22250">
            <v>0</v>
          </cell>
          <cell r="K22250">
            <v>0</v>
          </cell>
          <cell r="L22250">
            <v>0</v>
          </cell>
          <cell r="M22250">
            <v>0</v>
          </cell>
          <cell r="N22250">
            <v>0</v>
          </cell>
          <cell r="O22250">
            <v>232630.99099999998</v>
          </cell>
          <cell r="P22250">
            <v>-263756.78700000001</v>
          </cell>
          <cell r="Q22250">
            <v>0</v>
          </cell>
          <cell r="R22250">
            <v>31125.796000000031</v>
          </cell>
        </row>
        <row r="22251">
          <cell r="A22251">
            <v>1504</v>
          </cell>
          <cell r="B22251" t="str">
            <v>S. SALUD ARAUCO</v>
          </cell>
          <cell r="C22251" t="str">
            <v>003 Hospital de Cañete</v>
          </cell>
          <cell r="D22251">
            <v>0</v>
          </cell>
          <cell r="E22251">
            <v>0</v>
          </cell>
          <cell r="F22251">
            <v>0</v>
          </cell>
          <cell r="G22251">
            <v>0</v>
          </cell>
          <cell r="H22251">
            <v>0</v>
          </cell>
          <cell r="I22251">
            <v>0</v>
          </cell>
          <cell r="J22251">
            <v>0</v>
          </cell>
          <cell r="K22251">
            <v>0</v>
          </cell>
          <cell r="L22251">
            <v>0</v>
          </cell>
          <cell r="M22251">
            <v>0</v>
          </cell>
          <cell r="N22251">
            <v>0</v>
          </cell>
          <cell r="O22251">
            <v>312734.48499999999</v>
          </cell>
          <cell r="P22251">
            <v>-302666.15600000008</v>
          </cell>
          <cell r="Q22251">
            <v>10068.328999999911</v>
          </cell>
          <cell r="R22251">
            <v>0</v>
          </cell>
        </row>
        <row r="22252">
          <cell r="A22252">
            <v>1505</v>
          </cell>
          <cell r="B22252" t="str">
            <v>S. SALUD ARAUCO</v>
          </cell>
          <cell r="C22252" t="str">
            <v>004 Hospital Contulmo</v>
          </cell>
          <cell r="D22252">
            <v>0</v>
          </cell>
          <cell r="E22252">
            <v>0</v>
          </cell>
          <cell r="F22252">
            <v>0</v>
          </cell>
          <cell r="G22252">
            <v>0</v>
          </cell>
          <cell r="H22252">
            <v>0</v>
          </cell>
          <cell r="I22252">
            <v>0</v>
          </cell>
          <cell r="J22252">
            <v>0</v>
          </cell>
          <cell r="K22252">
            <v>0</v>
          </cell>
          <cell r="L22252">
            <v>0</v>
          </cell>
          <cell r="M22252">
            <v>0</v>
          </cell>
          <cell r="N22252">
            <v>0</v>
          </cell>
          <cell r="O22252">
            <v>64557.464999999997</v>
          </cell>
          <cell r="P22252">
            <v>-62978.000999999975</v>
          </cell>
          <cell r="Q22252">
            <v>1579.4640000000218</v>
          </cell>
          <cell r="R22252">
            <v>0</v>
          </cell>
        </row>
        <row r="22253">
          <cell r="A22253">
            <v>1506</v>
          </cell>
          <cell r="B22253" t="str">
            <v>S. SALUD ARAUCO</v>
          </cell>
          <cell r="C22253" t="str">
            <v>005 Hospital Curanilahue</v>
          </cell>
          <cell r="D22253">
            <v>0</v>
          </cell>
          <cell r="E22253">
            <v>0</v>
          </cell>
          <cell r="F22253">
            <v>0</v>
          </cell>
          <cell r="G22253">
            <v>0</v>
          </cell>
          <cell r="H22253">
            <v>0</v>
          </cell>
          <cell r="I22253">
            <v>0</v>
          </cell>
          <cell r="J22253">
            <v>0</v>
          </cell>
          <cell r="K22253">
            <v>0</v>
          </cell>
          <cell r="L22253">
            <v>0</v>
          </cell>
          <cell r="M22253">
            <v>0</v>
          </cell>
          <cell r="N22253">
            <v>0</v>
          </cell>
          <cell r="O22253">
            <v>392008.43800000002</v>
          </cell>
          <cell r="P22253">
            <v>-439810.8189999999</v>
          </cell>
          <cell r="Q22253">
            <v>0</v>
          </cell>
          <cell r="R22253">
            <v>47802.380999999878</v>
          </cell>
        </row>
        <row r="22254">
          <cell r="A22254">
            <v>1507</v>
          </cell>
          <cell r="B22254" t="str">
            <v>S. SALUD ARAUCO</v>
          </cell>
          <cell r="C22254" t="str">
            <v>006 Hospital Lebu</v>
          </cell>
          <cell r="D22254">
            <v>0</v>
          </cell>
          <cell r="E22254">
            <v>0</v>
          </cell>
          <cell r="F22254">
            <v>0</v>
          </cell>
          <cell r="G22254">
            <v>0</v>
          </cell>
          <cell r="H22254">
            <v>0</v>
          </cell>
          <cell r="I22254">
            <v>0</v>
          </cell>
          <cell r="J22254">
            <v>0</v>
          </cell>
          <cell r="K22254">
            <v>0</v>
          </cell>
          <cell r="L22254">
            <v>0</v>
          </cell>
          <cell r="M22254">
            <v>0</v>
          </cell>
          <cell r="N22254">
            <v>0</v>
          </cell>
          <cell r="O22254">
            <v>147080.06400000001</v>
          </cell>
          <cell r="P22254">
            <v>-167161.31100000005</v>
          </cell>
          <cell r="Q22254">
            <v>0</v>
          </cell>
          <cell r="R22254">
            <v>20081.247000000032</v>
          </cell>
        </row>
        <row r="22255">
          <cell r="A22255">
            <v>1601</v>
          </cell>
          <cell r="B22255" t="str">
            <v>S. SALUD ARAUCANÍA-NORTE</v>
          </cell>
          <cell r="C22255">
            <v>0</v>
          </cell>
          <cell r="D22255">
            <v>0</v>
          </cell>
          <cell r="E22255">
            <v>0</v>
          </cell>
          <cell r="F22255">
            <v>0</v>
          </cell>
          <cell r="G22255">
            <v>0</v>
          </cell>
          <cell r="H22255">
            <v>0</v>
          </cell>
          <cell r="I22255">
            <v>0</v>
          </cell>
          <cell r="J22255">
            <v>0</v>
          </cell>
          <cell r="K22255">
            <v>0</v>
          </cell>
          <cell r="L22255">
            <v>0</v>
          </cell>
          <cell r="M22255">
            <v>0</v>
          </cell>
          <cell r="N22255">
            <v>0</v>
          </cell>
          <cell r="O22255">
            <v>1708559.987</v>
          </cell>
          <cell r="P22255">
            <v>-1735086.8230000003</v>
          </cell>
          <cell r="Q22255">
            <v>0</v>
          </cell>
          <cell r="R22255">
            <v>26526.836000000359</v>
          </cell>
        </row>
        <row r="22256">
          <cell r="A22256">
            <v>1602</v>
          </cell>
          <cell r="B22256" t="str">
            <v>S. SALUD ARAUCANÍA-NORTE</v>
          </cell>
          <cell r="C22256" t="str">
            <v>001 Dirección del Servicio</v>
          </cell>
          <cell r="D22256">
            <v>0</v>
          </cell>
          <cell r="E22256">
            <v>0</v>
          </cell>
          <cell r="F22256">
            <v>0</v>
          </cell>
          <cell r="G22256">
            <v>0</v>
          </cell>
          <cell r="H22256">
            <v>0</v>
          </cell>
          <cell r="I22256">
            <v>0</v>
          </cell>
          <cell r="J22256">
            <v>0</v>
          </cell>
          <cell r="K22256">
            <v>0</v>
          </cell>
          <cell r="L22256">
            <v>0</v>
          </cell>
          <cell r="M22256">
            <v>0</v>
          </cell>
          <cell r="N22256">
            <v>0</v>
          </cell>
          <cell r="O22256">
            <v>227302.08000000002</v>
          </cell>
          <cell r="P22256">
            <v>-30728.200999999885</v>
          </cell>
          <cell r="Q22256">
            <v>196573.87900000013</v>
          </cell>
          <cell r="R22256">
            <v>0</v>
          </cell>
        </row>
        <row r="22257">
          <cell r="A22257">
            <v>1603</v>
          </cell>
          <cell r="B22257" t="str">
            <v>S. SALUD ARAUCANÍA-NORTE</v>
          </cell>
          <cell r="C22257" t="str">
            <v>002 Hospital Angol</v>
          </cell>
          <cell r="D22257">
            <v>0</v>
          </cell>
          <cell r="E22257">
            <v>0</v>
          </cell>
          <cell r="F22257">
            <v>0</v>
          </cell>
          <cell r="G22257">
            <v>0</v>
          </cell>
          <cell r="H22257">
            <v>0</v>
          </cell>
          <cell r="I22257">
            <v>0</v>
          </cell>
          <cell r="J22257">
            <v>0</v>
          </cell>
          <cell r="K22257">
            <v>0</v>
          </cell>
          <cell r="L22257">
            <v>0</v>
          </cell>
          <cell r="M22257">
            <v>0</v>
          </cell>
          <cell r="N22257">
            <v>0</v>
          </cell>
          <cell r="O22257">
            <v>451888.82499999995</v>
          </cell>
          <cell r="P22257">
            <v>-621230.1669999999</v>
          </cell>
          <cell r="Q22257">
            <v>0</v>
          </cell>
          <cell r="R22257">
            <v>169341.34199999995</v>
          </cell>
        </row>
        <row r="22258">
          <cell r="A22258">
            <v>1604</v>
          </cell>
          <cell r="B22258" t="str">
            <v>S. SALUD ARAUCANÍA-NORTE</v>
          </cell>
          <cell r="C22258" t="str">
            <v>003 Hospital Victoria</v>
          </cell>
          <cell r="D22258">
            <v>0</v>
          </cell>
          <cell r="E22258">
            <v>0</v>
          </cell>
          <cell r="F22258">
            <v>0</v>
          </cell>
          <cell r="G22258">
            <v>0</v>
          </cell>
          <cell r="H22258">
            <v>0</v>
          </cell>
          <cell r="I22258">
            <v>0</v>
          </cell>
          <cell r="J22258">
            <v>0</v>
          </cell>
          <cell r="K22258">
            <v>0</v>
          </cell>
          <cell r="L22258">
            <v>0</v>
          </cell>
          <cell r="M22258">
            <v>0</v>
          </cell>
          <cell r="N22258">
            <v>0</v>
          </cell>
          <cell r="O22258">
            <v>795387.9219999999</v>
          </cell>
          <cell r="P22258">
            <v>-822725.16799999983</v>
          </cell>
          <cell r="Q22258">
            <v>0</v>
          </cell>
          <cell r="R22258">
            <v>27337.245999999926</v>
          </cell>
        </row>
        <row r="22259">
          <cell r="A22259">
            <v>1605</v>
          </cell>
          <cell r="B22259" t="str">
            <v>S. SALUD ARAUCANÍA-NORTE</v>
          </cell>
          <cell r="C22259" t="str">
            <v>004 Hospital Traiguén</v>
          </cell>
          <cell r="D22259">
            <v>0</v>
          </cell>
          <cell r="E22259">
            <v>0</v>
          </cell>
          <cell r="F22259">
            <v>0</v>
          </cell>
          <cell r="G22259">
            <v>0</v>
          </cell>
          <cell r="H22259">
            <v>0</v>
          </cell>
          <cell r="I22259">
            <v>0</v>
          </cell>
          <cell r="J22259">
            <v>0</v>
          </cell>
          <cell r="K22259">
            <v>0</v>
          </cell>
          <cell r="L22259">
            <v>0</v>
          </cell>
          <cell r="M22259">
            <v>0</v>
          </cell>
          <cell r="N22259">
            <v>0</v>
          </cell>
          <cell r="O22259">
            <v>30926.405000000013</v>
          </cell>
          <cell r="P22259">
            <v>-42987.510000000068</v>
          </cell>
          <cell r="Q22259">
            <v>0</v>
          </cell>
          <cell r="R22259">
            <v>12061.105000000054</v>
          </cell>
        </row>
        <row r="22260">
          <cell r="A22260">
            <v>1606</v>
          </cell>
          <cell r="B22260" t="str">
            <v>S. SALUD ARAUCANÍA-NORTE</v>
          </cell>
          <cell r="C22260" t="str">
            <v>005 Hospital de Collipulli</v>
          </cell>
          <cell r="D22260">
            <v>0</v>
          </cell>
          <cell r="E22260">
            <v>0</v>
          </cell>
          <cell r="F22260">
            <v>0</v>
          </cell>
          <cell r="G22260">
            <v>0</v>
          </cell>
          <cell r="H22260">
            <v>0</v>
          </cell>
          <cell r="I22260">
            <v>0</v>
          </cell>
          <cell r="J22260">
            <v>0</v>
          </cell>
          <cell r="K22260">
            <v>0</v>
          </cell>
          <cell r="L22260">
            <v>0</v>
          </cell>
          <cell r="M22260">
            <v>0</v>
          </cell>
          <cell r="N22260">
            <v>0</v>
          </cell>
          <cell r="O22260">
            <v>60848.423000000003</v>
          </cell>
          <cell r="P22260">
            <v>-75921.046999999933</v>
          </cell>
          <cell r="Q22260">
            <v>0</v>
          </cell>
          <cell r="R22260">
            <v>15072.623999999931</v>
          </cell>
        </row>
        <row r="22261">
          <cell r="A22261">
            <v>1607</v>
          </cell>
          <cell r="B22261" t="str">
            <v>S. SALUD ARAUCANÍA-NORTE</v>
          </cell>
          <cell r="C22261" t="str">
            <v>006 Hospital Purén</v>
          </cell>
          <cell r="D22261">
            <v>0</v>
          </cell>
          <cell r="E22261">
            <v>0</v>
          </cell>
          <cell r="F22261">
            <v>0</v>
          </cell>
          <cell r="G22261">
            <v>0</v>
          </cell>
          <cell r="H22261">
            <v>0</v>
          </cell>
          <cell r="I22261">
            <v>0</v>
          </cell>
          <cell r="J22261">
            <v>0</v>
          </cell>
          <cell r="K22261">
            <v>0</v>
          </cell>
          <cell r="L22261">
            <v>0</v>
          </cell>
          <cell r="M22261">
            <v>0</v>
          </cell>
          <cell r="N22261">
            <v>0</v>
          </cell>
          <cell r="O22261">
            <v>25637.312999999995</v>
          </cell>
          <cell r="P22261">
            <v>-16845.46199999997</v>
          </cell>
          <cell r="Q22261">
            <v>8791.8510000000242</v>
          </cell>
          <cell r="R22261">
            <v>0</v>
          </cell>
        </row>
        <row r="22262">
          <cell r="A22262">
            <v>1608</v>
          </cell>
          <cell r="B22262" t="str">
            <v>S. SALUD ARAUCANÍA-NORTE</v>
          </cell>
          <cell r="C22262" t="str">
            <v>007 Hospital Curacautín</v>
          </cell>
          <cell r="D22262">
            <v>0</v>
          </cell>
          <cell r="E22262">
            <v>0</v>
          </cell>
          <cell r="F22262">
            <v>0</v>
          </cell>
          <cell r="G22262">
            <v>0</v>
          </cell>
          <cell r="H22262">
            <v>0</v>
          </cell>
          <cell r="I22262">
            <v>0</v>
          </cell>
          <cell r="J22262">
            <v>0</v>
          </cell>
          <cell r="K22262">
            <v>0</v>
          </cell>
          <cell r="L22262">
            <v>0</v>
          </cell>
          <cell r="M22262">
            <v>0</v>
          </cell>
          <cell r="N22262">
            <v>0</v>
          </cell>
          <cell r="O22262">
            <v>106700.89</v>
          </cell>
          <cell r="P22262">
            <v>-113050.98899999997</v>
          </cell>
          <cell r="Q22262">
            <v>0</v>
          </cell>
          <cell r="R22262">
            <v>6350.0989999999729</v>
          </cell>
        </row>
        <row r="22263">
          <cell r="A22263">
            <v>1609</v>
          </cell>
          <cell r="B22263" t="str">
            <v>S. SALUD ARAUCANÍA-NORTE</v>
          </cell>
          <cell r="C22263" t="str">
            <v>008 Hospital de Lonquimay</v>
          </cell>
          <cell r="D22263">
            <v>0</v>
          </cell>
          <cell r="E22263">
            <v>0</v>
          </cell>
          <cell r="F22263">
            <v>0</v>
          </cell>
          <cell r="G22263">
            <v>0</v>
          </cell>
          <cell r="H22263">
            <v>0</v>
          </cell>
          <cell r="I22263">
            <v>0</v>
          </cell>
          <cell r="J22263">
            <v>0</v>
          </cell>
          <cell r="K22263">
            <v>0</v>
          </cell>
          <cell r="L22263">
            <v>0</v>
          </cell>
          <cell r="M22263">
            <v>0</v>
          </cell>
          <cell r="N22263">
            <v>0</v>
          </cell>
          <cell r="O22263">
            <v>9868.1290000000045</v>
          </cell>
          <cell r="P22263">
            <v>-11598.279000000039</v>
          </cell>
          <cell r="Q22263">
            <v>0</v>
          </cell>
          <cell r="R22263">
            <v>1730.1500000000342</v>
          </cell>
        </row>
        <row r="22264">
          <cell r="A22264">
            <v>1701</v>
          </cell>
          <cell r="B22264" t="str">
            <v>S. SALUD ARAUCANÍA-SUR</v>
          </cell>
          <cell r="C22264">
            <v>0</v>
          </cell>
          <cell r="D22264">
            <v>0</v>
          </cell>
          <cell r="E22264">
            <v>0</v>
          </cell>
          <cell r="F22264">
            <v>0</v>
          </cell>
          <cell r="G22264">
            <v>0</v>
          </cell>
          <cell r="H22264">
            <v>0</v>
          </cell>
          <cell r="I22264">
            <v>0</v>
          </cell>
          <cell r="J22264">
            <v>0</v>
          </cell>
          <cell r="K22264">
            <v>0</v>
          </cell>
          <cell r="L22264">
            <v>0</v>
          </cell>
          <cell r="M22264">
            <v>0</v>
          </cell>
          <cell r="N22264">
            <v>0</v>
          </cell>
          <cell r="O22264">
            <v>7042789.8890000004</v>
          </cell>
          <cell r="P22264">
            <v>-5756652.9579999987</v>
          </cell>
          <cell r="Q22264">
            <v>1286136.9310000017</v>
          </cell>
          <cell r="R22264">
            <v>0</v>
          </cell>
        </row>
        <row r="22265">
          <cell r="A22265">
            <v>1702</v>
          </cell>
          <cell r="B22265" t="str">
            <v>S. SALUD ARAUCANÍA-SUR</v>
          </cell>
          <cell r="C22265" t="str">
            <v>001 Dirección del Servicio</v>
          </cell>
          <cell r="D22265">
            <v>0</v>
          </cell>
          <cell r="E22265">
            <v>0</v>
          </cell>
          <cell r="F22265">
            <v>0</v>
          </cell>
          <cell r="G22265">
            <v>0</v>
          </cell>
          <cell r="H22265">
            <v>0</v>
          </cell>
          <cell r="I22265">
            <v>0</v>
          </cell>
          <cell r="J22265">
            <v>0</v>
          </cell>
          <cell r="K22265">
            <v>0</v>
          </cell>
          <cell r="L22265">
            <v>0</v>
          </cell>
          <cell r="M22265">
            <v>0</v>
          </cell>
          <cell r="N22265">
            <v>0</v>
          </cell>
          <cell r="O22265">
            <v>114633.959</v>
          </cell>
          <cell r="P22265">
            <v>-29937.653999999864</v>
          </cell>
          <cell r="Q22265">
            <v>84696.305000000139</v>
          </cell>
          <cell r="R22265">
            <v>0</v>
          </cell>
        </row>
        <row r="22266">
          <cell r="A22266">
            <v>1703</v>
          </cell>
          <cell r="B22266" t="str">
            <v>S. SALUD ARAUCANÍA-SUR</v>
          </cell>
          <cell r="C22266" t="str">
            <v>002 Consultorio de Miraflores</v>
          </cell>
          <cell r="D22266">
            <v>0</v>
          </cell>
          <cell r="E22266">
            <v>0</v>
          </cell>
          <cell r="F22266">
            <v>0</v>
          </cell>
          <cell r="G22266">
            <v>0</v>
          </cell>
          <cell r="H22266">
            <v>0</v>
          </cell>
          <cell r="I22266">
            <v>0</v>
          </cell>
          <cell r="J22266">
            <v>0</v>
          </cell>
          <cell r="K22266">
            <v>0</v>
          </cell>
          <cell r="L22266">
            <v>0</v>
          </cell>
          <cell r="M22266">
            <v>0</v>
          </cell>
          <cell r="N22266">
            <v>0</v>
          </cell>
          <cell r="O22266">
            <v>73327.988000000012</v>
          </cell>
          <cell r="P22266">
            <v>49754.003999999899</v>
          </cell>
          <cell r="Q22266">
            <v>73327.988000000012</v>
          </cell>
          <cell r="R22266">
            <v>0</v>
          </cell>
        </row>
        <row r="22267">
          <cell r="A22267">
            <v>1704</v>
          </cell>
          <cell r="B22267" t="str">
            <v>S. SALUD ARAUCANÍA-SUR</v>
          </cell>
          <cell r="C22267" t="str">
            <v>003 Hospital de Cunco</v>
          </cell>
          <cell r="D22267">
            <v>0</v>
          </cell>
          <cell r="E22267">
            <v>0</v>
          </cell>
          <cell r="F22267">
            <v>0</v>
          </cell>
          <cell r="G22267">
            <v>0</v>
          </cell>
          <cell r="H22267">
            <v>0</v>
          </cell>
          <cell r="I22267">
            <v>0</v>
          </cell>
          <cell r="J22267">
            <v>0</v>
          </cell>
          <cell r="K22267">
            <v>0</v>
          </cell>
          <cell r="L22267">
            <v>0</v>
          </cell>
          <cell r="M22267">
            <v>0</v>
          </cell>
          <cell r="N22267">
            <v>0</v>
          </cell>
          <cell r="O22267">
            <v>0</v>
          </cell>
          <cell r="P22267">
            <v>-1198.1520000000019</v>
          </cell>
          <cell r="Q22267">
            <v>0</v>
          </cell>
          <cell r="R22267">
            <v>1198.1520000000019</v>
          </cell>
        </row>
        <row r="22268">
          <cell r="A22268">
            <v>1705</v>
          </cell>
          <cell r="B22268" t="str">
            <v>S. SALUD ARAUCANÍA-SUR</v>
          </cell>
          <cell r="C22268" t="str">
            <v>004 Hospital Nueva Imperial</v>
          </cell>
          <cell r="D22268">
            <v>0</v>
          </cell>
          <cell r="E22268">
            <v>0</v>
          </cell>
          <cell r="F22268">
            <v>0</v>
          </cell>
          <cell r="G22268">
            <v>0</v>
          </cell>
          <cell r="H22268">
            <v>0</v>
          </cell>
          <cell r="I22268">
            <v>0</v>
          </cell>
          <cell r="J22268">
            <v>0</v>
          </cell>
          <cell r="K22268">
            <v>0</v>
          </cell>
          <cell r="L22268">
            <v>0</v>
          </cell>
          <cell r="M22268">
            <v>0</v>
          </cell>
          <cell r="N22268">
            <v>0</v>
          </cell>
          <cell r="O22268">
            <v>83954.895000000019</v>
          </cell>
          <cell r="P22268">
            <v>-80790.895000000135</v>
          </cell>
          <cell r="Q22268">
            <v>3163.9999999998836</v>
          </cell>
          <cell r="R22268">
            <v>0</v>
          </cell>
        </row>
        <row r="22269">
          <cell r="A22269">
            <v>1706</v>
          </cell>
          <cell r="B22269" t="str">
            <v>S. SALUD ARAUCANÍA-SUR</v>
          </cell>
          <cell r="C22269" t="str">
            <v>005 Hospital Villarica</v>
          </cell>
          <cell r="D22269">
            <v>0</v>
          </cell>
          <cell r="E22269">
            <v>0</v>
          </cell>
          <cell r="F22269">
            <v>0</v>
          </cell>
          <cell r="G22269">
            <v>0</v>
          </cell>
          <cell r="H22269">
            <v>0</v>
          </cell>
          <cell r="I22269">
            <v>0</v>
          </cell>
          <cell r="J22269">
            <v>0</v>
          </cell>
          <cell r="K22269">
            <v>0</v>
          </cell>
          <cell r="L22269">
            <v>0</v>
          </cell>
          <cell r="M22269">
            <v>0</v>
          </cell>
          <cell r="N22269">
            <v>0</v>
          </cell>
          <cell r="O22269">
            <v>83110.613999999987</v>
          </cell>
          <cell r="P22269">
            <v>-71560.10699999996</v>
          </cell>
          <cell r="Q22269">
            <v>11550.507000000027</v>
          </cell>
          <cell r="R22269">
            <v>0</v>
          </cell>
        </row>
        <row r="22270">
          <cell r="A22270">
            <v>1707</v>
          </cell>
          <cell r="B22270" t="str">
            <v>S. SALUD ARAUCANÍA-SUR</v>
          </cell>
          <cell r="C22270" t="str">
            <v>006 Hospital Carahue</v>
          </cell>
          <cell r="D22270">
            <v>0</v>
          </cell>
          <cell r="E22270">
            <v>0</v>
          </cell>
          <cell r="F22270">
            <v>0</v>
          </cell>
          <cell r="G22270">
            <v>0</v>
          </cell>
          <cell r="H22270">
            <v>0</v>
          </cell>
          <cell r="I22270">
            <v>0</v>
          </cell>
          <cell r="J22270">
            <v>0</v>
          </cell>
          <cell r="K22270">
            <v>0</v>
          </cell>
          <cell r="L22270">
            <v>0</v>
          </cell>
          <cell r="M22270">
            <v>0</v>
          </cell>
          <cell r="N22270">
            <v>0</v>
          </cell>
          <cell r="O22270">
            <v>0</v>
          </cell>
          <cell r="P22270">
            <v>-633.58199999999488</v>
          </cell>
          <cell r="Q22270">
            <v>0</v>
          </cell>
          <cell r="R22270">
            <v>633.58199999999488</v>
          </cell>
        </row>
        <row r="22271">
          <cell r="A22271">
            <v>1708</v>
          </cell>
          <cell r="B22271" t="str">
            <v>S. SALUD ARAUCANÍA-SUR</v>
          </cell>
          <cell r="C22271" t="str">
            <v>007 Hospital Gorbea</v>
          </cell>
          <cell r="D22271">
            <v>0</v>
          </cell>
          <cell r="E22271">
            <v>0</v>
          </cell>
          <cell r="F22271">
            <v>0</v>
          </cell>
          <cell r="G22271">
            <v>0</v>
          </cell>
          <cell r="H22271">
            <v>0</v>
          </cell>
          <cell r="I22271">
            <v>0</v>
          </cell>
          <cell r="J22271">
            <v>0</v>
          </cell>
          <cell r="K22271">
            <v>0</v>
          </cell>
          <cell r="L22271">
            <v>0</v>
          </cell>
          <cell r="M22271">
            <v>0</v>
          </cell>
          <cell r="N22271">
            <v>0</v>
          </cell>
          <cell r="O22271">
            <v>0</v>
          </cell>
          <cell r="P22271">
            <v>310.14000000001397</v>
          </cell>
          <cell r="Q22271">
            <v>0</v>
          </cell>
          <cell r="R22271">
            <v>0</v>
          </cell>
        </row>
        <row r="22272">
          <cell r="A22272">
            <v>1709</v>
          </cell>
          <cell r="B22272" t="str">
            <v>S. SALUD ARAUCANÍA-SUR</v>
          </cell>
          <cell r="C22272" t="str">
            <v>008 Hospital Pitrufquén</v>
          </cell>
          <cell r="D22272">
            <v>0</v>
          </cell>
          <cell r="E22272">
            <v>0</v>
          </cell>
          <cell r="F22272">
            <v>0</v>
          </cell>
          <cell r="G22272">
            <v>0</v>
          </cell>
          <cell r="H22272">
            <v>0</v>
          </cell>
          <cell r="I22272">
            <v>0</v>
          </cell>
          <cell r="J22272">
            <v>0</v>
          </cell>
          <cell r="K22272">
            <v>0</v>
          </cell>
          <cell r="L22272">
            <v>0</v>
          </cell>
          <cell r="M22272">
            <v>0</v>
          </cell>
          <cell r="N22272">
            <v>0</v>
          </cell>
          <cell r="O22272">
            <v>65963.507000000012</v>
          </cell>
          <cell r="P22272">
            <v>-66625.469999999856</v>
          </cell>
          <cell r="Q22272">
            <v>0</v>
          </cell>
          <cell r="R22272">
            <v>661.9629999998433</v>
          </cell>
        </row>
        <row r="22273">
          <cell r="A22273">
            <v>17010</v>
          </cell>
          <cell r="B22273" t="str">
            <v>S. SALUD ARAUCANÍA-SUR</v>
          </cell>
          <cell r="C22273" t="str">
            <v>009 Hospital Puerto Saavedra</v>
          </cell>
          <cell r="D22273">
            <v>0</v>
          </cell>
          <cell r="E22273">
            <v>0</v>
          </cell>
          <cell r="F22273">
            <v>0</v>
          </cell>
          <cell r="G22273">
            <v>0</v>
          </cell>
          <cell r="H22273">
            <v>0</v>
          </cell>
          <cell r="I22273">
            <v>0</v>
          </cell>
          <cell r="J22273">
            <v>0</v>
          </cell>
          <cell r="K22273">
            <v>0</v>
          </cell>
          <cell r="L22273">
            <v>0</v>
          </cell>
          <cell r="M22273">
            <v>0</v>
          </cell>
          <cell r="N22273">
            <v>0</v>
          </cell>
          <cell r="O22273">
            <v>0</v>
          </cell>
          <cell r="P22273">
            <v>504.07799999997951</v>
          </cell>
          <cell r="Q22273">
            <v>0</v>
          </cell>
          <cell r="R22273">
            <v>0</v>
          </cell>
        </row>
        <row r="22274">
          <cell r="A22274">
            <v>17011</v>
          </cell>
          <cell r="B22274" t="str">
            <v>S. SALUD ARAUCANÍA-SUR</v>
          </cell>
          <cell r="C22274" t="str">
            <v>010 Hospital Toltén</v>
          </cell>
          <cell r="D22274">
            <v>0</v>
          </cell>
          <cell r="E22274">
            <v>0</v>
          </cell>
          <cell r="F22274">
            <v>0</v>
          </cell>
          <cell r="G22274">
            <v>0</v>
          </cell>
          <cell r="H22274">
            <v>0</v>
          </cell>
          <cell r="I22274">
            <v>0</v>
          </cell>
          <cell r="J22274">
            <v>0</v>
          </cell>
          <cell r="K22274">
            <v>0</v>
          </cell>
          <cell r="L22274">
            <v>0</v>
          </cell>
          <cell r="M22274">
            <v>0</v>
          </cell>
          <cell r="N22274">
            <v>0</v>
          </cell>
          <cell r="O22274">
            <v>0</v>
          </cell>
          <cell r="P22274">
            <v>231.79099999999744</v>
          </cell>
          <cell r="Q22274">
            <v>0</v>
          </cell>
          <cell r="R22274">
            <v>0</v>
          </cell>
        </row>
        <row r="22275">
          <cell r="A22275">
            <v>17012</v>
          </cell>
          <cell r="B22275" t="str">
            <v>S. SALUD ARAUCANÍA-SUR</v>
          </cell>
          <cell r="C22275" t="str">
            <v>011 Hospital Galvarino</v>
          </cell>
          <cell r="D22275">
            <v>0</v>
          </cell>
          <cell r="E22275">
            <v>0</v>
          </cell>
          <cell r="F22275">
            <v>0</v>
          </cell>
          <cell r="G22275">
            <v>0</v>
          </cell>
          <cell r="H22275">
            <v>0</v>
          </cell>
          <cell r="I22275">
            <v>0</v>
          </cell>
          <cell r="J22275">
            <v>0</v>
          </cell>
          <cell r="K22275">
            <v>0</v>
          </cell>
          <cell r="L22275">
            <v>0</v>
          </cell>
          <cell r="M22275">
            <v>0</v>
          </cell>
          <cell r="N22275">
            <v>0</v>
          </cell>
          <cell r="O22275">
            <v>0</v>
          </cell>
          <cell r="P22275">
            <v>1418.0089999999618</v>
          </cell>
          <cell r="Q22275">
            <v>0</v>
          </cell>
          <cell r="R22275">
            <v>0</v>
          </cell>
        </row>
        <row r="22276">
          <cell r="A22276">
            <v>17013</v>
          </cell>
          <cell r="B22276" t="str">
            <v>S. SALUD ARAUCANÍA-SUR</v>
          </cell>
          <cell r="C22276" t="str">
            <v>012 Hospital Lautaro</v>
          </cell>
          <cell r="D22276">
            <v>0</v>
          </cell>
          <cell r="E22276">
            <v>0</v>
          </cell>
          <cell r="F22276">
            <v>0</v>
          </cell>
          <cell r="G22276">
            <v>0</v>
          </cell>
          <cell r="H22276">
            <v>0</v>
          </cell>
          <cell r="I22276">
            <v>0</v>
          </cell>
          <cell r="J22276">
            <v>0</v>
          </cell>
          <cell r="K22276">
            <v>0</v>
          </cell>
          <cell r="L22276">
            <v>0</v>
          </cell>
          <cell r="M22276">
            <v>0</v>
          </cell>
          <cell r="N22276">
            <v>0</v>
          </cell>
          <cell r="O22276">
            <v>71374.192999999999</v>
          </cell>
          <cell r="P22276">
            <v>-70088.930000000051</v>
          </cell>
          <cell r="Q22276">
            <v>1285.2629999999481</v>
          </cell>
          <cell r="R22276">
            <v>0</v>
          </cell>
        </row>
        <row r="22277">
          <cell r="A22277">
            <v>17014</v>
          </cell>
          <cell r="B22277" t="str">
            <v>S. SALUD ARAUCANÍA-SUR</v>
          </cell>
          <cell r="C22277" t="str">
            <v>013 Hospital Loncoche</v>
          </cell>
          <cell r="D22277">
            <v>0</v>
          </cell>
          <cell r="E22277">
            <v>0</v>
          </cell>
          <cell r="F22277">
            <v>0</v>
          </cell>
          <cell r="G22277">
            <v>0</v>
          </cell>
          <cell r="H22277">
            <v>0</v>
          </cell>
          <cell r="I22277">
            <v>0</v>
          </cell>
          <cell r="J22277">
            <v>0</v>
          </cell>
          <cell r="K22277">
            <v>0</v>
          </cell>
          <cell r="L22277">
            <v>0</v>
          </cell>
          <cell r="M22277">
            <v>0</v>
          </cell>
          <cell r="N22277">
            <v>0</v>
          </cell>
          <cell r="O22277">
            <v>0</v>
          </cell>
          <cell r="P22277">
            <v>2954.3820000000123</v>
          </cell>
          <cell r="Q22277">
            <v>0</v>
          </cell>
          <cell r="R22277">
            <v>0</v>
          </cell>
        </row>
        <row r="22278">
          <cell r="A22278">
            <v>17015</v>
          </cell>
          <cell r="B22278" t="str">
            <v>S. SALUD ARAUCANÍA-SUR</v>
          </cell>
          <cell r="C22278" t="str">
            <v>014 Hospital Vilcún</v>
          </cell>
          <cell r="D22278">
            <v>0</v>
          </cell>
          <cell r="E22278">
            <v>0</v>
          </cell>
          <cell r="F22278">
            <v>0</v>
          </cell>
          <cell r="G22278">
            <v>0</v>
          </cell>
          <cell r="H22278">
            <v>0</v>
          </cell>
          <cell r="I22278">
            <v>0</v>
          </cell>
          <cell r="J22278">
            <v>0</v>
          </cell>
          <cell r="K22278">
            <v>0</v>
          </cell>
          <cell r="L22278">
            <v>0</v>
          </cell>
          <cell r="M22278">
            <v>0</v>
          </cell>
          <cell r="N22278">
            <v>0</v>
          </cell>
          <cell r="O22278">
            <v>0</v>
          </cell>
          <cell r="P22278">
            <v>7473.5349999999889</v>
          </cell>
          <cell r="Q22278">
            <v>0</v>
          </cell>
          <cell r="R22278">
            <v>0</v>
          </cell>
        </row>
        <row r="22279">
          <cell r="A22279">
            <v>17016</v>
          </cell>
          <cell r="B22279" t="str">
            <v>S. SALUD ARAUCANÍA-SUR</v>
          </cell>
          <cell r="C22279" t="str">
            <v>015 Hospital Temuco</v>
          </cell>
          <cell r="D22279">
            <v>0</v>
          </cell>
          <cell r="E22279">
            <v>0</v>
          </cell>
          <cell r="F22279">
            <v>0</v>
          </cell>
          <cell r="G22279">
            <v>0</v>
          </cell>
          <cell r="H22279">
            <v>0</v>
          </cell>
          <cell r="I22279">
            <v>0</v>
          </cell>
          <cell r="J22279">
            <v>0</v>
          </cell>
          <cell r="K22279">
            <v>0</v>
          </cell>
          <cell r="L22279">
            <v>0</v>
          </cell>
          <cell r="M22279">
            <v>0</v>
          </cell>
          <cell r="N22279">
            <v>0</v>
          </cell>
          <cell r="O22279">
            <v>6550424.733</v>
          </cell>
          <cell r="P22279">
            <v>-5498464.1069999998</v>
          </cell>
          <cell r="Q22279">
            <v>1051960.6260000002</v>
          </cell>
          <cell r="R22279">
            <v>0</v>
          </cell>
        </row>
        <row r="22280">
          <cell r="A22280">
            <v>1801</v>
          </cell>
          <cell r="B22280" t="str">
            <v>S. SALUD VALDIVIA</v>
          </cell>
          <cell r="C22280">
            <v>0</v>
          </cell>
          <cell r="D22280">
            <v>0</v>
          </cell>
          <cell r="E22280">
            <v>0</v>
          </cell>
          <cell r="F22280">
            <v>0</v>
          </cell>
          <cell r="G22280">
            <v>0</v>
          </cell>
          <cell r="H22280">
            <v>0</v>
          </cell>
          <cell r="I22280">
            <v>0</v>
          </cell>
          <cell r="J22280">
            <v>0</v>
          </cell>
          <cell r="K22280">
            <v>0</v>
          </cell>
          <cell r="L22280">
            <v>0</v>
          </cell>
          <cell r="M22280">
            <v>0</v>
          </cell>
          <cell r="N22280">
            <v>0</v>
          </cell>
          <cell r="O22280">
            <v>3151251.6210000003</v>
          </cell>
          <cell r="P22280">
            <v>-1500524.1349999998</v>
          </cell>
          <cell r="Q22280">
            <v>1650727.4860000005</v>
          </cell>
          <cell r="R22280">
            <v>0</v>
          </cell>
        </row>
        <row r="22281">
          <cell r="A22281">
            <v>1802</v>
          </cell>
          <cell r="B22281" t="str">
            <v>S. SALUD VALDIVIA</v>
          </cell>
          <cell r="C22281" t="str">
            <v>001 Dirección del Servicio</v>
          </cell>
          <cell r="D22281">
            <v>0</v>
          </cell>
          <cell r="E22281">
            <v>0</v>
          </cell>
          <cell r="F22281">
            <v>0</v>
          </cell>
          <cell r="G22281">
            <v>0</v>
          </cell>
          <cell r="H22281">
            <v>0</v>
          </cell>
          <cell r="I22281">
            <v>0</v>
          </cell>
          <cell r="J22281">
            <v>0</v>
          </cell>
          <cell r="K22281">
            <v>0</v>
          </cell>
          <cell r="L22281">
            <v>0</v>
          </cell>
          <cell r="M22281">
            <v>0</v>
          </cell>
          <cell r="N22281">
            <v>0</v>
          </cell>
          <cell r="O22281">
            <v>0</v>
          </cell>
          <cell r="P22281">
            <v>1653037.0950000002</v>
          </cell>
          <cell r="Q22281">
            <v>0</v>
          </cell>
          <cell r="R22281">
            <v>0</v>
          </cell>
        </row>
        <row r="22282">
          <cell r="A22282">
            <v>1803</v>
          </cell>
          <cell r="B22282" t="str">
            <v>S. SALUD VALDIVIA</v>
          </cell>
          <cell r="C22282" t="str">
            <v>002 Hospital de Valdivia</v>
          </cell>
          <cell r="D22282">
            <v>0</v>
          </cell>
          <cell r="E22282">
            <v>0</v>
          </cell>
          <cell r="F22282">
            <v>0</v>
          </cell>
          <cell r="G22282">
            <v>0</v>
          </cell>
          <cell r="H22282">
            <v>0</v>
          </cell>
          <cell r="I22282">
            <v>0</v>
          </cell>
          <cell r="J22282">
            <v>0</v>
          </cell>
          <cell r="K22282">
            <v>0</v>
          </cell>
          <cell r="L22282">
            <v>0</v>
          </cell>
          <cell r="M22282">
            <v>0</v>
          </cell>
          <cell r="N22282">
            <v>0</v>
          </cell>
          <cell r="O22282">
            <v>3025732.8109999998</v>
          </cell>
          <cell r="P22282">
            <v>-3023978.4510000004</v>
          </cell>
          <cell r="Q22282">
            <v>1754.359999999404</v>
          </cell>
          <cell r="R22282">
            <v>0</v>
          </cell>
        </row>
        <row r="22283">
          <cell r="A22283">
            <v>1804</v>
          </cell>
          <cell r="B22283" t="str">
            <v>S. SALUD VALDIVIA</v>
          </cell>
          <cell r="C22283" t="str">
            <v>003 Hospital de Corral</v>
          </cell>
          <cell r="D22283">
            <v>0</v>
          </cell>
          <cell r="E22283">
            <v>0</v>
          </cell>
          <cell r="F22283">
            <v>0</v>
          </cell>
          <cell r="G22283">
            <v>0</v>
          </cell>
          <cell r="H22283">
            <v>0</v>
          </cell>
          <cell r="I22283">
            <v>0</v>
          </cell>
          <cell r="J22283">
            <v>0</v>
          </cell>
          <cell r="K22283">
            <v>0</v>
          </cell>
          <cell r="L22283">
            <v>0</v>
          </cell>
          <cell r="M22283">
            <v>0</v>
          </cell>
          <cell r="N22283">
            <v>0</v>
          </cell>
          <cell r="O22283">
            <v>11190.630999999999</v>
          </cell>
          <cell r="P22283">
            <v>-12759.109999999971</v>
          </cell>
          <cell r="Q22283">
            <v>0</v>
          </cell>
          <cell r="R22283">
            <v>1568.4789999999721</v>
          </cell>
        </row>
        <row r="22284">
          <cell r="A22284">
            <v>1805</v>
          </cell>
          <cell r="B22284" t="str">
            <v>S. SALUD VALDIVIA</v>
          </cell>
          <cell r="C22284" t="str">
            <v>004 Hospital de Los Lagos</v>
          </cell>
          <cell r="D22284">
            <v>0</v>
          </cell>
          <cell r="E22284">
            <v>0</v>
          </cell>
          <cell r="F22284">
            <v>0</v>
          </cell>
          <cell r="G22284">
            <v>0</v>
          </cell>
          <cell r="H22284">
            <v>0</v>
          </cell>
          <cell r="I22284">
            <v>0</v>
          </cell>
          <cell r="J22284">
            <v>0</v>
          </cell>
          <cell r="K22284">
            <v>0</v>
          </cell>
          <cell r="L22284">
            <v>0</v>
          </cell>
          <cell r="M22284">
            <v>0</v>
          </cell>
          <cell r="N22284">
            <v>0</v>
          </cell>
          <cell r="O22284">
            <v>1590.5100000000002</v>
          </cell>
          <cell r="P22284">
            <v>-2143.8809999999939</v>
          </cell>
          <cell r="Q22284">
            <v>0</v>
          </cell>
          <cell r="R22284">
            <v>553.37099999999373</v>
          </cell>
        </row>
        <row r="22285">
          <cell r="A22285">
            <v>1806</v>
          </cell>
          <cell r="B22285" t="str">
            <v>S. SALUD VALDIVIA</v>
          </cell>
          <cell r="C22285" t="str">
            <v>005 Hospital de Lanco</v>
          </cell>
          <cell r="D22285">
            <v>0</v>
          </cell>
          <cell r="E22285">
            <v>0</v>
          </cell>
          <cell r="F22285">
            <v>0</v>
          </cell>
          <cell r="G22285">
            <v>0</v>
          </cell>
          <cell r="H22285">
            <v>0</v>
          </cell>
          <cell r="I22285">
            <v>0</v>
          </cell>
          <cell r="J22285">
            <v>0</v>
          </cell>
          <cell r="K22285">
            <v>0</v>
          </cell>
          <cell r="L22285">
            <v>0</v>
          </cell>
          <cell r="M22285">
            <v>0</v>
          </cell>
          <cell r="N22285">
            <v>0</v>
          </cell>
          <cell r="O22285">
            <v>13309.513000000001</v>
          </cell>
          <cell r="P22285">
            <v>-13074.463000000003</v>
          </cell>
          <cell r="Q22285">
            <v>235.04999999999745</v>
          </cell>
          <cell r="R22285">
            <v>0</v>
          </cell>
        </row>
        <row r="22286">
          <cell r="A22286">
            <v>1807</v>
          </cell>
          <cell r="B22286" t="str">
            <v>S. SALUD VALDIVIA</v>
          </cell>
          <cell r="C22286" t="str">
            <v>006 Hospital de La Unión</v>
          </cell>
          <cell r="D22286">
            <v>0</v>
          </cell>
          <cell r="E22286">
            <v>0</v>
          </cell>
          <cell r="F22286">
            <v>0</v>
          </cell>
          <cell r="G22286">
            <v>0</v>
          </cell>
          <cell r="H22286">
            <v>0</v>
          </cell>
          <cell r="I22286">
            <v>0</v>
          </cell>
          <cell r="J22286">
            <v>0</v>
          </cell>
          <cell r="K22286">
            <v>0</v>
          </cell>
          <cell r="L22286">
            <v>0</v>
          </cell>
          <cell r="M22286">
            <v>0</v>
          </cell>
          <cell r="N22286">
            <v>0</v>
          </cell>
          <cell r="O22286">
            <v>57404.004000000001</v>
          </cell>
          <cell r="P22286">
            <v>-60271.574000000081</v>
          </cell>
          <cell r="Q22286">
            <v>0</v>
          </cell>
          <cell r="R22286">
            <v>2867.5700000000797</v>
          </cell>
        </row>
        <row r="22287">
          <cell r="A22287">
            <v>1808</v>
          </cell>
          <cell r="B22287" t="str">
            <v>S. SALUD VALDIVIA</v>
          </cell>
          <cell r="C22287" t="str">
            <v>007 Hospital de Río Bueno</v>
          </cell>
          <cell r="D22287">
            <v>0</v>
          </cell>
          <cell r="E22287">
            <v>0</v>
          </cell>
          <cell r="F22287">
            <v>0</v>
          </cell>
          <cell r="G22287">
            <v>0</v>
          </cell>
          <cell r="H22287">
            <v>0</v>
          </cell>
          <cell r="I22287">
            <v>0</v>
          </cell>
          <cell r="J22287">
            <v>0</v>
          </cell>
          <cell r="K22287">
            <v>0</v>
          </cell>
          <cell r="L22287">
            <v>0</v>
          </cell>
          <cell r="M22287">
            <v>0</v>
          </cell>
          <cell r="N22287">
            <v>0</v>
          </cell>
          <cell r="O22287">
            <v>36997.731000000007</v>
          </cell>
          <cell r="P22287">
            <v>-36872.175999999978</v>
          </cell>
          <cell r="Q22287">
            <v>125.55500000002939</v>
          </cell>
          <cell r="R22287">
            <v>0</v>
          </cell>
        </row>
        <row r="22288">
          <cell r="A22288">
            <v>1809</v>
          </cell>
          <cell r="B22288" t="str">
            <v>S. SALUD VALDIVIA</v>
          </cell>
          <cell r="C22288" t="str">
            <v>008 Hospital de Paillaco</v>
          </cell>
          <cell r="D22288">
            <v>0</v>
          </cell>
          <cell r="E22288">
            <v>0</v>
          </cell>
          <cell r="F22288">
            <v>0</v>
          </cell>
          <cell r="G22288">
            <v>0</v>
          </cell>
          <cell r="H22288">
            <v>0</v>
          </cell>
          <cell r="I22288">
            <v>0</v>
          </cell>
          <cell r="J22288">
            <v>0</v>
          </cell>
          <cell r="K22288">
            <v>0</v>
          </cell>
          <cell r="L22288">
            <v>0</v>
          </cell>
          <cell r="M22288">
            <v>0</v>
          </cell>
          <cell r="N22288">
            <v>0</v>
          </cell>
          <cell r="O22288">
            <v>5026.4210000000003</v>
          </cell>
          <cell r="P22288">
            <v>-5033.1780000000144</v>
          </cell>
          <cell r="Q22288">
            <v>0</v>
          </cell>
          <cell r="R22288">
            <v>6.757000000014159</v>
          </cell>
        </row>
        <row r="22289">
          <cell r="A22289">
            <v>18010</v>
          </cell>
          <cell r="B22289" t="str">
            <v>S. SALUD VALDIVIA</v>
          </cell>
          <cell r="C22289" t="str">
            <v>009 Consultorio Externo</v>
          </cell>
          <cell r="D22289">
            <v>0</v>
          </cell>
          <cell r="E22289">
            <v>0</v>
          </cell>
          <cell r="F22289">
            <v>0</v>
          </cell>
          <cell r="G22289">
            <v>0</v>
          </cell>
          <cell r="H22289">
            <v>0</v>
          </cell>
          <cell r="I22289">
            <v>0</v>
          </cell>
          <cell r="J22289">
            <v>0</v>
          </cell>
          <cell r="K22289">
            <v>0</v>
          </cell>
          <cell r="L22289">
            <v>0</v>
          </cell>
          <cell r="M22289">
            <v>0</v>
          </cell>
          <cell r="N22289">
            <v>0</v>
          </cell>
          <cell r="O22289">
            <v>0</v>
          </cell>
          <cell r="P22289">
            <v>571.6030000000319</v>
          </cell>
          <cell r="Q22289">
            <v>0</v>
          </cell>
          <cell r="R22289">
            <v>0</v>
          </cell>
        </row>
        <row r="22290">
          <cell r="A22290">
            <v>1901</v>
          </cell>
          <cell r="B22290" t="str">
            <v>S. SALUD OSORNO</v>
          </cell>
          <cell r="C22290">
            <v>0</v>
          </cell>
          <cell r="D22290">
            <v>0</v>
          </cell>
          <cell r="E22290">
            <v>0</v>
          </cell>
          <cell r="F22290">
            <v>0</v>
          </cell>
          <cell r="G22290">
            <v>0</v>
          </cell>
          <cell r="H22290">
            <v>0</v>
          </cell>
          <cell r="I22290">
            <v>0</v>
          </cell>
          <cell r="J22290">
            <v>0</v>
          </cell>
          <cell r="K22290">
            <v>0</v>
          </cell>
          <cell r="L22290">
            <v>0</v>
          </cell>
          <cell r="M22290">
            <v>0</v>
          </cell>
          <cell r="N22290">
            <v>0</v>
          </cell>
          <cell r="O22290">
            <v>1445799.8450000002</v>
          </cell>
          <cell r="P22290">
            <v>-1918188.5940000024</v>
          </cell>
          <cell r="Q22290">
            <v>0</v>
          </cell>
          <cell r="R22290">
            <v>472388.74900000216</v>
          </cell>
        </row>
        <row r="22291">
          <cell r="A22291">
            <v>1902</v>
          </cell>
          <cell r="B22291" t="str">
            <v>S. SALUD OSORNO</v>
          </cell>
          <cell r="C22291" t="str">
            <v>001 Dirección del Servicio</v>
          </cell>
          <cell r="D22291">
            <v>0</v>
          </cell>
          <cell r="E22291">
            <v>0</v>
          </cell>
          <cell r="F22291">
            <v>0</v>
          </cell>
          <cell r="G22291">
            <v>0</v>
          </cell>
          <cell r="H22291">
            <v>0</v>
          </cell>
          <cell r="I22291">
            <v>0</v>
          </cell>
          <cell r="J22291">
            <v>0</v>
          </cell>
          <cell r="K22291">
            <v>0</v>
          </cell>
          <cell r="L22291">
            <v>0</v>
          </cell>
          <cell r="M22291">
            <v>0</v>
          </cell>
          <cell r="N22291">
            <v>0</v>
          </cell>
          <cell r="O22291">
            <v>138903.00899999999</v>
          </cell>
          <cell r="P22291">
            <v>-194583.47200000018</v>
          </cell>
          <cell r="Q22291">
            <v>0</v>
          </cell>
          <cell r="R22291">
            <v>55680.463000000193</v>
          </cell>
        </row>
        <row r="22292">
          <cell r="A22292">
            <v>1903</v>
          </cell>
          <cell r="B22292" t="str">
            <v>S. SALUD OSORNO</v>
          </cell>
          <cell r="C22292" t="str">
            <v>002 Hospital de Osorno</v>
          </cell>
          <cell r="D22292">
            <v>0</v>
          </cell>
          <cell r="E22292">
            <v>0</v>
          </cell>
          <cell r="F22292">
            <v>0</v>
          </cell>
          <cell r="G22292">
            <v>0</v>
          </cell>
          <cell r="H22292">
            <v>0</v>
          </cell>
          <cell r="I22292">
            <v>0</v>
          </cell>
          <cell r="J22292">
            <v>0</v>
          </cell>
          <cell r="K22292">
            <v>0</v>
          </cell>
          <cell r="L22292">
            <v>0</v>
          </cell>
          <cell r="M22292">
            <v>0</v>
          </cell>
          <cell r="N22292">
            <v>0</v>
          </cell>
          <cell r="O22292">
            <v>1255655.6640000001</v>
          </cell>
          <cell r="P22292">
            <v>-1683256.3439999996</v>
          </cell>
          <cell r="Q22292">
            <v>0</v>
          </cell>
          <cell r="R22292">
            <v>427600.67999999947</v>
          </cell>
        </row>
        <row r="22293">
          <cell r="A22293">
            <v>1904</v>
          </cell>
          <cell r="B22293" t="str">
            <v>S. SALUD OSORNO</v>
          </cell>
          <cell r="C22293" t="str">
            <v>003 Hospital Puerto Octay</v>
          </cell>
          <cell r="D22293">
            <v>0</v>
          </cell>
          <cell r="E22293">
            <v>0</v>
          </cell>
          <cell r="F22293">
            <v>0</v>
          </cell>
          <cell r="G22293">
            <v>0</v>
          </cell>
          <cell r="H22293">
            <v>0</v>
          </cell>
          <cell r="I22293">
            <v>0</v>
          </cell>
          <cell r="J22293">
            <v>0</v>
          </cell>
          <cell r="K22293">
            <v>0</v>
          </cell>
          <cell r="L22293">
            <v>0</v>
          </cell>
          <cell r="M22293">
            <v>0</v>
          </cell>
          <cell r="N22293">
            <v>0</v>
          </cell>
          <cell r="O22293">
            <v>0</v>
          </cell>
          <cell r="P22293">
            <v>3419.2630000000208</v>
          </cell>
          <cell r="Q22293">
            <v>0</v>
          </cell>
          <cell r="R22293">
            <v>0</v>
          </cell>
        </row>
        <row r="22294">
          <cell r="A22294">
            <v>1905</v>
          </cell>
          <cell r="B22294" t="str">
            <v>S. SALUD OSORNO</v>
          </cell>
          <cell r="C22294" t="str">
            <v>004 Hospital Purranque</v>
          </cell>
          <cell r="D22294">
            <v>0</v>
          </cell>
          <cell r="E22294">
            <v>0</v>
          </cell>
          <cell r="F22294">
            <v>0</v>
          </cell>
          <cell r="G22294">
            <v>0</v>
          </cell>
          <cell r="H22294">
            <v>0</v>
          </cell>
          <cell r="I22294">
            <v>0</v>
          </cell>
          <cell r="J22294">
            <v>0</v>
          </cell>
          <cell r="K22294">
            <v>0</v>
          </cell>
          <cell r="L22294">
            <v>0</v>
          </cell>
          <cell r="M22294">
            <v>0</v>
          </cell>
          <cell r="N22294">
            <v>0</v>
          </cell>
          <cell r="O22294">
            <v>50425.749000000003</v>
          </cell>
          <cell r="P22294">
            <v>-49761.915999999997</v>
          </cell>
          <cell r="Q22294">
            <v>663.833000000006</v>
          </cell>
          <cell r="R22294">
            <v>0</v>
          </cell>
        </row>
        <row r="22295">
          <cell r="A22295">
            <v>1906</v>
          </cell>
          <cell r="B22295" t="str">
            <v>S. SALUD OSORNO</v>
          </cell>
          <cell r="C22295" t="str">
            <v>005 Hospital de Río Negro</v>
          </cell>
          <cell r="D22295">
            <v>0</v>
          </cell>
          <cell r="E22295">
            <v>0</v>
          </cell>
          <cell r="F22295">
            <v>0</v>
          </cell>
          <cell r="G22295">
            <v>0</v>
          </cell>
          <cell r="H22295">
            <v>0</v>
          </cell>
          <cell r="I22295">
            <v>0</v>
          </cell>
          <cell r="J22295">
            <v>0</v>
          </cell>
          <cell r="K22295">
            <v>0</v>
          </cell>
          <cell r="L22295">
            <v>0</v>
          </cell>
          <cell r="M22295">
            <v>0</v>
          </cell>
          <cell r="N22295">
            <v>0</v>
          </cell>
          <cell r="O22295">
            <v>0</v>
          </cell>
          <cell r="P22295">
            <v>6280.5070000000414</v>
          </cell>
          <cell r="Q22295">
            <v>0</v>
          </cell>
          <cell r="R22295">
            <v>0</v>
          </cell>
        </row>
        <row r="22296">
          <cell r="A22296">
            <v>1907</v>
          </cell>
          <cell r="B22296" t="str">
            <v>S. SALUD OSORNO</v>
          </cell>
          <cell r="C22296" t="str">
            <v>006 Hospital Misión San Juan de la Costa</v>
          </cell>
          <cell r="D22296">
            <v>0</v>
          </cell>
          <cell r="E22296">
            <v>0</v>
          </cell>
          <cell r="F22296">
            <v>0</v>
          </cell>
          <cell r="G22296">
            <v>0</v>
          </cell>
          <cell r="H22296">
            <v>0</v>
          </cell>
          <cell r="I22296">
            <v>0</v>
          </cell>
          <cell r="J22296">
            <v>0</v>
          </cell>
          <cell r="K22296">
            <v>0</v>
          </cell>
          <cell r="L22296">
            <v>0</v>
          </cell>
          <cell r="M22296">
            <v>0</v>
          </cell>
          <cell r="N22296">
            <v>0</v>
          </cell>
          <cell r="O22296">
            <v>0</v>
          </cell>
          <cell r="P22296">
            <v>376.1869999999908</v>
          </cell>
          <cell r="Q22296">
            <v>0</v>
          </cell>
          <cell r="R22296">
            <v>0</v>
          </cell>
        </row>
        <row r="22297">
          <cell r="A22297">
            <v>1908</v>
          </cell>
          <cell r="B22297" t="str">
            <v>S. SALUD OSORNO</v>
          </cell>
          <cell r="C22297" t="str">
            <v>007 Hospital del Perpetuo Socorro de Quilacahuín</v>
          </cell>
          <cell r="D22297">
            <v>0</v>
          </cell>
          <cell r="E22297">
            <v>0</v>
          </cell>
          <cell r="F22297">
            <v>0</v>
          </cell>
          <cell r="G22297">
            <v>0</v>
          </cell>
          <cell r="H22297">
            <v>0</v>
          </cell>
          <cell r="I22297">
            <v>0</v>
          </cell>
          <cell r="J22297">
            <v>0</v>
          </cell>
          <cell r="K22297">
            <v>0</v>
          </cell>
          <cell r="L22297">
            <v>0</v>
          </cell>
          <cell r="M22297">
            <v>0</v>
          </cell>
          <cell r="N22297">
            <v>0</v>
          </cell>
          <cell r="O22297">
            <v>815.42299999999977</v>
          </cell>
          <cell r="P22297">
            <v>-662.8190000000177</v>
          </cell>
          <cell r="Q22297">
            <v>152.60399999998208</v>
          </cell>
          <cell r="R22297">
            <v>0</v>
          </cell>
        </row>
        <row r="22298">
          <cell r="A22298">
            <v>2001</v>
          </cell>
          <cell r="B22298" t="str">
            <v>S. SALUD RELONCAVÍ</v>
          </cell>
          <cell r="C22298">
            <v>0</v>
          </cell>
          <cell r="D22298">
            <v>0</v>
          </cell>
          <cell r="E22298">
            <v>0</v>
          </cell>
          <cell r="F22298">
            <v>0</v>
          </cell>
          <cell r="G22298">
            <v>0</v>
          </cell>
          <cell r="H22298">
            <v>0</v>
          </cell>
          <cell r="I22298">
            <v>0</v>
          </cell>
          <cell r="J22298">
            <v>0</v>
          </cell>
          <cell r="K22298">
            <v>0</v>
          </cell>
          <cell r="L22298">
            <v>0</v>
          </cell>
          <cell r="M22298">
            <v>0</v>
          </cell>
          <cell r="N22298">
            <v>0</v>
          </cell>
          <cell r="O22298">
            <v>1488839.916</v>
          </cell>
          <cell r="P22298">
            <v>-1310750.2800000012</v>
          </cell>
          <cell r="Q22298">
            <v>178089.63599999878</v>
          </cell>
          <cell r="R22298">
            <v>0</v>
          </cell>
        </row>
        <row r="22299">
          <cell r="A22299">
            <v>2002</v>
          </cell>
          <cell r="B22299" t="str">
            <v>S. SALUD RELONCAVÍ</v>
          </cell>
          <cell r="C22299" t="str">
            <v>001 Dirección del Servicio</v>
          </cell>
          <cell r="D22299">
            <v>0</v>
          </cell>
          <cell r="E22299">
            <v>0</v>
          </cell>
          <cell r="F22299">
            <v>0</v>
          </cell>
          <cell r="G22299">
            <v>0</v>
          </cell>
          <cell r="H22299">
            <v>0</v>
          </cell>
          <cell r="I22299">
            <v>0</v>
          </cell>
          <cell r="J22299">
            <v>0</v>
          </cell>
          <cell r="K22299">
            <v>0</v>
          </cell>
          <cell r="L22299">
            <v>0</v>
          </cell>
          <cell r="M22299">
            <v>0</v>
          </cell>
          <cell r="N22299">
            <v>0</v>
          </cell>
          <cell r="O22299">
            <v>117300.886</v>
          </cell>
          <cell r="P22299">
            <v>-148385.81199999992</v>
          </cell>
          <cell r="Q22299">
            <v>0</v>
          </cell>
          <cell r="R22299">
            <v>31084.925999999919</v>
          </cell>
        </row>
        <row r="22300">
          <cell r="A22300">
            <v>2003</v>
          </cell>
          <cell r="B22300" t="str">
            <v>S. SALUD RELONCAVÍ</v>
          </cell>
          <cell r="C22300" t="str">
            <v>002 Hospital Calbuco</v>
          </cell>
          <cell r="D22300">
            <v>0</v>
          </cell>
          <cell r="E22300">
            <v>0</v>
          </cell>
          <cell r="F22300">
            <v>0</v>
          </cell>
          <cell r="G22300">
            <v>0</v>
          </cell>
          <cell r="H22300">
            <v>0</v>
          </cell>
          <cell r="I22300">
            <v>0</v>
          </cell>
          <cell r="J22300">
            <v>0</v>
          </cell>
          <cell r="K22300">
            <v>0</v>
          </cell>
          <cell r="L22300">
            <v>0</v>
          </cell>
          <cell r="M22300">
            <v>0</v>
          </cell>
          <cell r="N22300">
            <v>0</v>
          </cell>
          <cell r="O22300">
            <v>44641.643000000004</v>
          </cell>
          <cell r="P22300">
            <v>-44617.542999999976</v>
          </cell>
          <cell r="Q22300">
            <v>24.100000000027649</v>
          </cell>
          <cell r="R22300">
            <v>0</v>
          </cell>
        </row>
        <row r="22301">
          <cell r="A22301">
            <v>2004</v>
          </cell>
          <cell r="B22301" t="str">
            <v>S. SALUD RELONCAVÍ</v>
          </cell>
          <cell r="C22301" t="str">
            <v>003 Hospital Chaitén</v>
          </cell>
          <cell r="D22301">
            <v>0</v>
          </cell>
          <cell r="E22301">
            <v>0</v>
          </cell>
          <cell r="F22301">
            <v>0</v>
          </cell>
          <cell r="G22301">
            <v>0</v>
          </cell>
          <cell r="H22301">
            <v>0</v>
          </cell>
          <cell r="I22301">
            <v>0</v>
          </cell>
          <cell r="J22301">
            <v>0</v>
          </cell>
          <cell r="K22301">
            <v>0</v>
          </cell>
          <cell r="L22301">
            <v>0</v>
          </cell>
          <cell r="M22301">
            <v>0</v>
          </cell>
          <cell r="N22301">
            <v>0</v>
          </cell>
          <cell r="O22301">
            <v>7172.8910000000005</v>
          </cell>
          <cell r="P22301">
            <v>-11940.240000000013</v>
          </cell>
          <cell r="Q22301">
            <v>0</v>
          </cell>
          <cell r="R22301">
            <v>4767.349000000012</v>
          </cell>
        </row>
        <row r="22302">
          <cell r="A22302">
            <v>2005</v>
          </cell>
          <cell r="B22302" t="str">
            <v>S. SALUD RELONCAVÍ</v>
          </cell>
          <cell r="C22302" t="str">
            <v>007 Hospital de Fresia</v>
          </cell>
          <cell r="D22302">
            <v>0</v>
          </cell>
          <cell r="E22302">
            <v>0</v>
          </cell>
          <cell r="F22302">
            <v>0</v>
          </cell>
          <cell r="G22302">
            <v>0</v>
          </cell>
          <cell r="H22302">
            <v>0</v>
          </cell>
          <cell r="I22302">
            <v>0</v>
          </cell>
          <cell r="J22302">
            <v>0</v>
          </cell>
          <cell r="K22302">
            <v>0</v>
          </cell>
          <cell r="L22302">
            <v>0</v>
          </cell>
          <cell r="M22302">
            <v>0</v>
          </cell>
          <cell r="N22302">
            <v>0</v>
          </cell>
          <cell r="O22302">
            <v>17541.178</v>
          </cell>
          <cell r="P22302">
            <v>-2355.1150000000198</v>
          </cell>
          <cell r="Q22302">
            <v>15186.06299999998</v>
          </cell>
          <cell r="R22302">
            <v>0</v>
          </cell>
        </row>
        <row r="22303">
          <cell r="A22303">
            <v>2006</v>
          </cell>
          <cell r="B22303" t="str">
            <v>S. SALUD RELONCAVÍ</v>
          </cell>
          <cell r="C22303" t="str">
            <v>008 Hospital de Frutillar</v>
          </cell>
          <cell r="D22303">
            <v>0</v>
          </cell>
          <cell r="E22303">
            <v>0</v>
          </cell>
          <cell r="F22303">
            <v>0</v>
          </cell>
          <cell r="G22303">
            <v>0</v>
          </cell>
          <cell r="H22303">
            <v>0</v>
          </cell>
          <cell r="I22303">
            <v>0</v>
          </cell>
          <cell r="J22303">
            <v>0</v>
          </cell>
          <cell r="K22303">
            <v>0</v>
          </cell>
          <cell r="L22303">
            <v>0</v>
          </cell>
          <cell r="M22303">
            <v>0</v>
          </cell>
          <cell r="N22303">
            <v>0</v>
          </cell>
          <cell r="O22303">
            <v>17902.155999999999</v>
          </cell>
          <cell r="P22303">
            <v>-10068.066000000021</v>
          </cell>
          <cell r="Q22303">
            <v>7834.0899999999783</v>
          </cell>
          <cell r="R22303">
            <v>0</v>
          </cell>
        </row>
        <row r="22304">
          <cell r="A22304">
            <v>2007</v>
          </cell>
          <cell r="B22304" t="str">
            <v>S. SALUD RELONCAVÍ</v>
          </cell>
          <cell r="C22304" t="str">
            <v>009 Hospital Futaleufú</v>
          </cell>
          <cell r="D22304">
            <v>0</v>
          </cell>
          <cell r="E22304">
            <v>0</v>
          </cell>
          <cell r="F22304">
            <v>0</v>
          </cell>
          <cell r="G22304">
            <v>0</v>
          </cell>
          <cell r="H22304">
            <v>0</v>
          </cell>
          <cell r="I22304">
            <v>0</v>
          </cell>
          <cell r="J22304">
            <v>0</v>
          </cell>
          <cell r="K22304">
            <v>0</v>
          </cell>
          <cell r="L22304">
            <v>0</v>
          </cell>
          <cell r="M22304">
            <v>0</v>
          </cell>
          <cell r="N22304">
            <v>0</v>
          </cell>
          <cell r="O22304">
            <v>8122.5630000000019</v>
          </cell>
          <cell r="P22304">
            <v>22871.97099999999</v>
          </cell>
          <cell r="Q22304">
            <v>8122.5630000000019</v>
          </cell>
          <cell r="R22304">
            <v>0</v>
          </cell>
        </row>
        <row r="22305">
          <cell r="A22305">
            <v>2008</v>
          </cell>
          <cell r="B22305" t="str">
            <v>S. SALUD RELONCAVÍ</v>
          </cell>
          <cell r="C22305" t="str">
            <v>010 Hospital de Llanquihue</v>
          </cell>
          <cell r="D22305">
            <v>0</v>
          </cell>
          <cell r="E22305">
            <v>0</v>
          </cell>
          <cell r="F22305">
            <v>0</v>
          </cell>
          <cell r="G22305">
            <v>0</v>
          </cell>
          <cell r="H22305">
            <v>0</v>
          </cell>
          <cell r="I22305">
            <v>0</v>
          </cell>
          <cell r="J22305">
            <v>0</v>
          </cell>
          <cell r="K22305">
            <v>0</v>
          </cell>
          <cell r="L22305">
            <v>0</v>
          </cell>
          <cell r="M22305">
            <v>0</v>
          </cell>
          <cell r="N22305">
            <v>0</v>
          </cell>
          <cell r="O22305">
            <v>14379.308999999999</v>
          </cell>
          <cell r="P22305">
            <v>-6719.0120000000024</v>
          </cell>
          <cell r="Q22305">
            <v>7660.2969999999968</v>
          </cell>
          <cell r="R22305">
            <v>0</v>
          </cell>
        </row>
        <row r="22306">
          <cell r="A22306">
            <v>2009</v>
          </cell>
          <cell r="B22306" t="str">
            <v>S. SALUD RELONCAVÍ</v>
          </cell>
          <cell r="C22306" t="str">
            <v>011 Hospital de Maullín</v>
          </cell>
          <cell r="D22306">
            <v>0</v>
          </cell>
          <cell r="E22306">
            <v>0</v>
          </cell>
          <cell r="F22306">
            <v>0</v>
          </cell>
          <cell r="G22306">
            <v>0</v>
          </cell>
          <cell r="H22306">
            <v>0</v>
          </cell>
          <cell r="I22306">
            <v>0</v>
          </cell>
          <cell r="J22306">
            <v>0</v>
          </cell>
          <cell r="K22306">
            <v>0</v>
          </cell>
          <cell r="L22306">
            <v>0</v>
          </cell>
          <cell r="M22306">
            <v>0</v>
          </cell>
          <cell r="N22306">
            <v>0</v>
          </cell>
          <cell r="O22306">
            <v>14287.999</v>
          </cell>
          <cell r="P22306">
            <v>-13027.816999999966</v>
          </cell>
          <cell r="Q22306">
            <v>1260.1820000000334</v>
          </cell>
          <cell r="R22306">
            <v>0</v>
          </cell>
        </row>
        <row r="22307">
          <cell r="A22307">
            <v>20010</v>
          </cell>
          <cell r="B22307" t="str">
            <v>S. SALUD RELONCAVÍ</v>
          </cell>
          <cell r="C22307" t="str">
            <v>012 Hospital de Palena</v>
          </cell>
          <cell r="D22307">
            <v>0</v>
          </cell>
          <cell r="E22307">
            <v>0</v>
          </cell>
          <cell r="F22307">
            <v>0</v>
          </cell>
          <cell r="G22307">
            <v>0</v>
          </cell>
          <cell r="H22307">
            <v>0</v>
          </cell>
          <cell r="I22307">
            <v>0</v>
          </cell>
          <cell r="J22307">
            <v>0</v>
          </cell>
          <cell r="K22307">
            <v>0</v>
          </cell>
          <cell r="L22307">
            <v>0</v>
          </cell>
          <cell r="M22307">
            <v>0</v>
          </cell>
          <cell r="N22307">
            <v>0</v>
          </cell>
          <cell r="O22307">
            <v>7885.915</v>
          </cell>
          <cell r="P22307">
            <v>-8409.5359999999928</v>
          </cell>
          <cell r="Q22307">
            <v>0</v>
          </cell>
          <cell r="R22307">
            <v>523.62099999999282</v>
          </cell>
        </row>
        <row r="22308">
          <cell r="A22308">
            <v>20011</v>
          </cell>
          <cell r="B22308" t="str">
            <v>S. SALUD RELONCAVÍ</v>
          </cell>
          <cell r="C22308" t="str">
            <v>013 Hospital de Puerto Montt</v>
          </cell>
          <cell r="D22308">
            <v>0</v>
          </cell>
          <cell r="E22308">
            <v>0</v>
          </cell>
          <cell r="F22308">
            <v>0</v>
          </cell>
          <cell r="G22308">
            <v>0</v>
          </cell>
          <cell r="H22308">
            <v>0</v>
          </cell>
          <cell r="I22308">
            <v>0</v>
          </cell>
          <cell r="J22308">
            <v>0</v>
          </cell>
          <cell r="K22308">
            <v>0</v>
          </cell>
          <cell r="L22308">
            <v>0</v>
          </cell>
          <cell r="M22308">
            <v>0</v>
          </cell>
          <cell r="N22308">
            <v>0</v>
          </cell>
          <cell r="O22308">
            <v>1229182.0630000001</v>
          </cell>
          <cell r="P22308">
            <v>-1071583.3569999998</v>
          </cell>
          <cell r="Q22308">
            <v>157598.70600000024</v>
          </cell>
          <cell r="R22308">
            <v>0</v>
          </cell>
        </row>
        <row r="22309">
          <cell r="A22309">
            <v>20012</v>
          </cell>
          <cell r="B22309" t="str">
            <v>S. SALUD RELONCAVÍ</v>
          </cell>
          <cell r="C22309" t="str">
            <v>016 Consultorio de Hualaihue</v>
          </cell>
          <cell r="D22309">
            <v>0</v>
          </cell>
          <cell r="E22309">
            <v>0</v>
          </cell>
          <cell r="F22309">
            <v>0</v>
          </cell>
          <cell r="G22309">
            <v>0</v>
          </cell>
          <cell r="H22309">
            <v>0</v>
          </cell>
          <cell r="I22309">
            <v>0</v>
          </cell>
          <cell r="J22309">
            <v>0</v>
          </cell>
          <cell r="K22309">
            <v>0</v>
          </cell>
          <cell r="L22309">
            <v>0</v>
          </cell>
          <cell r="M22309">
            <v>0</v>
          </cell>
          <cell r="N22309">
            <v>0</v>
          </cell>
          <cell r="O22309">
            <v>10423.313000000004</v>
          </cell>
          <cell r="P22309">
            <v>-16522.096999999987</v>
          </cell>
          <cell r="Q22309">
            <v>0</v>
          </cell>
          <cell r="R22309">
            <v>6098.7839999999833</v>
          </cell>
        </row>
        <row r="22310">
          <cell r="A22310">
            <v>2101</v>
          </cell>
          <cell r="B22310" t="str">
            <v>S. SALUD AYSÉN</v>
          </cell>
          <cell r="C22310">
            <v>0</v>
          </cell>
          <cell r="D22310">
            <v>0</v>
          </cell>
          <cell r="E22310">
            <v>0</v>
          </cell>
          <cell r="F22310">
            <v>0</v>
          </cell>
          <cell r="G22310">
            <v>0</v>
          </cell>
          <cell r="H22310">
            <v>0</v>
          </cell>
          <cell r="I22310">
            <v>0</v>
          </cell>
          <cell r="J22310">
            <v>0</v>
          </cell>
          <cell r="K22310">
            <v>0</v>
          </cell>
          <cell r="L22310">
            <v>0</v>
          </cell>
          <cell r="M22310">
            <v>0</v>
          </cell>
          <cell r="N22310">
            <v>0</v>
          </cell>
          <cell r="O22310">
            <v>42464.274000000005</v>
          </cell>
          <cell r="P22310">
            <v>772713.16099999892</v>
          </cell>
          <cell r="Q22310">
            <v>42464.274000000005</v>
          </cell>
          <cell r="R22310">
            <v>0</v>
          </cell>
        </row>
        <row r="22311">
          <cell r="A22311">
            <v>2102</v>
          </cell>
          <cell r="B22311" t="str">
            <v>S. SALUD AYSÉN</v>
          </cell>
          <cell r="C22311" t="str">
            <v>001 Dirección del Servicio</v>
          </cell>
          <cell r="D22311">
            <v>0</v>
          </cell>
          <cell r="E22311">
            <v>0</v>
          </cell>
          <cell r="F22311">
            <v>0</v>
          </cell>
          <cell r="G22311">
            <v>0</v>
          </cell>
          <cell r="H22311">
            <v>0</v>
          </cell>
          <cell r="I22311">
            <v>0</v>
          </cell>
          <cell r="J22311">
            <v>0</v>
          </cell>
          <cell r="K22311">
            <v>0</v>
          </cell>
          <cell r="L22311">
            <v>0</v>
          </cell>
          <cell r="M22311">
            <v>0</v>
          </cell>
          <cell r="N22311">
            <v>0</v>
          </cell>
          <cell r="O22311">
            <v>20122.234</v>
          </cell>
          <cell r="P22311">
            <v>1054742.7449999996</v>
          </cell>
          <cell r="Q22311">
            <v>20122.234</v>
          </cell>
          <cell r="R22311">
            <v>0</v>
          </cell>
        </row>
        <row r="22312">
          <cell r="A22312">
            <v>2103</v>
          </cell>
          <cell r="B22312" t="str">
            <v>S. SALUD AYSÉN</v>
          </cell>
          <cell r="C22312" t="str">
            <v>002 Dirección de Salud Rural</v>
          </cell>
          <cell r="D22312">
            <v>0</v>
          </cell>
          <cell r="E22312">
            <v>0</v>
          </cell>
          <cell r="F22312">
            <v>0</v>
          </cell>
          <cell r="G22312">
            <v>0</v>
          </cell>
          <cell r="H22312">
            <v>0</v>
          </cell>
          <cell r="I22312">
            <v>0</v>
          </cell>
          <cell r="J22312">
            <v>0</v>
          </cell>
          <cell r="K22312">
            <v>0</v>
          </cell>
          <cell r="L22312">
            <v>0</v>
          </cell>
          <cell r="M22312">
            <v>0</v>
          </cell>
          <cell r="N22312">
            <v>0</v>
          </cell>
          <cell r="O22312">
            <v>5372.8750000000009</v>
          </cell>
          <cell r="P22312">
            <v>-22638.742000000057</v>
          </cell>
          <cell r="Q22312">
            <v>0</v>
          </cell>
          <cell r="R22312">
            <v>17265.867000000057</v>
          </cell>
        </row>
        <row r="22313">
          <cell r="A22313">
            <v>2104</v>
          </cell>
          <cell r="B22313" t="str">
            <v>S. SALUD AYSÉN</v>
          </cell>
          <cell r="C22313" t="str">
            <v>003 Hospital de Cisnes</v>
          </cell>
          <cell r="D22313">
            <v>0</v>
          </cell>
          <cell r="E22313">
            <v>0</v>
          </cell>
          <cell r="F22313">
            <v>0</v>
          </cell>
          <cell r="G22313">
            <v>0</v>
          </cell>
          <cell r="H22313">
            <v>0</v>
          </cell>
          <cell r="I22313">
            <v>0</v>
          </cell>
          <cell r="J22313">
            <v>0</v>
          </cell>
          <cell r="K22313">
            <v>0</v>
          </cell>
          <cell r="L22313">
            <v>0</v>
          </cell>
          <cell r="M22313">
            <v>0</v>
          </cell>
          <cell r="N22313">
            <v>0</v>
          </cell>
          <cell r="O22313">
            <v>0</v>
          </cell>
          <cell r="P22313">
            <v>-1024.4240000000282</v>
          </cell>
          <cell r="Q22313">
            <v>0</v>
          </cell>
          <cell r="R22313">
            <v>1024.4240000000282</v>
          </cell>
        </row>
        <row r="22314">
          <cell r="A22314">
            <v>2105</v>
          </cell>
          <cell r="B22314" t="str">
            <v>S. SALUD AYSÉN</v>
          </cell>
          <cell r="C22314" t="str">
            <v>004 Hospital de Chile Chico</v>
          </cell>
          <cell r="D22314">
            <v>0</v>
          </cell>
          <cell r="E22314">
            <v>0</v>
          </cell>
          <cell r="F22314">
            <v>0</v>
          </cell>
          <cell r="G22314">
            <v>0</v>
          </cell>
          <cell r="H22314">
            <v>0</v>
          </cell>
          <cell r="I22314">
            <v>0</v>
          </cell>
          <cell r="J22314">
            <v>0</v>
          </cell>
          <cell r="K22314">
            <v>0</v>
          </cell>
          <cell r="L22314">
            <v>0</v>
          </cell>
          <cell r="M22314">
            <v>0</v>
          </cell>
          <cell r="N22314">
            <v>0</v>
          </cell>
          <cell r="O22314">
            <v>0</v>
          </cell>
          <cell r="P22314">
            <v>10933.986999999979</v>
          </cell>
          <cell r="Q22314">
            <v>0</v>
          </cell>
          <cell r="R22314">
            <v>0</v>
          </cell>
        </row>
        <row r="22315">
          <cell r="A22315">
            <v>2106</v>
          </cell>
          <cell r="B22315" t="str">
            <v>S. SALUD AYSÉN</v>
          </cell>
          <cell r="C22315" t="str">
            <v>005 Hospital de Cochrane</v>
          </cell>
          <cell r="D22315">
            <v>0</v>
          </cell>
          <cell r="E22315">
            <v>0</v>
          </cell>
          <cell r="F22315">
            <v>0</v>
          </cell>
          <cell r="G22315">
            <v>0</v>
          </cell>
          <cell r="H22315">
            <v>0</v>
          </cell>
          <cell r="I22315">
            <v>0</v>
          </cell>
          <cell r="J22315">
            <v>0</v>
          </cell>
          <cell r="K22315">
            <v>0</v>
          </cell>
          <cell r="L22315">
            <v>0</v>
          </cell>
          <cell r="M22315">
            <v>0</v>
          </cell>
          <cell r="N22315">
            <v>0</v>
          </cell>
          <cell r="O22315">
            <v>0</v>
          </cell>
          <cell r="P22315">
            <v>3273.2209999999905</v>
          </cell>
          <cell r="Q22315">
            <v>0</v>
          </cell>
          <cell r="R22315">
            <v>0</v>
          </cell>
        </row>
        <row r="22316">
          <cell r="A22316">
            <v>2107</v>
          </cell>
          <cell r="B22316" t="str">
            <v>S. SALUD AYSÉN</v>
          </cell>
          <cell r="C22316" t="str">
            <v>006 Hospital de Coyhaique</v>
          </cell>
          <cell r="D22316">
            <v>0</v>
          </cell>
          <cell r="E22316">
            <v>0</v>
          </cell>
          <cell r="F22316">
            <v>0</v>
          </cell>
          <cell r="G22316">
            <v>0</v>
          </cell>
          <cell r="H22316">
            <v>0</v>
          </cell>
          <cell r="I22316">
            <v>0</v>
          </cell>
          <cell r="J22316">
            <v>0</v>
          </cell>
          <cell r="K22316">
            <v>0</v>
          </cell>
          <cell r="L22316">
            <v>0</v>
          </cell>
          <cell r="M22316">
            <v>0</v>
          </cell>
          <cell r="N22316">
            <v>0</v>
          </cell>
          <cell r="O22316">
            <v>16969.165000000001</v>
          </cell>
          <cell r="P22316">
            <v>-255466.15700000059</v>
          </cell>
          <cell r="Q22316">
            <v>0</v>
          </cell>
          <cell r="R22316">
            <v>238496.99200000058</v>
          </cell>
        </row>
        <row r="22317">
          <cell r="A22317">
            <v>2108</v>
          </cell>
          <cell r="B22317" t="str">
            <v>S. SALUD AYSÉN</v>
          </cell>
          <cell r="C22317" t="str">
            <v>007 Hospital de Puerto Aysén</v>
          </cell>
          <cell r="D22317">
            <v>0</v>
          </cell>
          <cell r="E22317">
            <v>0</v>
          </cell>
          <cell r="F22317">
            <v>0</v>
          </cell>
          <cell r="G22317">
            <v>0</v>
          </cell>
          <cell r="H22317">
            <v>0</v>
          </cell>
          <cell r="I22317">
            <v>0</v>
          </cell>
          <cell r="J22317">
            <v>0</v>
          </cell>
          <cell r="K22317">
            <v>0</v>
          </cell>
          <cell r="L22317">
            <v>0</v>
          </cell>
          <cell r="M22317">
            <v>0</v>
          </cell>
          <cell r="N22317">
            <v>0</v>
          </cell>
          <cell r="O22317">
            <v>0</v>
          </cell>
          <cell r="P22317">
            <v>-36648.657000000123</v>
          </cell>
          <cell r="Q22317">
            <v>0</v>
          </cell>
          <cell r="R22317">
            <v>36648.657000000123</v>
          </cell>
        </row>
        <row r="22318">
          <cell r="A22318">
            <v>2109</v>
          </cell>
          <cell r="B22318" t="str">
            <v>S. SALUD AYSÉN</v>
          </cell>
          <cell r="C22318" t="str">
            <v>008 Consultorio A. Gutiérrez</v>
          </cell>
          <cell r="D22318">
            <v>0</v>
          </cell>
          <cell r="E22318">
            <v>0</v>
          </cell>
          <cell r="F22318">
            <v>0</v>
          </cell>
          <cell r="G22318">
            <v>0</v>
          </cell>
          <cell r="H22318">
            <v>0</v>
          </cell>
          <cell r="I22318">
            <v>0</v>
          </cell>
          <cell r="J22318">
            <v>0</v>
          </cell>
          <cell r="K22318">
            <v>0</v>
          </cell>
          <cell r="L22318">
            <v>0</v>
          </cell>
          <cell r="M22318">
            <v>0</v>
          </cell>
          <cell r="N22318">
            <v>0</v>
          </cell>
          <cell r="O22318">
            <v>0</v>
          </cell>
          <cell r="P22318">
            <v>9618.2259999999951</v>
          </cell>
          <cell r="Q22318">
            <v>0</v>
          </cell>
          <cell r="R22318">
            <v>0</v>
          </cell>
        </row>
        <row r="22319">
          <cell r="A22319">
            <v>21010</v>
          </cell>
          <cell r="B22319" t="str">
            <v>S. SALUD AYSÉN</v>
          </cell>
          <cell r="C22319" t="str">
            <v>009 Consultorio Víctor Domingo Silva</v>
          </cell>
          <cell r="D22319">
            <v>0</v>
          </cell>
          <cell r="E22319">
            <v>0</v>
          </cell>
          <cell r="F22319">
            <v>0</v>
          </cell>
          <cell r="G22319">
            <v>0</v>
          </cell>
          <cell r="H22319">
            <v>0</v>
          </cell>
          <cell r="I22319">
            <v>0</v>
          </cell>
          <cell r="J22319">
            <v>0</v>
          </cell>
          <cell r="K22319">
            <v>0</v>
          </cell>
          <cell r="L22319">
            <v>0</v>
          </cell>
          <cell r="M22319">
            <v>0</v>
          </cell>
          <cell r="N22319">
            <v>0</v>
          </cell>
          <cell r="O22319">
            <v>0</v>
          </cell>
          <cell r="P22319">
            <v>9921.6259999999602</v>
          </cell>
          <cell r="Q22319">
            <v>0</v>
          </cell>
          <cell r="R22319">
            <v>0</v>
          </cell>
        </row>
        <row r="22320">
          <cell r="A22320">
            <v>2201</v>
          </cell>
          <cell r="B22320" t="str">
            <v>S. SALUD MAGALLANES</v>
          </cell>
          <cell r="C22320">
            <v>0</v>
          </cell>
          <cell r="D22320">
            <v>0</v>
          </cell>
          <cell r="E22320">
            <v>0</v>
          </cell>
          <cell r="F22320">
            <v>0</v>
          </cell>
          <cell r="G22320">
            <v>0</v>
          </cell>
          <cell r="H22320">
            <v>0</v>
          </cell>
          <cell r="I22320">
            <v>0</v>
          </cell>
          <cell r="J22320">
            <v>0</v>
          </cell>
          <cell r="K22320">
            <v>0</v>
          </cell>
          <cell r="L22320">
            <v>0</v>
          </cell>
          <cell r="M22320">
            <v>0</v>
          </cell>
          <cell r="N22320">
            <v>0</v>
          </cell>
          <cell r="O22320">
            <v>2200174.9709999999</v>
          </cell>
          <cell r="P22320">
            <v>-2074080.0680000004</v>
          </cell>
          <cell r="Q22320">
            <v>126094.90299999947</v>
          </cell>
          <cell r="R22320">
            <v>0</v>
          </cell>
        </row>
        <row r="22321">
          <cell r="A22321">
            <v>2202</v>
          </cell>
          <cell r="B22321" t="str">
            <v>S. SALUD MAGALLANES</v>
          </cell>
          <cell r="C22321" t="str">
            <v>001 Dirección del Servicio</v>
          </cell>
          <cell r="D22321">
            <v>0</v>
          </cell>
          <cell r="E22321">
            <v>0</v>
          </cell>
          <cell r="F22321">
            <v>0</v>
          </cell>
          <cell r="G22321">
            <v>0</v>
          </cell>
          <cell r="H22321">
            <v>0</v>
          </cell>
          <cell r="I22321">
            <v>0</v>
          </cell>
          <cell r="J22321">
            <v>0</v>
          </cell>
          <cell r="K22321">
            <v>0</v>
          </cell>
          <cell r="L22321">
            <v>0</v>
          </cell>
          <cell r="M22321">
            <v>0</v>
          </cell>
          <cell r="N22321">
            <v>0</v>
          </cell>
          <cell r="O22321">
            <v>56531.896999999997</v>
          </cell>
          <cell r="P22321">
            <v>-55542.414000000048</v>
          </cell>
          <cell r="Q22321">
            <v>989.48299999994924</v>
          </cell>
          <cell r="R22321">
            <v>0</v>
          </cell>
        </row>
        <row r="22322">
          <cell r="A22322">
            <v>2203</v>
          </cell>
          <cell r="B22322" t="str">
            <v>S. SALUD MAGALLANES</v>
          </cell>
          <cell r="C22322" t="str">
            <v>002 Hospital Porvenir</v>
          </cell>
          <cell r="D22322">
            <v>0</v>
          </cell>
          <cell r="E22322">
            <v>0</v>
          </cell>
          <cell r="F22322">
            <v>0</v>
          </cell>
          <cell r="G22322">
            <v>0</v>
          </cell>
          <cell r="H22322">
            <v>0</v>
          </cell>
          <cell r="I22322">
            <v>0</v>
          </cell>
          <cell r="J22322">
            <v>0</v>
          </cell>
          <cell r="K22322">
            <v>0</v>
          </cell>
          <cell r="L22322">
            <v>0</v>
          </cell>
          <cell r="M22322">
            <v>0</v>
          </cell>
          <cell r="N22322">
            <v>0</v>
          </cell>
          <cell r="O22322">
            <v>67472.406000000003</v>
          </cell>
          <cell r="P22322">
            <v>-47961.198000000019</v>
          </cell>
          <cell r="Q22322">
            <v>19511.207999999984</v>
          </cell>
          <cell r="R22322">
            <v>0</v>
          </cell>
        </row>
        <row r="22323">
          <cell r="A22323">
            <v>2204</v>
          </cell>
          <cell r="B22323" t="str">
            <v>S. SALUD MAGALLANES</v>
          </cell>
          <cell r="C22323" t="str">
            <v>003 Hospital de Puerto Natales</v>
          </cell>
          <cell r="D22323">
            <v>0</v>
          </cell>
          <cell r="E22323">
            <v>0</v>
          </cell>
          <cell r="F22323">
            <v>0</v>
          </cell>
          <cell r="G22323">
            <v>0</v>
          </cell>
          <cell r="H22323">
            <v>0</v>
          </cell>
          <cell r="I22323">
            <v>0</v>
          </cell>
          <cell r="J22323">
            <v>0</v>
          </cell>
          <cell r="K22323">
            <v>0</v>
          </cell>
          <cell r="L22323">
            <v>0</v>
          </cell>
          <cell r="M22323">
            <v>0</v>
          </cell>
          <cell r="N22323">
            <v>0</v>
          </cell>
          <cell r="O22323">
            <v>590089.73900000006</v>
          </cell>
          <cell r="P22323">
            <v>-625518.527</v>
          </cell>
          <cell r="Q22323">
            <v>0</v>
          </cell>
          <cell r="R22323">
            <v>35428.787999999942</v>
          </cell>
        </row>
        <row r="22324">
          <cell r="A22324">
            <v>2205</v>
          </cell>
          <cell r="B22324" t="str">
            <v>S. SALUD MAGALLANES</v>
          </cell>
          <cell r="C22324" t="str">
            <v>004 Hospital Regional de Punta Arenas</v>
          </cell>
          <cell r="D22324">
            <v>0</v>
          </cell>
          <cell r="E22324">
            <v>0</v>
          </cell>
          <cell r="F22324">
            <v>0</v>
          </cell>
          <cell r="G22324">
            <v>0</v>
          </cell>
          <cell r="H22324">
            <v>0</v>
          </cell>
          <cell r="I22324">
            <v>0</v>
          </cell>
          <cell r="J22324">
            <v>0</v>
          </cell>
          <cell r="K22324">
            <v>0</v>
          </cell>
          <cell r="L22324">
            <v>0</v>
          </cell>
          <cell r="M22324">
            <v>0</v>
          </cell>
          <cell r="N22324">
            <v>0</v>
          </cell>
          <cell r="O22324">
            <v>1359144.0859999999</v>
          </cell>
          <cell r="P22324">
            <v>-1500000.719</v>
          </cell>
          <cell r="Q22324">
            <v>0</v>
          </cell>
          <cell r="R22324">
            <v>140856.63300000015</v>
          </cell>
        </row>
        <row r="22325">
          <cell r="A22325">
            <v>2206</v>
          </cell>
          <cell r="B22325" t="str">
            <v>S. SALUD MAGALLANES</v>
          </cell>
          <cell r="C22325" t="str">
            <v>005 Cecosf Puerto Williams</v>
          </cell>
          <cell r="D22325">
            <v>0</v>
          </cell>
          <cell r="E22325">
            <v>0</v>
          </cell>
          <cell r="F22325">
            <v>0</v>
          </cell>
          <cell r="G22325">
            <v>0</v>
          </cell>
          <cell r="H22325">
            <v>0</v>
          </cell>
          <cell r="I22325">
            <v>0</v>
          </cell>
          <cell r="J22325">
            <v>0</v>
          </cell>
          <cell r="K22325">
            <v>0</v>
          </cell>
          <cell r="L22325">
            <v>0</v>
          </cell>
          <cell r="M22325">
            <v>0</v>
          </cell>
          <cell r="N22325">
            <v>0</v>
          </cell>
          <cell r="O22325">
            <v>2913.011</v>
          </cell>
          <cell r="P22325">
            <v>5018.9709999999905</v>
          </cell>
          <cell r="Q22325">
            <v>2913.011</v>
          </cell>
          <cell r="R22325">
            <v>0</v>
          </cell>
        </row>
        <row r="22326">
          <cell r="A22326">
            <v>2207</v>
          </cell>
          <cell r="B22326" t="str">
            <v>S. SALUD MAGALLANES</v>
          </cell>
          <cell r="C22326" t="str">
            <v>006 SAMU Magallanes</v>
          </cell>
          <cell r="D22326">
            <v>0</v>
          </cell>
          <cell r="E22326">
            <v>0</v>
          </cell>
          <cell r="F22326">
            <v>0</v>
          </cell>
          <cell r="G22326">
            <v>0</v>
          </cell>
          <cell r="H22326">
            <v>0</v>
          </cell>
          <cell r="I22326">
            <v>0</v>
          </cell>
          <cell r="J22326">
            <v>0</v>
          </cell>
          <cell r="K22326">
            <v>0</v>
          </cell>
          <cell r="L22326">
            <v>0</v>
          </cell>
          <cell r="M22326">
            <v>0</v>
          </cell>
          <cell r="N22326">
            <v>0</v>
          </cell>
          <cell r="O22326">
            <v>102499.87500000001</v>
          </cell>
          <cell r="P22326">
            <v>-103855.72499999999</v>
          </cell>
          <cell r="Q22326">
            <v>0</v>
          </cell>
          <cell r="R22326">
            <v>1355.8499999999767</v>
          </cell>
        </row>
        <row r="22327">
          <cell r="A22327">
            <v>2208</v>
          </cell>
          <cell r="B22327" t="str">
            <v>S. SALUD MAGALLANES</v>
          </cell>
          <cell r="C22327" t="str">
            <v>007 Hospital Psiquiátrico</v>
          </cell>
          <cell r="D22327">
            <v>0</v>
          </cell>
          <cell r="E22327">
            <v>0</v>
          </cell>
          <cell r="F22327">
            <v>0</v>
          </cell>
          <cell r="G22327">
            <v>0</v>
          </cell>
          <cell r="H22327">
            <v>0</v>
          </cell>
          <cell r="I22327">
            <v>0</v>
          </cell>
          <cell r="J22327">
            <v>0</v>
          </cell>
          <cell r="K22327">
            <v>0</v>
          </cell>
          <cell r="L22327">
            <v>0</v>
          </cell>
          <cell r="M22327">
            <v>0</v>
          </cell>
          <cell r="N22327">
            <v>0</v>
          </cell>
          <cell r="O22327">
            <v>20277.898000000001</v>
          </cell>
          <cell r="P22327">
            <v>-18488.669000000038</v>
          </cell>
          <cell r="Q22327">
            <v>1789.228999999963</v>
          </cell>
          <cell r="R22327">
            <v>0</v>
          </cell>
        </row>
        <row r="22328">
          <cell r="A22328">
            <v>2209</v>
          </cell>
          <cell r="B22328" t="str">
            <v>S. SALUD MAGALLANES</v>
          </cell>
          <cell r="C22328" t="str">
            <v>008 Atención Primaria de Salud</v>
          </cell>
          <cell r="D22328">
            <v>0</v>
          </cell>
          <cell r="E22328">
            <v>0</v>
          </cell>
          <cell r="F22328">
            <v>0</v>
          </cell>
          <cell r="G22328">
            <v>0</v>
          </cell>
          <cell r="H22328">
            <v>0</v>
          </cell>
          <cell r="I22328">
            <v>0</v>
          </cell>
          <cell r="J22328">
            <v>0</v>
          </cell>
          <cell r="K22328">
            <v>0</v>
          </cell>
          <cell r="L22328">
            <v>0</v>
          </cell>
          <cell r="M22328">
            <v>0</v>
          </cell>
          <cell r="N22328">
            <v>0</v>
          </cell>
          <cell r="O22328">
            <v>1246.0590000000047</v>
          </cell>
          <cell r="P22328">
            <v>272268.21299999999</v>
          </cell>
          <cell r="Q22328">
            <v>1246.0590000000047</v>
          </cell>
          <cell r="R22328">
            <v>0</v>
          </cell>
        </row>
        <row r="22329">
          <cell r="A22329">
            <v>22010</v>
          </cell>
          <cell r="B22329" t="str">
            <v>S. SALUD MAGALLANES</v>
          </cell>
          <cell r="C22329" t="str">
            <v>009 UNIDAD SALUD MENTAL - CTAS COMPLEMENTARIAS</v>
          </cell>
          <cell r="D22329">
            <v>0</v>
          </cell>
          <cell r="E22329">
            <v>0</v>
          </cell>
          <cell r="F22329">
            <v>0</v>
          </cell>
          <cell r="G22329">
            <v>0</v>
          </cell>
          <cell r="H22329">
            <v>0</v>
          </cell>
          <cell r="I22329">
            <v>0</v>
          </cell>
          <cell r="J22329">
            <v>0</v>
          </cell>
          <cell r="K22329">
            <v>0</v>
          </cell>
          <cell r="L22329">
            <v>0</v>
          </cell>
          <cell r="M22329">
            <v>0</v>
          </cell>
          <cell r="N22329">
            <v>0</v>
          </cell>
          <cell r="O22329">
            <v>0</v>
          </cell>
          <cell r="P22329">
            <v>0</v>
          </cell>
          <cell r="Q22329">
            <v>0</v>
          </cell>
          <cell r="R22329">
            <v>0</v>
          </cell>
        </row>
        <row r="22330">
          <cell r="A22330">
            <v>22011</v>
          </cell>
          <cell r="B22330" t="str">
            <v>S. SALUD MAGALLANES</v>
          </cell>
          <cell r="C22330" t="str">
            <v>010 ESTABLECIMIENTO LARGA ESTADIA ADULTO MAYOR</v>
          </cell>
          <cell r="D22330">
            <v>0</v>
          </cell>
          <cell r="E22330">
            <v>0</v>
          </cell>
          <cell r="F22330">
            <v>0</v>
          </cell>
          <cell r="G22330">
            <v>0</v>
          </cell>
          <cell r="H22330">
            <v>0</v>
          </cell>
          <cell r="I22330">
            <v>0</v>
          </cell>
          <cell r="J22330">
            <v>0</v>
          </cell>
          <cell r="K22330">
            <v>0</v>
          </cell>
          <cell r="L22330">
            <v>0</v>
          </cell>
          <cell r="M22330">
            <v>0</v>
          </cell>
          <cell r="N22330">
            <v>0</v>
          </cell>
          <cell r="O22330">
            <v>0</v>
          </cell>
          <cell r="P22330">
            <v>0</v>
          </cell>
          <cell r="Q22330">
            <v>0</v>
          </cell>
          <cell r="R22330">
            <v>0</v>
          </cell>
        </row>
        <row r="22331">
          <cell r="A22331">
            <v>2301</v>
          </cell>
          <cell r="B22331" t="str">
            <v>S. SALUD METR. ORIENTE</v>
          </cell>
          <cell r="C22331">
            <v>0</v>
          </cell>
          <cell r="D22331">
            <v>0</v>
          </cell>
          <cell r="E22331">
            <v>0</v>
          </cell>
          <cell r="F22331">
            <v>0</v>
          </cell>
          <cell r="G22331">
            <v>0</v>
          </cell>
          <cell r="H22331">
            <v>0</v>
          </cell>
          <cell r="I22331">
            <v>0</v>
          </cell>
          <cell r="J22331">
            <v>0</v>
          </cell>
          <cell r="K22331">
            <v>0</v>
          </cell>
          <cell r="L22331">
            <v>0</v>
          </cell>
          <cell r="M22331">
            <v>0</v>
          </cell>
          <cell r="N22331">
            <v>0</v>
          </cell>
          <cell r="O22331">
            <v>11115372.421999998</v>
          </cell>
          <cell r="P22331">
            <v>-11802516.561000001</v>
          </cell>
          <cell r="Q22331">
            <v>0</v>
          </cell>
          <cell r="R22331">
            <v>687144.13900000229</v>
          </cell>
        </row>
        <row r="22332">
          <cell r="A22332">
            <v>2302</v>
          </cell>
          <cell r="B22332" t="str">
            <v>S. SALUD METROPOLITANO ORIENTE</v>
          </cell>
          <cell r="C22332" t="str">
            <v>001 Dirección del Servicio</v>
          </cell>
          <cell r="D22332">
            <v>0</v>
          </cell>
          <cell r="E22332">
            <v>0</v>
          </cell>
          <cell r="F22332">
            <v>0</v>
          </cell>
          <cell r="G22332">
            <v>0</v>
          </cell>
          <cell r="H22332">
            <v>0</v>
          </cell>
          <cell r="I22332">
            <v>0</v>
          </cell>
          <cell r="J22332">
            <v>0</v>
          </cell>
          <cell r="K22332">
            <v>0</v>
          </cell>
          <cell r="L22332">
            <v>0</v>
          </cell>
          <cell r="M22332">
            <v>0</v>
          </cell>
          <cell r="N22332">
            <v>0</v>
          </cell>
          <cell r="O22332">
            <v>0</v>
          </cell>
          <cell r="P22332">
            <v>-456126.49700000032</v>
          </cell>
          <cell r="Q22332">
            <v>0</v>
          </cell>
          <cell r="R22332">
            <v>456126.49700000032</v>
          </cell>
        </row>
        <row r="22333">
          <cell r="A22333">
            <v>2303</v>
          </cell>
          <cell r="B22333" t="str">
            <v>S. SALUD METROPOLITANO ORIENTE</v>
          </cell>
          <cell r="C22333" t="str">
            <v>002 Hospital del Tórax</v>
          </cell>
          <cell r="D22333">
            <v>0</v>
          </cell>
          <cell r="E22333">
            <v>0</v>
          </cell>
          <cell r="F22333">
            <v>0</v>
          </cell>
          <cell r="G22333">
            <v>0</v>
          </cell>
          <cell r="H22333">
            <v>0</v>
          </cell>
          <cell r="I22333">
            <v>0</v>
          </cell>
          <cell r="J22333">
            <v>0</v>
          </cell>
          <cell r="K22333">
            <v>0</v>
          </cell>
          <cell r="L22333">
            <v>0</v>
          </cell>
          <cell r="M22333">
            <v>0</v>
          </cell>
          <cell r="N22333">
            <v>0</v>
          </cell>
          <cell r="O22333">
            <v>183222.41899999999</v>
          </cell>
          <cell r="P22333">
            <v>-155592.21199999959</v>
          </cell>
          <cell r="Q22333">
            <v>27630.207000000402</v>
          </cell>
          <cell r="R22333">
            <v>0</v>
          </cell>
        </row>
        <row r="22334">
          <cell r="A22334">
            <v>2304</v>
          </cell>
          <cell r="B22334" t="str">
            <v>S. SALUD METROPOLITANO ORIENTE</v>
          </cell>
          <cell r="C22334" t="str">
            <v>003 Hospital Luis Calvo Mackenna</v>
          </cell>
          <cell r="D22334">
            <v>0</v>
          </cell>
          <cell r="E22334">
            <v>0</v>
          </cell>
          <cell r="F22334">
            <v>0</v>
          </cell>
          <cell r="G22334">
            <v>0</v>
          </cell>
          <cell r="H22334">
            <v>0</v>
          </cell>
          <cell r="I22334">
            <v>0</v>
          </cell>
          <cell r="J22334">
            <v>0</v>
          </cell>
          <cell r="K22334">
            <v>0</v>
          </cell>
          <cell r="L22334">
            <v>0</v>
          </cell>
          <cell r="M22334">
            <v>0</v>
          </cell>
          <cell r="N22334">
            <v>0</v>
          </cell>
          <cell r="O22334">
            <v>14549.980999999985</v>
          </cell>
          <cell r="P22334">
            <v>-85629.73799999943</v>
          </cell>
          <cell r="Q22334">
            <v>0</v>
          </cell>
          <cell r="R22334">
            <v>71079.756999999445</v>
          </cell>
        </row>
        <row r="22335">
          <cell r="A22335">
            <v>2305</v>
          </cell>
          <cell r="B22335" t="str">
            <v>S. SALUD METROPOLITANO ORIENTE</v>
          </cell>
          <cell r="C22335" t="str">
            <v>004 Hospital Santiago Oriente Luis Tisne</v>
          </cell>
          <cell r="D22335">
            <v>0</v>
          </cell>
          <cell r="E22335">
            <v>0</v>
          </cell>
          <cell r="F22335">
            <v>0</v>
          </cell>
          <cell r="G22335">
            <v>0</v>
          </cell>
          <cell r="H22335">
            <v>0</v>
          </cell>
          <cell r="I22335">
            <v>0</v>
          </cell>
          <cell r="J22335">
            <v>0</v>
          </cell>
          <cell r="K22335">
            <v>0</v>
          </cell>
          <cell r="L22335">
            <v>0</v>
          </cell>
          <cell r="M22335">
            <v>0</v>
          </cell>
          <cell r="N22335">
            <v>0</v>
          </cell>
          <cell r="O22335">
            <v>153948.36900000001</v>
          </cell>
          <cell r="P22335">
            <v>-188944.90700000036</v>
          </cell>
          <cell r="Q22335">
            <v>0</v>
          </cell>
          <cell r="R22335">
            <v>34996.53800000035</v>
          </cell>
        </row>
        <row r="22336">
          <cell r="A22336">
            <v>2306</v>
          </cell>
          <cell r="B22336" t="str">
            <v>S. SALUD METROPOLITANO ORIENTE</v>
          </cell>
          <cell r="C22336" t="str">
            <v>005 Hospital Salvador</v>
          </cell>
          <cell r="D22336">
            <v>0</v>
          </cell>
          <cell r="E22336">
            <v>0</v>
          </cell>
          <cell r="F22336">
            <v>0</v>
          </cell>
          <cell r="G22336">
            <v>0</v>
          </cell>
          <cell r="H22336">
            <v>0</v>
          </cell>
          <cell r="I22336">
            <v>0</v>
          </cell>
          <cell r="J22336">
            <v>0</v>
          </cell>
          <cell r="K22336">
            <v>0</v>
          </cell>
          <cell r="L22336">
            <v>0</v>
          </cell>
          <cell r="M22336">
            <v>0</v>
          </cell>
          <cell r="N22336">
            <v>0</v>
          </cell>
          <cell r="O22336">
            <v>10763651.653000001</v>
          </cell>
          <cell r="P22336">
            <v>-10695106.933999995</v>
          </cell>
          <cell r="Q22336">
            <v>68544.719000006095</v>
          </cell>
          <cell r="R22336">
            <v>0</v>
          </cell>
        </row>
        <row r="22337">
          <cell r="A22337">
            <v>2307</v>
          </cell>
          <cell r="B22337" t="str">
            <v>S. SALUD METROPOLITANO ORIENTE</v>
          </cell>
          <cell r="C22337" t="str">
            <v>006 Instituto de Geriatría</v>
          </cell>
          <cell r="D22337">
            <v>0</v>
          </cell>
          <cell r="E22337">
            <v>0</v>
          </cell>
          <cell r="F22337">
            <v>0</v>
          </cell>
          <cell r="G22337">
            <v>0</v>
          </cell>
          <cell r="H22337">
            <v>0</v>
          </cell>
          <cell r="I22337">
            <v>0</v>
          </cell>
          <cell r="J22337">
            <v>0</v>
          </cell>
          <cell r="K22337">
            <v>0</v>
          </cell>
          <cell r="L22337">
            <v>0</v>
          </cell>
          <cell r="M22337">
            <v>0</v>
          </cell>
          <cell r="N22337">
            <v>0</v>
          </cell>
          <cell r="O22337">
            <v>0</v>
          </cell>
          <cell r="P22337">
            <v>-17744.510000000009</v>
          </cell>
          <cell r="Q22337">
            <v>0</v>
          </cell>
          <cell r="R22337">
            <v>17744.510000000009</v>
          </cell>
        </row>
        <row r="22338">
          <cell r="A22338">
            <v>2308</v>
          </cell>
          <cell r="B22338" t="str">
            <v>S. SALUD METROPOLITANO ORIENTE</v>
          </cell>
          <cell r="C22338" t="str">
            <v>007 Instituto de Neurocirugía</v>
          </cell>
          <cell r="D22338">
            <v>0</v>
          </cell>
          <cell r="E22338">
            <v>0</v>
          </cell>
          <cell r="F22338">
            <v>0</v>
          </cell>
          <cell r="G22338">
            <v>0</v>
          </cell>
          <cell r="H22338">
            <v>0</v>
          </cell>
          <cell r="I22338">
            <v>0</v>
          </cell>
          <cell r="J22338">
            <v>0</v>
          </cell>
          <cell r="K22338">
            <v>0</v>
          </cell>
          <cell r="L22338">
            <v>0</v>
          </cell>
          <cell r="M22338">
            <v>0</v>
          </cell>
          <cell r="N22338">
            <v>0</v>
          </cell>
          <cell r="O22338">
            <v>0</v>
          </cell>
          <cell r="P22338">
            <v>81031.121999999275</v>
          </cell>
          <cell r="Q22338">
            <v>0</v>
          </cell>
          <cell r="R22338">
            <v>0</v>
          </cell>
        </row>
        <row r="22339">
          <cell r="A22339">
            <v>2309</v>
          </cell>
          <cell r="B22339" t="str">
            <v>S. SALUD METROPOLITANO ORIENTE</v>
          </cell>
          <cell r="C22339" t="str">
            <v>008 Instituto Pedro Aguirre Cerda</v>
          </cell>
          <cell r="D22339">
            <v>0</v>
          </cell>
          <cell r="E22339">
            <v>0</v>
          </cell>
          <cell r="F22339">
            <v>0</v>
          </cell>
          <cell r="G22339">
            <v>0</v>
          </cell>
          <cell r="H22339">
            <v>0</v>
          </cell>
          <cell r="I22339">
            <v>0</v>
          </cell>
          <cell r="J22339">
            <v>0</v>
          </cell>
          <cell r="K22339">
            <v>0</v>
          </cell>
          <cell r="L22339">
            <v>0</v>
          </cell>
          <cell r="M22339">
            <v>0</v>
          </cell>
          <cell r="N22339">
            <v>0</v>
          </cell>
          <cell r="O22339">
            <v>0</v>
          </cell>
          <cell r="P22339">
            <v>-244199.36300000004</v>
          </cell>
          <cell r="Q22339">
            <v>0</v>
          </cell>
          <cell r="R22339">
            <v>244199.36300000004</v>
          </cell>
        </row>
        <row r="22340">
          <cell r="A22340">
            <v>23010</v>
          </cell>
          <cell r="B22340" t="str">
            <v>S. SALUD METROPOLITANO ORIENTE</v>
          </cell>
          <cell r="C22340" t="str">
            <v>009 Hospital de Hanga Roa</v>
          </cell>
          <cell r="D22340">
            <v>0</v>
          </cell>
          <cell r="E22340">
            <v>0</v>
          </cell>
          <cell r="F22340">
            <v>0</v>
          </cell>
          <cell r="G22340">
            <v>0</v>
          </cell>
          <cell r="H22340">
            <v>0</v>
          </cell>
          <cell r="I22340">
            <v>0</v>
          </cell>
          <cell r="J22340">
            <v>0</v>
          </cell>
          <cell r="K22340">
            <v>0</v>
          </cell>
          <cell r="L22340">
            <v>0</v>
          </cell>
          <cell r="M22340">
            <v>0</v>
          </cell>
          <cell r="N22340">
            <v>0</v>
          </cell>
          <cell r="O22340">
            <v>0</v>
          </cell>
          <cell r="P22340">
            <v>-40203.521999999968</v>
          </cell>
          <cell r="Q22340">
            <v>0</v>
          </cell>
          <cell r="R22340">
            <v>40203.521999999968</v>
          </cell>
        </row>
        <row r="22341">
          <cell r="A22341">
            <v>2401</v>
          </cell>
          <cell r="B22341" t="str">
            <v>S. SALUD METR. CENTRAL</v>
          </cell>
          <cell r="C22341">
            <v>0</v>
          </cell>
          <cell r="D22341">
            <v>0</v>
          </cell>
          <cell r="E22341">
            <v>0</v>
          </cell>
          <cell r="F22341">
            <v>0</v>
          </cell>
          <cell r="G22341">
            <v>0</v>
          </cell>
          <cell r="H22341">
            <v>0</v>
          </cell>
          <cell r="I22341">
            <v>0</v>
          </cell>
          <cell r="J22341">
            <v>0</v>
          </cell>
          <cell r="K22341">
            <v>0</v>
          </cell>
          <cell r="L22341">
            <v>0</v>
          </cell>
          <cell r="M22341">
            <v>0</v>
          </cell>
          <cell r="N22341">
            <v>0</v>
          </cell>
          <cell r="O22341">
            <v>3198534.7110000001</v>
          </cell>
          <cell r="P22341">
            <v>-207018.43300000392</v>
          </cell>
          <cell r="Q22341">
            <v>2991516.2779999962</v>
          </cell>
          <cell r="R22341">
            <v>0</v>
          </cell>
        </row>
        <row r="22342">
          <cell r="A22342">
            <v>2402</v>
          </cell>
          <cell r="B22342" t="str">
            <v>S. SALUD METROPOLITANO CENTRAL</v>
          </cell>
          <cell r="C22342" t="str">
            <v>001 Dirección del Servicio</v>
          </cell>
          <cell r="D22342">
            <v>0</v>
          </cell>
          <cell r="E22342">
            <v>0</v>
          </cell>
          <cell r="F22342">
            <v>0</v>
          </cell>
          <cell r="G22342">
            <v>0</v>
          </cell>
          <cell r="H22342">
            <v>0</v>
          </cell>
          <cell r="I22342">
            <v>0</v>
          </cell>
          <cell r="J22342">
            <v>0</v>
          </cell>
          <cell r="K22342">
            <v>0</v>
          </cell>
          <cell r="L22342">
            <v>0</v>
          </cell>
          <cell r="M22342">
            <v>0</v>
          </cell>
          <cell r="N22342">
            <v>0</v>
          </cell>
          <cell r="O22342">
            <v>0</v>
          </cell>
          <cell r="P22342">
            <v>9556159.9359999988</v>
          </cell>
          <cell r="Q22342">
            <v>0</v>
          </cell>
          <cell r="R22342">
            <v>0</v>
          </cell>
        </row>
        <row r="22343">
          <cell r="A22343">
            <v>2403</v>
          </cell>
          <cell r="B22343" t="str">
            <v>S. SALUD METROPOLITANO CENTRAL</v>
          </cell>
          <cell r="C22343" t="str">
            <v>002 Dirección Atención Primaria</v>
          </cell>
          <cell r="D22343">
            <v>0</v>
          </cell>
          <cell r="E22343">
            <v>0</v>
          </cell>
          <cell r="F22343">
            <v>0</v>
          </cell>
          <cell r="G22343">
            <v>0</v>
          </cell>
          <cell r="H22343">
            <v>0</v>
          </cell>
          <cell r="I22343">
            <v>0</v>
          </cell>
          <cell r="J22343">
            <v>0</v>
          </cell>
          <cell r="K22343">
            <v>0</v>
          </cell>
          <cell r="L22343">
            <v>0</v>
          </cell>
          <cell r="M22343">
            <v>0</v>
          </cell>
          <cell r="N22343">
            <v>0</v>
          </cell>
          <cell r="O22343">
            <v>0</v>
          </cell>
          <cell r="P22343">
            <v>999898.57499999972</v>
          </cell>
          <cell r="Q22343">
            <v>0</v>
          </cell>
          <cell r="R22343">
            <v>0</v>
          </cell>
        </row>
        <row r="22344">
          <cell r="A22344">
            <v>2404</v>
          </cell>
          <cell r="B22344" t="str">
            <v>S. SALUD METROPOLITANO CENTRAL</v>
          </cell>
          <cell r="C22344" t="str">
            <v>003 Hospital Clínico San Borja Arriaran</v>
          </cell>
          <cell r="D22344">
            <v>0</v>
          </cell>
          <cell r="E22344">
            <v>0</v>
          </cell>
          <cell r="F22344">
            <v>0</v>
          </cell>
          <cell r="G22344">
            <v>0</v>
          </cell>
          <cell r="H22344">
            <v>0</v>
          </cell>
          <cell r="I22344">
            <v>0</v>
          </cell>
          <cell r="J22344">
            <v>0</v>
          </cell>
          <cell r="K22344">
            <v>0</v>
          </cell>
          <cell r="L22344">
            <v>0</v>
          </cell>
          <cell r="M22344">
            <v>0</v>
          </cell>
          <cell r="N22344">
            <v>0</v>
          </cell>
          <cell r="O22344">
            <v>1046275.4569999999</v>
          </cell>
          <cell r="P22344">
            <v>-4771745.2829999961</v>
          </cell>
          <cell r="Q22344">
            <v>0</v>
          </cell>
          <cell r="R22344">
            <v>3725469.8259999962</v>
          </cell>
        </row>
        <row r="22345">
          <cell r="A22345">
            <v>2405</v>
          </cell>
          <cell r="B22345" t="str">
            <v>S. SALUD METROPOLITANO CENTRAL</v>
          </cell>
          <cell r="C22345" t="str">
            <v>004 Hospital De Urgencia Asistencia Pública</v>
          </cell>
          <cell r="D22345">
            <v>0</v>
          </cell>
          <cell r="E22345">
            <v>0</v>
          </cell>
          <cell r="F22345">
            <v>0</v>
          </cell>
          <cell r="G22345">
            <v>0</v>
          </cell>
          <cell r="H22345">
            <v>0</v>
          </cell>
          <cell r="I22345">
            <v>0</v>
          </cell>
          <cell r="J22345">
            <v>0</v>
          </cell>
          <cell r="K22345">
            <v>0</v>
          </cell>
          <cell r="L22345">
            <v>0</v>
          </cell>
          <cell r="M22345">
            <v>0</v>
          </cell>
          <cell r="N22345">
            <v>0</v>
          </cell>
          <cell r="O22345">
            <v>1135836.936</v>
          </cell>
          <cell r="P22345">
            <v>-3238166.6419999991</v>
          </cell>
          <cell r="Q22345">
            <v>0</v>
          </cell>
          <cell r="R22345">
            <v>2102329.7059999993</v>
          </cell>
        </row>
        <row r="22346">
          <cell r="A22346">
            <v>2406</v>
          </cell>
          <cell r="B22346" t="str">
            <v>S. SALUD METROPOLITANO CENTRAL</v>
          </cell>
          <cell r="C22346" t="str">
            <v>005 Hospital El Carmen</v>
          </cell>
          <cell r="D22346">
            <v>0</v>
          </cell>
          <cell r="E22346">
            <v>0</v>
          </cell>
          <cell r="F22346">
            <v>0</v>
          </cell>
          <cell r="G22346">
            <v>0</v>
          </cell>
          <cell r="H22346">
            <v>0</v>
          </cell>
          <cell r="I22346">
            <v>0</v>
          </cell>
          <cell r="J22346">
            <v>0</v>
          </cell>
          <cell r="K22346">
            <v>0</v>
          </cell>
          <cell r="L22346">
            <v>0</v>
          </cell>
          <cell r="M22346">
            <v>0</v>
          </cell>
          <cell r="N22346">
            <v>0</v>
          </cell>
          <cell r="O22346">
            <v>1016422.318</v>
          </cell>
          <cell r="P22346">
            <v>-2753165.0189999999</v>
          </cell>
          <cell r="Q22346">
            <v>0</v>
          </cell>
          <cell r="R22346">
            <v>1736742.7009999999</v>
          </cell>
        </row>
        <row r="22347">
          <cell r="A22347">
            <v>2501</v>
          </cell>
          <cell r="B22347" t="str">
            <v>S. SALUD METR. SUR</v>
          </cell>
          <cell r="C22347">
            <v>0</v>
          </cell>
          <cell r="D22347">
            <v>0</v>
          </cell>
          <cell r="E22347">
            <v>0</v>
          </cell>
          <cell r="F22347">
            <v>0</v>
          </cell>
          <cell r="G22347">
            <v>0</v>
          </cell>
          <cell r="H22347">
            <v>0</v>
          </cell>
          <cell r="I22347">
            <v>0</v>
          </cell>
          <cell r="J22347">
            <v>0</v>
          </cell>
          <cell r="K22347">
            <v>0</v>
          </cell>
          <cell r="L22347">
            <v>0</v>
          </cell>
          <cell r="M22347">
            <v>0</v>
          </cell>
          <cell r="N22347">
            <v>0</v>
          </cell>
          <cell r="O22347">
            <v>6254136.9450000003</v>
          </cell>
          <cell r="P22347">
            <v>-6313719.4279999975</v>
          </cell>
          <cell r="Q22347">
            <v>0</v>
          </cell>
          <cell r="R22347">
            <v>59582.482999997213</v>
          </cell>
        </row>
        <row r="22348">
          <cell r="A22348">
            <v>2502</v>
          </cell>
          <cell r="B22348" t="str">
            <v>S. SALUD METROPOLITANO SUR</v>
          </cell>
          <cell r="C22348" t="str">
            <v>001 Dirección del Servicio</v>
          </cell>
          <cell r="D22348">
            <v>0</v>
          </cell>
          <cell r="E22348">
            <v>0</v>
          </cell>
          <cell r="F22348">
            <v>0</v>
          </cell>
          <cell r="G22348">
            <v>0</v>
          </cell>
          <cell r="H22348">
            <v>0</v>
          </cell>
          <cell r="I22348">
            <v>0</v>
          </cell>
          <cell r="J22348">
            <v>0</v>
          </cell>
          <cell r="K22348">
            <v>0</v>
          </cell>
          <cell r="L22348">
            <v>0</v>
          </cell>
          <cell r="M22348">
            <v>0</v>
          </cell>
          <cell r="N22348">
            <v>0</v>
          </cell>
          <cell r="O22348">
            <v>0</v>
          </cell>
          <cell r="P22348">
            <v>-29609.729999999981</v>
          </cell>
          <cell r="Q22348">
            <v>0</v>
          </cell>
          <cell r="R22348">
            <v>29609.729999999981</v>
          </cell>
        </row>
        <row r="22349">
          <cell r="A22349">
            <v>2503</v>
          </cell>
          <cell r="B22349" t="str">
            <v>S. SALUD METROPOLITANO SUR</v>
          </cell>
          <cell r="C22349" t="str">
            <v>002 Hospital Barros Luco Trudeau</v>
          </cell>
          <cell r="D22349">
            <v>0</v>
          </cell>
          <cell r="E22349">
            <v>0</v>
          </cell>
          <cell r="F22349">
            <v>0</v>
          </cell>
          <cell r="G22349">
            <v>0</v>
          </cell>
          <cell r="H22349">
            <v>0</v>
          </cell>
          <cell r="I22349">
            <v>0</v>
          </cell>
          <cell r="J22349">
            <v>0</v>
          </cell>
          <cell r="K22349">
            <v>0</v>
          </cell>
          <cell r="L22349">
            <v>0</v>
          </cell>
          <cell r="M22349">
            <v>0</v>
          </cell>
          <cell r="N22349">
            <v>0</v>
          </cell>
          <cell r="O22349">
            <v>5061112.8499999996</v>
          </cell>
          <cell r="P22349">
            <v>-5123739.6690000007</v>
          </cell>
          <cell r="Q22349">
            <v>0</v>
          </cell>
          <cell r="R22349">
            <v>62626.819000001065</v>
          </cell>
        </row>
        <row r="22350">
          <cell r="A22350">
            <v>2504</v>
          </cell>
          <cell r="B22350" t="str">
            <v>S. SALUD METROPOLITANO SUR</v>
          </cell>
          <cell r="C22350" t="str">
            <v>003 Hospital Enfermedades Infecciosas</v>
          </cell>
          <cell r="D22350">
            <v>0</v>
          </cell>
          <cell r="E22350">
            <v>0</v>
          </cell>
          <cell r="F22350">
            <v>0</v>
          </cell>
          <cell r="G22350">
            <v>0</v>
          </cell>
          <cell r="H22350">
            <v>0</v>
          </cell>
          <cell r="I22350">
            <v>0</v>
          </cell>
          <cell r="J22350">
            <v>0</v>
          </cell>
          <cell r="K22350">
            <v>0</v>
          </cell>
          <cell r="L22350">
            <v>0</v>
          </cell>
          <cell r="M22350">
            <v>0</v>
          </cell>
          <cell r="N22350">
            <v>0</v>
          </cell>
          <cell r="O22350">
            <v>0</v>
          </cell>
          <cell r="P22350">
            <v>-1584.3400000002002</v>
          </cell>
          <cell r="Q22350">
            <v>0</v>
          </cell>
          <cell r="R22350">
            <v>1584.3400000002002</v>
          </cell>
        </row>
        <row r="22351">
          <cell r="A22351">
            <v>2505</v>
          </cell>
          <cell r="B22351" t="str">
            <v>S. SALUD METROPOLITANO SUR</v>
          </cell>
          <cell r="C22351" t="str">
            <v>004 Hospital Exequiel González Cortés</v>
          </cell>
          <cell r="D22351">
            <v>0</v>
          </cell>
          <cell r="E22351">
            <v>0</v>
          </cell>
          <cell r="F22351">
            <v>0</v>
          </cell>
          <cell r="G22351">
            <v>0</v>
          </cell>
          <cell r="H22351">
            <v>0</v>
          </cell>
          <cell r="I22351">
            <v>0</v>
          </cell>
          <cell r="J22351">
            <v>0</v>
          </cell>
          <cell r="K22351">
            <v>0</v>
          </cell>
          <cell r="L22351">
            <v>0</v>
          </cell>
          <cell r="M22351">
            <v>0</v>
          </cell>
          <cell r="N22351">
            <v>0</v>
          </cell>
          <cell r="O22351">
            <v>96363.126999999964</v>
          </cell>
          <cell r="P22351">
            <v>-75871.490000000456</v>
          </cell>
          <cell r="Q22351">
            <v>20491.636999999508</v>
          </cell>
          <cell r="R22351">
            <v>0</v>
          </cell>
        </row>
        <row r="22352">
          <cell r="A22352">
            <v>2506</v>
          </cell>
          <cell r="B22352" t="str">
            <v>S. SALUD METROPOLITANO SUR</v>
          </cell>
          <cell r="C22352" t="str">
            <v>005 Hospital San Luis de Buin</v>
          </cell>
          <cell r="D22352">
            <v>0</v>
          </cell>
          <cell r="E22352">
            <v>0</v>
          </cell>
          <cell r="F22352">
            <v>0</v>
          </cell>
          <cell r="G22352">
            <v>0</v>
          </cell>
          <cell r="H22352">
            <v>0</v>
          </cell>
          <cell r="I22352">
            <v>0</v>
          </cell>
          <cell r="J22352">
            <v>0</v>
          </cell>
          <cell r="K22352">
            <v>0</v>
          </cell>
          <cell r="L22352">
            <v>0</v>
          </cell>
          <cell r="M22352">
            <v>0</v>
          </cell>
          <cell r="N22352">
            <v>0</v>
          </cell>
          <cell r="O22352">
            <v>0</v>
          </cell>
          <cell r="P22352">
            <v>-3222.3369999998249</v>
          </cell>
          <cell r="Q22352">
            <v>0</v>
          </cell>
          <cell r="R22352">
            <v>3222.3369999998249</v>
          </cell>
        </row>
        <row r="22353">
          <cell r="A22353">
            <v>2507</v>
          </cell>
          <cell r="B22353" t="str">
            <v>S. SALUD METROPOLITANO SUR</v>
          </cell>
          <cell r="C22353" t="str">
            <v>006 Hospital Sanatorio El Peral</v>
          </cell>
          <cell r="D22353">
            <v>0</v>
          </cell>
          <cell r="E22353">
            <v>0</v>
          </cell>
          <cell r="F22353">
            <v>0</v>
          </cell>
          <cell r="G22353">
            <v>0</v>
          </cell>
          <cell r="H22353">
            <v>0</v>
          </cell>
          <cell r="I22353">
            <v>0</v>
          </cell>
          <cell r="J22353">
            <v>0</v>
          </cell>
          <cell r="K22353">
            <v>0</v>
          </cell>
          <cell r="L22353">
            <v>0</v>
          </cell>
          <cell r="M22353">
            <v>0</v>
          </cell>
          <cell r="N22353">
            <v>0</v>
          </cell>
          <cell r="O22353">
            <v>0</v>
          </cell>
          <cell r="P22353">
            <v>25025.353000000003</v>
          </cell>
          <cell r="Q22353">
            <v>0</v>
          </cell>
          <cell r="R22353">
            <v>0</v>
          </cell>
        </row>
        <row r="22354">
          <cell r="A22354">
            <v>2508</v>
          </cell>
          <cell r="B22354" t="str">
            <v>S. SALUD METROPOLITANO SUR</v>
          </cell>
          <cell r="C22354" t="str">
            <v>007 Hospital Sanatorio El Pino</v>
          </cell>
          <cell r="D22354">
            <v>0</v>
          </cell>
          <cell r="E22354">
            <v>0</v>
          </cell>
          <cell r="F22354">
            <v>0</v>
          </cell>
          <cell r="G22354">
            <v>0</v>
          </cell>
          <cell r="H22354">
            <v>0</v>
          </cell>
          <cell r="I22354">
            <v>0</v>
          </cell>
          <cell r="J22354">
            <v>0</v>
          </cell>
          <cell r="K22354">
            <v>0</v>
          </cell>
          <cell r="L22354">
            <v>0</v>
          </cell>
          <cell r="M22354">
            <v>0</v>
          </cell>
          <cell r="N22354">
            <v>0</v>
          </cell>
          <cell r="O22354">
            <v>1096660.9679999999</v>
          </cell>
          <cell r="P22354">
            <v>-1104717.2150000012</v>
          </cell>
          <cell r="Q22354">
            <v>0</v>
          </cell>
          <cell r="R22354">
            <v>8056.2470000013709</v>
          </cell>
        </row>
        <row r="22355">
          <cell r="A22355">
            <v>2601</v>
          </cell>
          <cell r="B22355" t="str">
            <v>S. SALUD METR. NORTE</v>
          </cell>
          <cell r="C22355">
            <v>0</v>
          </cell>
          <cell r="D22355">
            <v>0</v>
          </cell>
          <cell r="E22355">
            <v>0</v>
          </cell>
          <cell r="F22355">
            <v>0</v>
          </cell>
          <cell r="G22355">
            <v>0</v>
          </cell>
          <cell r="H22355">
            <v>0</v>
          </cell>
          <cell r="I22355">
            <v>0</v>
          </cell>
          <cell r="J22355">
            <v>0</v>
          </cell>
          <cell r="K22355">
            <v>0</v>
          </cell>
          <cell r="L22355">
            <v>0</v>
          </cell>
          <cell r="M22355">
            <v>0</v>
          </cell>
          <cell r="N22355">
            <v>0</v>
          </cell>
          <cell r="O22355">
            <v>12338515.262000002</v>
          </cell>
          <cell r="P22355">
            <v>-11867207.169999996</v>
          </cell>
          <cell r="Q22355">
            <v>471308.09200000577</v>
          </cell>
          <cell r="R22355">
            <v>0</v>
          </cell>
        </row>
        <row r="22356">
          <cell r="A22356">
            <v>2602</v>
          </cell>
          <cell r="B22356" t="str">
            <v>S. SALUD METROPOLITANO NORTE</v>
          </cell>
          <cell r="C22356" t="str">
            <v>001 Dirección del Servicio</v>
          </cell>
          <cell r="D22356">
            <v>0</v>
          </cell>
          <cell r="E22356">
            <v>0</v>
          </cell>
          <cell r="F22356">
            <v>0</v>
          </cell>
          <cell r="G22356">
            <v>0</v>
          </cell>
          <cell r="H22356">
            <v>0</v>
          </cell>
          <cell r="I22356">
            <v>0</v>
          </cell>
          <cell r="J22356">
            <v>0</v>
          </cell>
          <cell r="K22356">
            <v>0</v>
          </cell>
          <cell r="L22356">
            <v>0</v>
          </cell>
          <cell r="M22356">
            <v>0</v>
          </cell>
          <cell r="N22356">
            <v>0</v>
          </cell>
          <cell r="O22356">
            <v>1035083.948</v>
          </cell>
          <cell r="P22356">
            <v>-806243.66999999993</v>
          </cell>
          <cell r="Q22356">
            <v>228840.27800000005</v>
          </cell>
          <cell r="R22356">
            <v>0</v>
          </cell>
        </row>
        <row r="22357">
          <cell r="A22357">
            <v>2603</v>
          </cell>
          <cell r="B22357" t="str">
            <v>S. SALUD METROPOLITANO NORTE</v>
          </cell>
          <cell r="C22357" t="str">
            <v>002 Centro De Diagnóstico Terapéutico</v>
          </cell>
          <cell r="D22357">
            <v>0</v>
          </cell>
          <cell r="E22357">
            <v>0</v>
          </cell>
          <cell r="F22357">
            <v>0</v>
          </cell>
          <cell r="G22357">
            <v>0</v>
          </cell>
          <cell r="H22357">
            <v>0</v>
          </cell>
          <cell r="I22357">
            <v>0</v>
          </cell>
          <cell r="J22357">
            <v>0</v>
          </cell>
          <cell r="K22357">
            <v>0</v>
          </cell>
          <cell r="L22357">
            <v>0</v>
          </cell>
          <cell r="M22357">
            <v>0</v>
          </cell>
          <cell r="N22357">
            <v>0</v>
          </cell>
          <cell r="O22357">
            <v>0</v>
          </cell>
          <cell r="P22357">
            <v>-4304.0549999998766</v>
          </cell>
          <cell r="Q22357">
            <v>0</v>
          </cell>
          <cell r="R22357">
            <v>4304.0549999998766</v>
          </cell>
        </row>
        <row r="22358">
          <cell r="A22358">
            <v>2604</v>
          </cell>
          <cell r="B22358" t="str">
            <v>S. SALUD METROPOLITANO NORTE</v>
          </cell>
          <cell r="C22358" t="str">
            <v>003 Hospital de Til Til</v>
          </cell>
          <cell r="D22358">
            <v>0</v>
          </cell>
          <cell r="E22358">
            <v>0</v>
          </cell>
          <cell r="F22358">
            <v>0</v>
          </cell>
          <cell r="G22358">
            <v>0</v>
          </cell>
          <cell r="H22358">
            <v>0</v>
          </cell>
          <cell r="I22358">
            <v>0</v>
          </cell>
          <cell r="J22358">
            <v>0</v>
          </cell>
          <cell r="K22358">
            <v>0</v>
          </cell>
          <cell r="L22358">
            <v>0</v>
          </cell>
          <cell r="M22358">
            <v>0</v>
          </cell>
          <cell r="N22358">
            <v>0</v>
          </cell>
          <cell r="O22358">
            <v>0</v>
          </cell>
          <cell r="P22358">
            <v>37971.001000000018</v>
          </cell>
          <cell r="Q22358">
            <v>0</v>
          </cell>
          <cell r="R22358">
            <v>0</v>
          </cell>
        </row>
        <row r="22359">
          <cell r="A22359">
            <v>2605</v>
          </cell>
          <cell r="B22359" t="str">
            <v>S. SALUD METROPOLITANO NORTE</v>
          </cell>
          <cell r="C22359" t="str">
            <v>004 Hospital Roberto del Río</v>
          </cell>
          <cell r="D22359">
            <v>0</v>
          </cell>
          <cell r="E22359">
            <v>0</v>
          </cell>
          <cell r="F22359">
            <v>0</v>
          </cell>
          <cell r="G22359">
            <v>0</v>
          </cell>
          <cell r="H22359">
            <v>0</v>
          </cell>
          <cell r="I22359">
            <v>0</v>
          </cell>
          <cell r="J22359">
            <v>0</v>
          </cell>
          <cell r="K22359">
            <v>0</v>
          </cell>
          <cell r="L22359">
            <v>0</v>
          </cell>
          <cell r="M22359">
            <v>0</v>
          </cell>
          <cell r="N22359">
            <v>0</v>
          </cell>
          <cell r="O22359">
            <v>1012885.7770000001</v>
          </cell>
          <cell r="P22359">
            <v>-956458.69599999976</v>
          </cell>
          <cell r="Q22359">
            <v>56427.081000000355</v>
          </cell>
          <cell r="R22359">
            <v>0</v>
          </cell>
        </row>
        <row r="22360">
          <cell r="A22360">
            <v>2606</v>
          </cell>
          <cell r="B22360" t="str">
            <v>S. SALUD METROPOLITANO NORTE</v>
          </cell>
          <cell r="C22360" t="str">
            <v>005 Hospital San José</v>
          </cell>
          <cell r="D22360">
            <v>0</v>
          </cell>
          <cell r="E22360">
            <v>0</v>
          </cell>
          <cell r="F22360">
            <v>0</v>
          </cell>
          <cell r="G22360">
            <v>0</v>
          </cell>
          <cell r="H22360">
            <v>0</v>
          </cell>
          <cell r="I22360">
            <v>0</v>
          </cell>
          <cell r="J22360">
            <v>0</v>
          </cell>
          <cell r="K22360">
            <v>0</v>
          </cell>
          <cell r="L22360">
            <v>0</v>
          </cell>
          <cell r="M22360">
            <v>0</v>
          </cell>
          <cell r="N22360">
            <v>0</v>
          </cell>
          <cell r="O22360">
            <v>10006297.809</v>
          </cell>
          <cell r="P22360">
            <v>-10006409.474999998</v>
          </cell>
          <cell r="Q22360">
            <v>0</v>
          </cell>
          <cell r="R22360">
            <v>111.6659999974072</v>
          </cell>
        </row>
        <row r="22361">
          <cell r="A22361">
            <v>2607</v>
          </cell>
          <cell r="B22361" t="str">
            <v>S. SALUD METROPOLITANO NORTE</v>
          </cell>
          <cell r="C22361" t="str">
            <v>006 Instituto Nacional del Cáncer</v>
          </cell>
          <cell r="D22361">
            <v>0</v>
          </cell>
          <cell r="E22361">
            <v>0</v>
          </cell>
          <cell r="F22361">
            <v>0</v>
          </cell>
          <cell r="G22361">
            <v>0</v>
          </cell>
          <cell r="H22361">
            <v>0</v>
          </cell>
          <cell r="I22361">
            <v>0</v>
          </cell>
          <cell r="J22361">
            <v>0</v>
          </cell>
          <cell r="K22361">
            <v>0</v>
          </cell>
          <cell r="L22361">
            <v>0</v>
          </cell>
          <cell r="M22361">
            <v>0</v>
          </cell>
          <cell r="N22361">
            <v>0</v>
          </cell>
          <cell r="O22361">
            <v>284247.728</v>
          </cell>
          <cell r="P22361">
            <v>-348322.95399999991</v>
          </cell>
          <cell r="Q22361">
            <v>0</v>
          </cell>
          <cell r="R22361">
            <v>64075.225999999908</v>
          </cell>
        </row>
        <row r="22362">
          <cell r="A22362">
            <v>2608</v>
          </cell>
          <cell r="B22362" t="str">
            <v>S. SALUD METROPOLITANO NORTE</v>
          </cell>
          <cell r="C22362" t="str">
            <v>007 Instituto Psiquiátrico</v>
          </cell>
          <cell r="D22362">
            <v>0</v>
          </cell>
          <cell r="E22362">
            <v>0</v>
          </cell>
          <cell r="F22362">
            <v>0</v>
          </cell>
          <cell r="G22362">
            <v>0</v>
          </cell>
          <cell r="H22362">
            <v>0</v>
          </cell>
          <cell r="I22362">
            <v>0</v>
          </cell>
          <cell r="J22362">
            <v>0</v>
          </cell>
          <cell r="K22362">
            <v>0</v>
          </cell>
          <cell r="L22362">
            <v>0</v>
          </cell>
          <cell r="M22362">
            <v>0</v>
          </cell>
          <cell r="N22362">
            <v>0</v>
          </cell>
          <cell r="O22362">
            <v>0</v>
          </cell>
          <cell r="P22362">
            <v>216560.67900000012</v>
          </cell>
          <cell r="Q22362">
            <v>0</v>
          </cell>
          <cell r="R22362">
            <v>0</v>
          </cell>
        </row>
        <row r="22363">
          <cell r="A22363">
            <v>2701</v>
          </cell>
          <cell r="B22363" t="str">
            <v>S. SALUD METR. OCCIDENTE</v>
          </cell>
          <cell r="C22363">
            <v>0</v>
          </cell>
          <cell r="D22363">
            <v>0</v>
          </cell>
          <cell r="E22363">
            <v>0</v>
          </cell>
          <cell r="F22363">
            <v>0</v>
          </cell>
          <cell r="G22363">
            <v>0</v>
          </cell>
          <cell r="H22363">
            <v>0</v>
          </cell>
          <cell r="I22363">
            <v>0</v>
          </cell>
          <cell r="J22363">
            <v>0</v>
          </cell>
          <cell r="K22363">
            <v>0</v>
          </cell>
          <cell r="L22363">
            <v>0</v>
          </cell>
          <cell r="M22363">
            <v>0</v>
          </cell>
          <cell r="N22363">
            <v>0</v>
          </cell>
          <cell r="O22363">
            <v>8251269.9739999995</v>
          </cell>
          <cell r="P22363">
            <v>-7804789.4859999977</v>
          </cell>
          <cell r="Q22363">
            <v>446480.48800000176</v>
          </cell>
          <cell r="R22363">
            <v>0</v>
          </cell>
        </row>
        <row r="22364">
          <cell r="A22364">
            <v>2702</v>
          </cell>
          <cell r="B22364" t="str">
            <v>S. SALUD METROPOLITANO OCCIDENTE</v>
          </cell>
          <cell r="C22364" t="str">
            <v>001 Dirección del Servicio</v>
          </cell>
          <cell r="D22364">
            <v>0</v>
          </cell>
          <cell r="E22364">
            <v>0</v>
          </cell>
          <cell r="F22364">
            <v>0</v>
          </cell>
          <cell r="G22364">
            <v>0</v>
          </cell>
          <cell r="H22364">
            <v>0</v>
          </cell>
          <cell r="I22364">
            <v>0</v>
          </cell>
          <cell r="J22364">
            <v>0</v>
          </cell>
          <cell r="K22364">
            <v>0</v>
          </cell>
          <cell r="L22364">
            <v>0</v>
          </cell>
          <cell r="M22364">
            <v>0</v>
          </cell>
          <cell r="N22364">
            <v>0</v>
          </cell>
          <cell r="O22364">
            <v>3233824.2940000002</v>
          </cell>
          <cell r="P22364">
            <v>-2865947.1970000006</v>
          </cell>
          <cell r="Q22364">
            <v>367877.0969999996</v>
          </cell>
          <cell r="R22364">
            <v>0</v>
          </cell>
        </row>
        <row r="22365">
          <cell r="A22365">
            <v>2703</v>
          </cell>
          <cell r="B22365" t="str">
            <v>S. SALUD METROPOLITANO OCCIDENTE</v>
          </cell>
          <cell r="C22365" t="str">
            <v>002 Centro de Referencia Salud Occidente Salvador Allende</v>
          </cell>
          <cell r="D22365">
            <v>0</v>
          </cell>
          <cell r="E22365">
            <v>0</v>
          </cell>
          <cell r="F22365">
            <v>0</v>
          </cell>
          <cell r="G22365">
            <v>0</v>
          </cell>
          <cell r="H22365">
            <v>0</v>
          </cell>
          <cell r="I22365">
            <v>0</v>
          </cell>
          <cell r="J22365">
            <v>0</v>
          </cell>
          <cell r="K22365">
            <v>0</v>
          </cell>
          <cell r="L22365">
            <v>0</v>
          </cell>
          <cell r="M22365">
            <v>0</v>
          </cell>
          <cell r="N22365">
            <v>0</v>
          </cell>
          <cell r="O22365">
            <v>0</v>
          </cell>
          <cell r="P22365">
            <v>62159.621999999974</v>
          </cell>
          <cell r="Q22365">
            <v>0</v>
          </cell>
          <cell r="R22365">
            <v>0</v>
          </cell>
        </row>
        <row r="22366">
          <cell r="A22366">
            <v>2704</v>
          </cell>
          <cell r="B22366" t="str">
            <v>S. SALUD METROPOLITANO OCCIDENTE</v>
          </cell>
          <cell r="C22366" t="str">
            <v>003 Hospital de Curacaví</v>
          </cell>
          <cell r="D22366">
            <v>0</v>
          </cell>
          <cell r="E22366">
            <v>0</v>
          </cell>
          <cell r="F22366">
            <v>0</v>
          </cell>
          <cell r="G22366">
            <v>0</v>
          </cell>
          <cell r="H22366">
            <v>0</v>
          </cell>
          <cell r="I22366">
            <v>0</v>
          </cell>
          <cell r="J22366">
            <v>0</v>
          </cell>
          <cell r="K22366">
            <v>0</v>
          </cell>
          <cell r="L22366">
            <v>0</v>
          </cell>
          <cell r="M22366">
            <v>0</v>
          </cell>
          <cell r="N22366">
            <v>0</v>
          </cell>
          <cell r="O22366">
            <v>0</v>
          </cell>
          <cell r="P22366">
            <v>62214.9739999999</v>
          </cell>
          <cell r="Q22366">
            <v>0</v>
          </cell>
          <cell r="R22366">
            <v>0</v>
          </cell>
        </row>
        <row r="22367">
          <cell r="A22367">
            <v>2705</v>
          </cell>
          <cell r="B22367" t="str">
            <v>S. SALUD METROPOLITANO OCCIDENTE</v>
          </cell>
          <cell r="C22367" t="str">
            <v>004 Hospital de Melipilla</v>
          </cell>
          <cell r="D22367">
            <v>0</v>
          </cell>
          <cell r="E22367">
            <v>0</v>
          </cell>
          <cell r="F22367">
            <v>0</v>
          </cell>
          <cell r="G22367">
            <v>0</v>
          </cell>
          <cell r="H22367">
            <v>0</v>
          </cell>
          <cell r="I22367">
            <v>0</v>
          </cell>
          <cell r="J22367">
            <v>0</v>
          </cell>
          <cell r="K22367">
            <v>0</v>
          </cell>
          <cell r="L22367">
            <v>0</v>
          </cell>
          <cell r="M22367">
            <v>0</v>
          </cell>
          <cell r="N22367">
            <v>0</v>
          </cell>
          <cell r="O22367">
            <v>0</v>
          </cell>
          <cell r="P22367">
            <v>6291.4920000000857</v>
          </cell>
          <cell r="Q22367">
            <v>0</v>
          </cell>
          <cell r="R22367">
            <v>0</v>
          </cell>
        </row>
        <row r="22368">
          <cell r="A22368">
            <v>2706</v>
          </cell>
          <cell r="B22368" t="str">
            <v>S. SALUD METROPOLITANO OCCIDENTE</v>
          </cell>
          <cell r="C22368" t="str">
            <v>005 Hospital de Peñaflor</v>
          </cell>
          <cell r="D22368">
            <v>0</v>
          </cell>
          <cell r="E22368">
            <v>0</v>
          </cell>
          <cell r="F22368">
            <v>0</v>
          </cell>
          <cell r="G22368">
            <v>0</v>
          </cell>
          <cell r="H22368">
            <v>0</v>
          </cell>
          <cell r="I22368">
            <v>0</v>
          </cell>
          <cell r="J22368">
            <v>0</v>
          </cell>
          <cell r="K22368">
            <v>0</v>
          </cell>
          <cell r="L22368">
            <v>0</v>
          </cell>
          <cell r="M22368">
            <v>0</v>
          </cell>
          <cell r="N22368">
            <v>0</v>
          </cell>
          <cell r="O22368">
            <v>0</v>
          </cell>
          <cell r="P22368">
            <v>74961.794999999984</v>
          </cell>
          <cell r="Q22368">
            <v>0</v>
          </cell>
          <cell r="R22368">
            <v>0</v>
          </cell>
        </row>
        <row r="22369">
          <cell r="A22369">
            <v>2707</v>
          </cell>
          <cell r="B22369" t="str">
            <v>S. SALUD METROPOLITANO OCCIDENTE</v>
          </cell>
          <cell r="C22369" t="str">
            <v>006 Hospital de Talagante</v>
          </cell>
          <cell r="D22369">
            <v>0</v>
          </cell>
          <cell r="E22369">
            <v>0</v>
          </cell>
          <cell r="F22369">
            <v>0</v>
          </cell>
          <cell r="G22369">
            <v>0</v>
          </cell>
          <cell r="H22369">
            <v>0</v>
          </cell>
          <cell r="I22369">
            <v>0</v>
          </cell>
          <cell r="J22369">
            <v>0</v>
          </cell>
          <cell r="K22369">
            <v>0</v>
          </cell>
          <cell r="L22369">
            <v>0</v>
          </cell>
          <cell r="M22369">
            <v>0</v>
          </cell>
          <cell r="N22369">
            <v>0</v>
          </cell>
          <cell r="O22369">
            <v>242840.86800000002</v>
          </cell>
          <cell r="P22369">
            <v>-256744.16599999997</v>
          </cell>
          <cell r="Q22369">
            <v>0</v>
          </cell>
          <cell r="R22369">
            <v>13903.297999999952</v>
          </cell>
        </row>
        <row r="22370">
          <cell r="A22370">
            <v>2708</v>
          </cell>
          <cell r="B22370" t="str">
            <v>S. SALUD METROPOLITANO OCCIDENTE</v>
          </cell>
          <cell r="C22370" t="str">
            <v>007 Hospital Félix Bulnes</v>
          </cell>
          <cell r="D22370">
            <v>0</v>
          </cell>
          <cell r="E22370">
            <v>0</v>
          </cell>
          <cell r="F22370">
            <v>0</v>
          </cell>
          <cell r="G22370">
            <v>0</v>
          </cell>
          <cell r="H22370">
            <v>0</v>
          </cell>
          <cell r="I22370">
            <v>0</v>
          </cell>
          <cell r="J22370">
            <v>0</v>
          </cell>
          <cell r="K22370">
            <v>0</v>
          </cell>
          <cell r="L22370">
            <v>0</v>
          </cell>
          <cell r="M22370">
            <v>0</v>
          </cell>
          <cell r="N22370">
            <v>0</v>
          </cell>
          <cell r="O22370">
            <v>2254331.0460000001</v>
          </cell>
          <cell r="P22370">
            <v>-2416785.9579999996</v>
          </cell>
          <cell r="Q22370">
            <v>0</v>
          </cell>
          <cell r="R22370">
            <v>162454.91199999955</v>
          </cell>
        </row>
        <row r="22371">
          <cell r="A22371">
            <v>2709</v>
          </cell>
          <cell r="B22371" t="str">
            <v>S. SALUD METROPOLITANO OCCIDENTE</v>
          </cell>
          <cell r="C22371" t="str">
            <v>008 Hospital San Juan de Dios</v>
          </cell>
          <cell r="D22371">
            <v>0</v>
          </cell>
          <cell r="E22371">
            <v>0</v>
          </cell>
          <cell r="F22371">
            <v>0</v>
          </cell>
          <cell r="G22371">
            <v>0</v>
          </cell>
          <cell r="H22371">
            <v>0</v>
          </cell>
          <cell r="I22371">
            <v>0</v>
          </cell>
          <cell r="J22371">
            <v>0</v>
          </cell>
          <cell r="K22371">
            <v>0</v>
          </cell>
          <cell r="L22371">
            <v>0</v>
          </cell>
          <cell r="M22371">
            <v>0</v>
          </cell>
          <cell r="N22371">
            <v>0</v>
          </cell>
          <cell r="O22371">
            <v>2520273.7659999998</v>
          </cell>
          <cell r="P22371">
            <v>-2496731.1410000036</v>
          </cell>
          <cell r="Q22371">
            <v>23542.624999996275</v>
          </cell>
          <cell r="R22371">
            <v>0</v>
          </cell>
        </row>
        <row r="22372">
          <cell r="A22372">
            <v>27010</v>
          </cell>
          <cell r="B22372" t="str">
            <v>S. SALUD METROPOLITANO OCCIDENTE</v>
          </cell>
          <cell r="C22372" t="str">
            <v>009 Instituto Traumatológico</v>
          </cell>
          <cell r="D22372">
            <v>0</v>
          </cell>
          <cell r="E22372">
            <v>0</v>
          </cell>
          <cell r="F22372">
            <v>0</v>
          </cell>
          <cell r="G22372">
            <v>0</v>
          </cell>
          <cell r="H22372">
            <v>0</v>
          </cell>
          <cell r="I22372">
            <v>0</v>
          </cell>
          <cell r="J22372">
            <v>0</v>
          </cell>
          <cell r="K22372">
            <v>0</v>
          </cell>
          <cell r="L22372">
            <v>0</v>
          </cell>
          <cell r="M22372">
            <v>0</v>
          </cell>
          <cell r="N22372">
            <v>0</v>
          </cell>
          <cell r="O22372">
            <v>0</v>
          </cell>
          <cell r="P22372">
            <v>25791.092999999993</v>
          </cell>
          <cell r="Q22372">
            <v>0</v>
          </cell>
          <cell r="R22372">
            <v>0</v>
          </cell>
        </row>
        <row r="22373">
          <cell r="A22373">
            <v>2801</v>
          </cell>
          <cell r="B22373" t="str">
            <v>S. SALUD METR. SUR-ORIENTE</v>
          </cell>
          <cell r="C22373">
            <v>0</v>
          </cell>
          <cell r="D22373">
            <v>0</v>
          </cell>
          <cell r="E22373">
            <v>0</v>
          </cell>
          <cell r="F22373">
            <v>0</v>
          </cell>
          <cell r="G22373">
            <v>0</v>
          </cell>
          <cell r="H22373">
            <v>0</v>
          </cell>
          <cell r="I22373">
            <v>0</v>
          </cell>
          <cell r="J22373">
            <v>0</v>
          </cell>
          <cell r="K22373">
            <v>0</v>
          </cell>
          <cell r="L22373">
            <v>0</v>
          </cell>
          <cell r="M22373">
            <v>0</v>
          </cell>
          <cell r="N22373">
            <v>0</v>
          </cell>
          <cell r="O22373">
            <v>2023852.807</v>
          </cell>
          <cell r="P22373">
            <v>-2067256.3430000022</v>
          </cell>
          <cell r="Q22373">
            <v>0</v>
          </cell>
          <cell r="R22373">
            <v>43403.536000002176</v>
          </cell>
        </row>
        <row r="22374">
          <cell r="A22374">
            <v>2802</v>
          </cell>
          <cell r="B22374" t="str">
            <v>S. SALUD METROPOLITANO SUR-ORIENTE</v>
          </cell>
          <cell r="C22374" t="str">
            <v>001 Dirección del Servicio</v>
          </cell>
          <cell r="D22374">
            <v>0</v>
          </cell>
          <cell r="E22374">
            <v>0</v>
          </cell>
          <cell r="F22374">
            <v>0</v>
          </cell>
          <cell r="G22374">
            <v>0</v>
          </cell>
          <cell r="H22374">
            <v>0</v>
          </cell>
          <cell r="I22374">
            <v>0</v>
          </cell>
          <cell r="J22374">
            <v>0</v>
          </cell>
          <cell r="K22374">
            <v>0</v>
          </cell>
          <cell r="L22374">
            <v>0</v>
          </cell>
          <cell r="M22374">
            <v>0</v>
          </cell>
          <cell r="N22374">
            <v>0</v>
          </cell>
          <cell r="O22374">
            <v>1151683.166</v>
          </cell>
          <cell r="P22374">
            <v>-1536526.003</v>
          </cell>
          <cell r="Q22374">
            <v>0</v>
          </cell>
          <cell r="R22374">
            <v>384842.83700000006</v>
          </cell>
        </row>
        <row r="22375">
          <cell r="A22375">
            <v>2803</v>
          </cell>
          <cell r="B22375" t="str">
            <v>S. SALUD METROPOLITANO SUR-ORIENTE</v>
          </cell>
          <cell r="C22375" t="str">
            <v>002 Hospital Metropolitano</v>
          </cell>
          <cell r="D22375">
            <v>0</v>
          </cell>
          <cell r="E22375">
            <v>0</v>
          </cell>
          <cell r="F22375">
            <v>0</v>
          </cell>
          <cell r="G22375">
            <v>0</v>
          </cell>
          <cell r="H22375">
            <v>0</v>
          </cell>
          <cell r="I22375">
            <v>0</v>
          </cell>
          <cell r="J22375">
            <v>0</v>
          </cell>
          <cell r="K22375">
            <v>0</v>
          </cell>
          <cell r="L22375">
            <v>0</v>
          </cell>
          <cell r="M22375">
            <v>0</v>
          </cell>
          <cell r="N22375">
            <v>0</v>
          </cell>
          <cell r="O22375">
            <v>0</v>
          </cell>
          <cell r="P22375">
            <v>0</v>
          </cell>
          <cell r="Q22375">
            <v>0</v>
          </cell>
          <cell r="R22375">
            <v>0</v>
          </cell>
        </row>
        <row r="22376">
          <cell r="A22376">
            <v>2804</v>
          </cell>
          <cell r="B22376" t="str">
            <v>S. SALUD METROPOLITANO SUR-ORIENTE</v>
          </cell>
          <cell r="C22376" t="str">
            <v>003 Centro de Referencia de Salud</v>
          </cell>
          <cell r="D22376">
            <v>0</v>
          </cell>
          <cell r="E22376">
            <v>0</v>
          </cell>
          <cell r="F22376">
            <v>0</v>
          </cell>
          <cell r="G22376">
            <v>0</v>
          </cell>
          <cell r="H22376">
            <v>0</v>
          </cell>
          <cell r="I22376">
            <v>0</v>
          </cell>
          <cell r="J22376">
            <v>0</v>
          </cell>
          <cell r="K22376">
            <v>0</v>
          </cell>
          <cell r="L22376">
            <v>0</v>
          </cell>
          <cell r="M22376">
            <v>0</v>
          </cell>
          <cell r="N22376">
            <v>0</v>
          </cell>
          <cell r="O22376">
            <v>0</v>
          </cell>
          <cell r="P22376">
            <v>0</v>
          </cell>
          <cell r="Q22376">
            <v>0</v>
          </cell>
          <cell r="R22376">
            <v>0</v>
          </cell>
        </row>
        <row r="22377">
          <cell r="A22377">
            <v>2805</v>
          </cell>
          <cell r="B22377" t="str">
            <v>S. SALUD METROPOLITANO SUR-ORIENTE</v>
          </cell>
          <cell r="C22377" t="str">
            <v>004 Hospital Sotero del Río</v>
          </cell>
          <cell r="D22377">
            <v>0</v>
          </cell>
          <cell r="E22377">
            <v>0</v>
          </cell>
          <cell r="F22377">
            <v>0</v>
          </cell>
          <cell r="G22377">
            <v>0</v>
          </cell>
          <cell r="H22377">
            <v>0</v>
          </cell>
          <cell r="I22377">
            <v>0</v>
          </cell>
          <cell r="J22377">
            <v>0</v>
          </cell>
          <cell r="K22377">
            <v>0</v>
          </cell>
          <cell r="L22377">
            <v>0</v>
          </cell>
          <cell r="M22377">
            <v>0</v>
          </cell>
          <cell r="N22377">
            <v>0</v>
          </cell>
          <cell r="O22377">
            <v>872169.64100000006</v>
          </cell>
          <cell r="P22377">
            <v>-780679.95700000133</v>
          </cell>
          <cell r="Q22377">
            <v>91489.683999998728</v>
          </cell>
          <cell r="R22377">
            <v>0</v>
          </cell>
        </row>
        <row r="22378">
          <cell r="A22378">
            <v>2806</v>
          </cell>
          <cell r="B22378" t="str">
            <v>S. SALUD METROPOLITANO SUR-ORIENTE</v>
          </cell>
          <cell r="C22378" t="str">
            <v>005 Hospital San José de Maipo</v>
          </cell>
          <cell r="D22378">
            <v>0</v>
          </cell>
          <cell r="E22378">
            <v>0</v>
          </cell>
          <cell r="F22378">
            <v>0</v>
          </cell>
          <cell r="G22378">
            <v>0</v>
          </cell>
          <cell r="H22378">
            <v>0</v>
          </cell>
          <cell r="I22378">
            <v>0</v>
          </cell>
          <cell r="J22378">
            <v>0</v>
          </cell>
          <cell r="K22378">
            <v>0</v>
          </cell>
          <cell r="L22378">
            <v>0</v>
          </cell>
          <cell r="M22378">
            <v>0</v>
          </cell>
          <cell r="N22378">
            <v>0</v>
          </cell>
          <cell r="O22378">
            <v>0</v>
          </cell>
          <cell r="P22378">
            <v>147989.08900000004</v>
          </cell>
          <cell r="Q22378">
            <v>0</v>
          </cell>
          <cell r="R22378">
            <v>0</v>
          </cell>
        </row>
        <row r="22379">
          <cell r="A22379">
            <v>2807</v>
          </cell>
          <cell r="B22379" t="str">
            <v>S. SALUD METROPOLITANO SUR-ORIENTE</v>
          </cell>
          <cell r="C22379" t="str">
            <v>006 Hospital La Florida</v>
          </cell>
          <cell r="D22379">
            <v>0</v>
          </cell>
          <cell r="E22379">
            <v>0</v>
          </cell>
          <cell r="F22379">
            <v>0</v>
          </cell>
          <cell r="G22379">
            <v>0</v>
          </cell>
          <cell r="H22379">
            <v>0</v>
          </cell>
          <cell r="I22379">
            <v>0</v>
          </cell>
          <cell r="J22379">
            <v>0</v>
          </cell>
          <cell r="K22379">
            <v>0</v>
          </cell>
          <cell r="L22379">
            <v>0</v>
          </cell>
          <cell r="M22379">
            <v>0</v>
          </cell>
          <cell r="N22379">
            <v>0</v>
          </cell>
          <cell r="O22379">
            <v>0</v>
          </cell>
          <cell r="P22379">
            <v>101960.52800000086</v>
          </cell>
          <cell r="Q22379">
            <v>0</v>
          </cell>
          <cell r="R22379">
            <v>0</v>
          </cell>
        </row>
        <row r="22380">
          <cell r="A22380">
            <v>29</v>
          </cell>
          <cell r="B22380">
            <v>0</v>
          </cell>
          <cell r="C22380">
            <v>0</v>
          </cell>
          <cell r="D22380">
            <v>0</v>
          </cell>
          <cell r="E22380">
            <v>0</v>
          </cell>
          <cell r="F22380">
            <v>0</v>
          </cell>
          <cell r="G22380">
            <v>0</v>
          </cell>
          <cell r="H22380">
            <v>0</v>
          </cell>
          <cell r="I22380">
            <v>0</v>
          </cell>
          <cell r="J22380">
            <v>0</v>
          </cell>
          <cell r="K22380">
            <v>0</v>
          </cell>
          <cell r="L22380">
            <v>0</v>
          </cell>
          <cell r="M22380">
            <v>0</v>
          </cell>
          <cell r="N22380">
            <v>0</v>
          </cell>
          <cell r="O22380">
            <v>0</v>
          </cell>
          <cell r="P22380">
            <v>0</v>
          </cell>
          <cell r="Q22380">
            <v>0</v>
          </cell>
          <cell r="R22380">
            <v>0</v>
          </cell>
        </row>
        <row r="22381">
          <cell r="A22381">
            <v>3001</v>
          </cell>
          <cell r="B22381" t="str">
            <v>HOSP.P.HURTADO SSMSO</v>
          </cell>
          <cell r="C22381" t="str">
            <v>001 Hospital Padre Alberto Hurtado</v>
          </cell>
          <cell r="D22381">
            <v>0</v>
          </cell>
          <cell r="E22381">
            <v>0</v>
          </cell>
          <cell r="F22381">
            <v>0</v>
          </cell>
          <cell r="G22381">
            <v>0</v>
          </cell>
          <cell r="H22381">
            <v>0</v>
          </cell>
          <cell r="I22381">
            <v>0</v>
          </cell>
          <cell r="J22381">
            <v>0</v>
          </cell>
          <cell r="K22381">
            <v>0</v>
          </cell>
          <cell r="L22381">
            <v>0</v>
          </cell>
          <cell r="M22381">
            <v>0</v>
          </cell>
          <cell r="N22381">
            <v>0</v>
          </cell>
          <cell r="O22381">
            <v>1516810.75</v>
          </cell>
          <cell r="P22381">
            <v>-1481831.8819999993</v>
          </cell>
          <cell r="Q22381">
            <v>34978.868000000715</v>
          </cell>
          <cell r="R22381">
            <v>0</v>
          </cell>
        </row>
        <row r="22382">
          <cell r="A22382">
            <v>3101</v>
          </cell>
          <cell r="B22382" t="str">
            <v>CRS MAIPÚ SSMC</v>
          </cell>
          <cell r="C22382" t="str">
            <v>001 Centro de Referencia de Salud Maipú</v>
          </cell>
          <cell r="D22382">
            <v>0</v>
          </cell>
          <cell r="E22382">
            <v>0</v>
          </cell>
          <cell r="F22382">
            <v>0</v>
          </cell>
          <cell r="G22382">
            <v>0</v>
          </cell>
          <cell r="H22382">
            <v>0</v>
          </cell>
          <cell r="I22382">
            <v>0</v>
          </cell>
          <cell r="J22382">
            <v>0</v>
          </cell>
          <cell r="K22382">
            <v>0</v>
          </cell>
          <cell r="L22382">
            <v>0</v>
          </cell>
          <cell r="M22382">
            <v>0</v>
          </cell>
          <cell r="N22382">
            <v>0</v>
          </cell>
          <cell r="O22382">
            <v>112949.826</v>
          </cell>
          <cell r="P22382">
            <v>-162769.70400000003</v>
          </cell>
          <cell r="Q22382">
            <v>0</v>
          </cell>
          <cell r="R22382">
            <v>49819.878000000026</v>
          </cell>
        </row>
        <row r="22383">
          <cell r="A22383">
            <v>3201</v>
          </cell>
          <cell r="B22383" t="str">
            <v>CRS CORDILLERA SSMO</v>
          </cell>
          <cell r="C22383" t="str">
            <v>001 Centro de Referencia de Salud Cordillera Peñalolén Cordillera Oriente</v>
          </cell>
          <cell r="D22383">
            <v>0</v>
          </cell>
          <cell r="E22383">
            <v>0</v>
          </cell>
          <cell r="F22383">
            <v>0</v>
          </cell>
          <cell r="G22383">
            <v>0</v>
          </cell>
          <cell r="H22383">
            <v>0</v>
          </cell>
          <cell r="I22383">
            <v>0</v>
          </cell>
          <cell r="J22383">
            <v>0</v>
          </cell>
          <cell r="K22383">
            <v>0</v>
          </cell>
          <cell r="L22383">
            <v>0</v>
          </cell>
          <cell r="M22383">
            <v>0</v>
          </cell>
          <cell r="N22383">
            <v>0</v>
          </cell>
          <cell r="O22383">
            <v>0</v>
          </cell>
          <cell r="P22383">
            <v>-91984.539000000223</v>
          </cell>
          <cell r="Q22383">
            <v>0</v>
          </cell>
          <cell r="R22383">
            <v>91984.539000000223</v>
          </cell>
        </row>
        <row r="22384">
          <cell r="A22384">
            <v>3301</v>
          </cell>
          <cell r="B22384" t="str">
            <v>S. SALUD CHILOÉ</v>
          </cell>
          <cell r="C22384">
            <v>0</v>
          </cell>
          <cell r="D22384">
            <v>0</v>
          </cell>
          <cell r="E22384">
            <v>0</v>
          </cell>
          <cell r="F22384">
            <v>0</v>
          </cell>
          <cell r="G22384">
            <v>0</v>
          </cell>
          <cell r="H22384">
            <v>0</v>
          </cell>
          <cell r="I22384">
            <v>0</v>
          </cell>
          <cell r="J22384">
            <v>0</v>
          </cell>
          <cell r="K22384">
            <v>0</v>
          </cell>
          <cell r="L22384">
            <v>0</v>
          </cell>
          <cell r="M22384">
            <v>0</v>
          </cell>
          <cell r="N22384">
            <v>0</v>
          </cell>
          <cell r="O22384">
            <v>1748012.9890000001</v>
          </cell>
          <cell r="P22384">
            <v>-1614056.8319999999</v>
          </cell>
          <cell r="Q22384">
            <v>133956.15700000012</v>
          </cell>
          <cell r="R22384">
            <v>0</v>
          </cell>
        </row>
        <row r="22385">
          <cell r="A22385">
            <v>3302</v>
          </cell>
          <cell r="B22385" t="str">
            <v>S. SALUD CHILOÉ</v>
          </cell>
          <cell r="C22385" t="str">
            <v>001 Hospital Castro</v>
          </cell>
          <cell r="D22385">
            <v>0</v>
          </cell>
          <cell r="E22385">
            <v>0</v>
          </cell>
          <cell r="F22385">
            <v>0</v>
          </cell>
          <cell r="G22385">
            <v>0</v>
          </cell>
          <cell r="H22385">
            <v>0</v>
          </cell>
          <cell r="I22385">
            <v>0</v>
          </cell>
          <cell r="J22385">
            <v>0</v>
          </cell>
          <cell r="K22385">
            <v>0</v>
          </cell>
          <cell r="L22385">
            <v>0</v>
          </cell>
          <cell r="M22385">
            <v>0</v>
          </cell>
          <cell r="N22385">
            <v>0</v>
          </cell>
          <cell r="O22385">
            <v>653799.55499999993</v>
          </cell>
          <cell r="P22385">
            <v>-652927.00300000026</v>
          </cell>
          <cell r="Q22385">
            <v>872.5519999996759</v>
          </cell>
          <cell r="R22385">
            <v>0</v>
          </cell>
        </row>
        <row r="22386">
          <cell r="A22386">
            <v>3303</v>
          </cell>
          <cell r="B22386" t="str">
            <v>S. SALUD CHILOÉ</v>
          </cell>
          <cell r="C22386" t="str">
            <v>002 Hospital Quellón</v>
          </cell>
          <cell r="D22386">
            <v>0</v>
          </cell>
          <cell r="E22386">
            <v>0</v>
          </cell>
          <cell r="F22386">
            <v>0</v>
          </cell>
          <cell r="G22386">
            <v>0</v>
          </cell>
          <cell r="H22386">
            <v>0</v>
          </cell>
          <cell r="I22386">
            <v>0</v>
          </cell>
          <cell r="J22386">
            <v>0</v>
          </cell>
          <cell r="K22386">
            <v>0</v>
          </cell>
          <cell r="L22386">
            <v>0</v>
          </cell>
          <cell r="M22386">
            <v>0</v>
          </cell>
          <cell r="N22386">
            <v>0</v>
          </cell>
          <cell r="O22386">
            <v>128465.90600000002</v>
          </cell>
          <cell r="P22386">
            <v>-119945.98299999995</v>
          </cell>
          <cell r="Q22386">
            <v>8519.923000000068</v>
          </cell>
          <cell r="R22386">
            <v>0</v>
          </cell>
        </row>
        <row r="22387">
          <cell r="A22387">
            <v>3304</v>
          </cell>
          <cell r="B22387" t="str">
            <v>S. SALUD CHILOÉ</v>
          </cell>
          <cell r="C22387" t="str">
            <v>003 Hospital Achao</v>
          </cell>
          <cell r="D22387">
            <v>0</v>
          </cell>
          <cell r="E22387">
            <v>0</v>
          </cell>
          <cell r="F22387">
            <v>0</v>
          </cell>
          <cell r="G22387">
            <v>0</v>
          </cell>
          <cell r="H22387">
            <v>0</v>
          </cell>
          <cell r="I22387">
            <v>0</v>
          </cell>
          <cell r="J22387">
            <v>0</v>
          </cell>
          <cell r="K22387">
            <v>0</v>
          </cell>
          <cell r="L22387">
            <v>0</v>
          </cell>
          <cell r="M22387">
            <v>0</v>
          </cell>
          <cell r="N22387">
            <v>0</v>
          </cell>
          <cell r="O22387">
            <v>34195.995999999999</v>
          </cell>
          <cell r="P22387">
            <v>-33627.597000000009</v>
          </cell>
          <cell r="Q22387">
            <v>568.39899999999034</v>
          </cell>
          <cell r="R22387">
            <v>0</v>
          </cell>
        </row>
        <row r="22388">
          <cell r="A22388">
            <v>3305</v>
          </cell>
          <cell r="B22388" t="str">
            <v>S. SALUD CHILOÉ</v>
          </cell>
          <cell r="C22388" t="str">
            <v>004 Hospital Queilen</v>
          </cell>
          <cell r="D22388">
            <v>0</v>
          </cell>
          <cell r="E22388">
            <v>0</v>
          </cell>
          <cell r="F22388">
            <v>0</v>
          </cell>
          <cell r="G22388">
            <v>0</v>
          </cell>
          <cell r="H22388">
            <v>0</v>
          </cell>
          <cell r="I22388">
            <v>0</v>
          </cell>
          <cell r="J22388">
            <v>0</v>
          </cell>
          <cell r="K22388">
            <v>0</v>
          </cell>
          <cell r="L22388">
            <v>0</v>
          </cell>
          <cell r="M22388">
            <v>0</v>
          </cell>
          <cell r="N22388">
            <v>0</v>
          </cell>
          <cell r="O22388">
            <v>18372.189000000002</v>
          </cell>
          <cell r="P22388">
            <v>-15183.800000000017</v>
          </cell>
          <cell r="Q22388">
            <v>3188.3889999999847</v>
          </cell>
          <cell r="R22388">
            <v>0</v>
          </cell>
        </row>
        <row r="22389">
          <cell r="A22389">
            <v>3306</v>
          </cell>
          <cell r="B22389" t="str">
            <v>S. SALUD CHILOÉ</v>
          </cell>
          <cell r="C22389" t="str">
            <v>005 Hospital Ancud</v>
          </cell>
          <cell r="D22389">
            <v>0</v>
          </cell>
          <cell r="E22389">
            <v>0</v>
          </cell>
          <cell r="F22389">
            <v>0</v>
          </cell>
          <cell r="G22389">
            <v>0</v>
          </cell>
          <cell r="H22389">
            <v>0</v>
          </cell>
          <cell r="I22389">
            <v>0</v>
          </cell>
          <cell r="J22389">
            <v>0</v>
          </cell>
          <cell r="K22389">
            <v>0</v>
          </cell>
          <cell r="L22389">
            <v>0</v>
          </cell>
          <cell r="M22389">
            <v>0</v>
          </cell>
          <cell r="N22389">
            <v>0</v>
          </cell>
          <cell r="O22389">
            <v>467453.76999999996</v>
          </cell>
          <cell r="P22389">
            <v>-413327.77500000026</v>
          </cell>
          <cell r="Q22389">
            <v>54125.994999999704</v>
          </cell>
          <cell r="R22389">
            <v>0</v>
          </cell>
        </row>
        <row r="22390">
          <cell r="A22390">
            <v>3307</v>
          </cell>
          <cell r="B22390" t="str">
            <v>S. SALUD CHILOÉ</v>
          </cell>
          <cell r="C22390" t="str">
            <v>006 Dirección del Servicio</v>
          </cell>
          <cell r="D22390">
            <v>0</v>
          </cell>
          <cell r="E22390">
            <v>0</v>
          </cell>
          <cell r="F22390">
            <v>0</v>
          </cell>
          <cell r="G22390">
            <v>0</v>
          </cell>
          <cell r="H22390">
            <v>0</v>
          </cell>
          <cell r="I22390">
            <v>0</v>
          </cell>
          <cell r="J22390">
            <v>0</v>
          </cell>
          <cell r="K22390">
            <v>0</v>
          </cell>
          <cell r="L22390">
            <v>0</v>
          </cell>
          <cell r="M22390">
            <v>0</v>
          </cell>
          <cell r="N22390">
            <v>0</v>
          </cell>
          <cell r="O22390">
            <v>445725.57299999997</v>
          </cell>
          <cell r="P22390">
            <v>-379044.67400000012</v>
          </cell>
          <cell r="Q22390">
            <v>66680.898999999859</v>
          </cell>
          <cell r="R22390">
            <v>0</v>
          </cell>
        </row>
        <row r="22391">
          <cell r="A22391">
            <v>3401</v>
          </cell>
          <cell r="B22391" t="str">
            <v>CONSOLIDADO</v>
          </cell>
          <cell r="C22391">
            <v>0</v>
          </cell>
          <cell r="D22391">
            <v>0</v>
          </cell>
          <cell r="E22391">
            <v>0</v>
          </cell>
          <cell r="F22391">
            <v>0</v>
          </cell>
          <cell r="G22391">
            <v>0</v>
          </cell>
          <cell r="H22391">
            <v>0</v>
          </cell>
          <cell r="I22391">
            <v>0</v>
          </cell>
          <cell r="J22391">
            <v>0</v>
          </cell>
          <cell r="K22391">
            <v>0</v>
          </cell>
          <cell r="L22391">
            <v>0</v>
          </cell>
          <cell r="M22391">
            <v>0</v>
          </cell>
          <cell r="N22391">
            <v>0</v>
          </cell>
          <cell r="O22391">
            <v>124252975.05499999</v>
          </cell>
          <cell r="P22391">
            <v>-111785252.686</v>
          </cell>
          <cell r="Q22391">
            <v>14235832.743000008</v>
          </cell>
          <cell r="R22391">
            <v>2540823.5350000011</v>
          </cell>
        </row>
        <row r="22392">
          <cell r="A22392">
            <v>3501</v>
          </cell>
          <cell r="B22392" t="str">
            <v>CONSOLIDADO</v>
          </cell>
          <cell r="C22392" t="str">
            <v>ESTABLECIMIENTOS AUTOGESTIONADOS EN RED</v>
          </cell>
          <cell r="D22392">
            <v>0</v>
          </cell>
          <cell r="E22392">
            <v>0</v>
          </cell>
          <cell r="F22392">
            <v>0</v>
          </cell>
          <cell r="G22392">
            <v>0</v>
          </cell>
          <cell r="H22392">
            <v>0</v>
          </cell>
          <cell r="I22392">
            <v>0</v>
          </cell>
          <cell r="J22392">
            <v>0</v>
          </cell>
          <cell r="K22392">
            <v>0</v>
          </cell>
          <cell r="L22392">
            <v>0</v>
          </cell>
          <cell r="M22392">
            <v>0</v>
          </cell>
          <cell r="N22392">
            <v>0</v>
          </cell>
          <cell r="O22392">
            <v>103833286.01200002</v>
          </cell>
          <cell r="P22392">
            <v>-119443520.42300004</v>
          </cell>
          <cell r="Q22392">
            <v>2082327.9160000023</v>
          </cell>
          <cell r="R22392">
            <v>18036324.967999998</v>
          </cell>
          <cell r="S22392">
            <v>0</v>
          </cell>
        </row>
        <row r="22400">
          <cell r="A22400">
            <v>101</v>
          </cell>
          <cell r="B22400" t="str">
            <v>S. SALUDARICA</v>
          </cell>
          <cell r="C22400">
            <v>0</v>
          </cell>
          <cell r="D22400">
            <v>0</v>
          </cell>
          <cell r="E22400">
            <v>0</v>
          </cell>
          <cell r="F22400">
            <v>0</v>
          </cell>
          <cell r="G22400">
            <v>0</v>
          </cell>
          <cell r="H22400">
            <v>0</v>
          </cell>
          <cell r="I22400">
            <v>0</v>
          </cell>
          <cell r="J22400">
            <v>0</v>
          </cell>
          <cell r="K22400">
            <v>0</v>
          </cell>
          <cell r="L22400">
            <v>0</v>
          </cell>
          <cell r="M22400">
            <v>0</v>
          </cell>
          <cell r="N22400">
            <v>0</v>
          </cell>
          <cell r="O22400">
            <v>1115195.392</v>
          </cell>
          <cell r="P22400">
            <v>-1815661.6459999993</v>
          </cell>
          <cell r="Q22400">
            <v>0</v>
          </cell>
          <cell r="R22400">
            <v>700466.25399999926</v>
          </cell>
        </row>
        <row r="22401">
          <cell r="A22401">
            <v>102</v>
          </cell>
          <cell r="B22401" t="str">
            <v>S. SALUDARICA</v>
          </cell>
          <cell r="C22401" t="str">
            <v>001 Dirección del Servicio</v>
          </cell>
          <cell r="D22401">
            <v>0</v>
          </cell>
          <cell r="E22401">
            <v>0</v>
          </cell>
          <cell r="F22401">
            <v>0</v>
          </cell>
          <cell r="G22401">
            <v>0</v>
          </cell>
          <cell r="H22401">
            <v>0</v>
          </cell>
          <cell r="I22401">
            <v>0</v>
          </cell>
          <cell r="J22401">
            <v>0</v>
          </cell>
          <cell r="K22401">
            <v>0</v>
          </cell>
          <cell r="L22401">
            <v>0</v>
          </cell>
          <cell r="M22401">
            <v>0</v>
          </cell>
          <cell r="N22401">
            <v>0</v>
          </cell>
          <cell r="O22401">
            <v>0</v>
          </cell>
          <cell r="P22401">
            <v>-166646.12200000021</v>
          </cell>
          <cell r="Q22401">
            <v>0</v>
          </cell>
          <cell r="R22401">
            <v>166646.12200000021</v>
          </cell>
        </row>
        <row r="22402">
          <cell r="A22402">
            <v>103</v>
          </cell>
          <cell r="B22402" t="str">
            <v>S. SALUDARICA</v>
          </cell>
          <cell r="C22402" t="str">
            <v>002 Hospital Doctor Juan Noé</v>
          </cell>
          <cell r="D22402">
            <v>0</v>
          </cell>
          <cell r="E22402">
            <v>0</v>
          </cell>
          <cell r="F22402">
            <v>0</v>
          </cell>
          <cell r="G22402">
            <v>0</v>
          </cell>
          <cell r="H22402">
            <v>0</v>
          </cell>
          <cell r="I22402">
            <v>0</v>
          </cell>
          <cell r="J22402">
            <v>0</v>
          </cell>
          <cell r="K22402">
            <v>0</v>
          </cell>
          <cell r="L22402">
            <v>0</v>
          </cell>
          <cell r="M22402">
            <v>0</v>
          </cell>
          <cell r="N22402">
            <v>0</v>
          </cell>
          <cell r="O22402">
            <v>1115195.392</v>
          </cell>
          <cell r="P22402">
            <v>-1649015.5240000007</v>
          </cell>
          <cell r="Q22402">
            <v>0</v>
          </cell>
          <cell r="R22402">
            <v>533820.13200000068</v>
          </cell>
        </row>
        <row r="22403">
          <cell r="A22403">
            <v>201</v>
          </cell>
          <cell r="B22403" t="str">
            <v>S. SALUD IQUIQUE</v>
          </cell>
          <cell r="C22403">
            <v>0</v>
          </cell>
          <cell r="D22403">
            <v>0</v>
          </cell>
          <cell r="E22403">
            <v>0</v>
          </cell>
          <cell r="F22403">
            <v>0</v>
          </cell>
          <cell r="G22403">
            <v>0</v>
          </cell>
          <cell r="H22403">
            <v>0</v>
          </cell>
          <cell r="I22403">
            <v>0</v>
          </cell>
          <cell r="J22403">
            <v>0</v>
          </cell>
          <cell r="K22403">
            <v>0</v>
          </cell>
          <cell r="L22403">
            <v>0</v>
          </cell>
          <cell r="M22403">
            <v>0</v>
          </cell>
          <cell r="N22403">
            <v>0</v>
          </cell>
          <cell r="O22403">
            <v>2878205.932</v>
          </cell>
          <cell r="P22403">
            <v>-2510225.5950000007</v>
          </cell>
          <cell r="Q22403">
            <v>367980.33699999936</v>
          </cell>
          <cell r="R22403">
            <v>0</v>
          </cell>
        </row>
        <row r="22404">
          <cell r="A22404">
            <v>202</v>
          </cell>
          <cell r="B22404" t="str">
            <v>S. SALUD IQUIQUE</v>
          </cell>
          <cell r="C22404" t="str">
            <v>001 Dirección del Servicio</v>
          </cell>
          <cell r="D22404">
            <v>0</v>
          </cell>
          <cell r="E22404">
            <v>0</v>
          </cell>
          <cell r="F22404">
            <v>0</v>
          </cell>
          <cell r="G22404">
            <v>0</v>
          </cell>
          <cell r="H22404">
            <v>0</v>
          </cell>
          <cell r="I22404">
            <v>0</v>
          </cell>
          <cell r="J22404">
            <v>0</v>
          </cell>
          <cell r="K22404">
            <v>0</v>
          </cell>
          <cell r="L22404">
            <v>0</v>
          </cell>
          <cell r="M22404">
            <v>0</v>
          </cell>
          <cell r="N22404">
            <v>0</v>
          </cell>
          <cell r="O22404">
            <v>36192.470999999998</v>
          </cell>
          <cell r="P22404">
            <v>6998802.5980000012</v>
          </cell>
          <cell r="Q22404">
            <v>36192.470999999998</v>
          </cell>
          <cell r="R22404">
            <v>0</v>
          </cell>
        </row>
        <row r="22405">
          <cell r="A22405">
            <v>203</v>
          </cell>
          <cell r="B22405" t="str">
            <v>S. SALUD IQUIQUE</v>
          </cell>
          <cell r="C22405" t="str">
            <v>002 Hospital Iquique</v>
          </cell>
          <cell r="D22405">
            <v>0</v>
          </cell>
          <cell r="E22405">
            <v>0</v>
          </cell>
          <cell r="F22405">
            <v>0</v>
          </cell>
          <cell r="G22405">
            <v>0</v>
          </cell>
          <cell r="H22405">
            <v>0</v>
          </cell>
          <cell r="I22405">
            <v>0</v>
          </cell>
          <cell r="J22405">
            <v>0</v>
          </cell>
          <cell r="K22405">
            <v>0</v>
          </cell>
          <cell r="L22405">
            <v>0</v>
          </cell>
          <cell r="M22405">
            <v>0</v>
          </cell>
          <cell r="N22405">
            <v>0</v>
          </cell>
          <cell r="O22405">
            <v>2842013.4610000001</v>
          </cell>
          <cell r="P22405">
            <v>-9114127.2740000002</v>
          </cell>
          <cell r="Q22405">
            <v>0</v>
          </cell>
          <cell r="R22405">
            <v>6272113.8130000001</v>
          </cell>
        </row>
        <row r="22406">
          <cell r="A22406">
            <v>204</v>
          </cell>
          <cell r="B22406" t="str">
            <v>S. SALUD IQUIQUE</v>
          </cell>
          <cell r="C22406" t="str">
            <v>003 Hospital Alto Hospicio</v>
          </cell>
          <cell r="D22406">
            <v>0</v>
          </cell>
          <cell r="E22406">
            <v>0</v>
          </cell>
          <cell r="F22406">
            <v>0</v>
          </cell>
          <cell r="G22406">
            <v>0</v>
          </cell>
          <cell r="H22406">
            <v>0</v>
          </cell>
          <cell r="I22406">
            <v>0</v>
          </cell>
          <cell r="J22406">
            <v>0</v>
          </cell>
          <cell r="K22406">
            <v>0</v>
          </cell>
          <cell r="L22406">
            <v>0</v>
          </cell>
          <cell r="M22406">
            <v>0</v>
          </cell>
          <cell r="N22406">
            <v>0</v>
          </cell>
          <cell r="O22406">
            <v>0</v>
          </cell>
          <cell r="P22406">
            <v>-394900.91900000005</v>
          </cell>
          <cell r="Q22406">
            <v>0</v>
          </cell>
          <cell r="R22406">
            <v>394900.91900000005</v>
          </cell>
        </row>
        <row r="22407">
          <cell r="A22407">
            <v>301</v>
          </cell>
          <cell r="B22407" t="str">
            <v>S. SALUD ANTOFAGASTA</v>
          </cell>
          <cell r="C22407">
            <v>0</v>
          </cell>
          <cell r="D22407">
            <v>0</v>
          </cell>
          <cell r="E22407">
            <v>0</v>
          </cell>
          <cell r="F22407">
            <v>0</v>
          </cell>
          <cell r="G22407">
            <v>0</v>
          </cell>
          <cell r="H22407">
            <v>0</v>
          </cell>
          <cell r="I22407">
            <v>0</v>
          </cell>
          <cell r="J22407">
            <v>0</v>
          </cell>
          <cell r="K22407">
            <v>0</v>
          </cell>
          <cell r="L22407">
            <v>0</v>
          </cell>
          <cell r="M22407">
            <v>0</v>
          </cell>
          <cell r="N22407">
            <v>0</v>
          </cell>
          <cell r="O22407">
            <v>2923732.0629999996</v>
          </cell>
          <cell r="P22407">
            <v>-2118336.5560000027</v>
          </cell>
          <cell r="Q22407">
            <v>805395.50699999696</v>
          </cell>
          <cell r="R22407">
            <v>0</v>
          </cell>
        </row>
        <row r="22408">
          <cell r="A22408">
            <v>302</v>
          </cell>
          <cell r="B22408" t="str">
            <v>S. SALUD ANTOFAGASTA</v>
          </cell>
          <cell r="C22408" t="str">
            <v>001 Dirección del Servicio</v>
          </cell>
          <cell r="D22408">
            <v>0</v>
          </cell>
          <cell r="E22408">
            <v>0</v>
          </cell>
          <cell r="F22408">
            <v>0</v>
          </cell>
          <cell r="G22408">
            <v>0</v>
          </cell>
          <cell r="H22408">
            <v>0</v>
          </cell>
          <cell r="I22408">
            <v>0</v>
          </cell>
          <cell r="J22408">
            <v>0</v>
          </cell>
          <cell r="K22408">
            <v>0</v>
          </cell>
          <cell r="L22408">
            <v>0</v>
          </cell>
          <cell r="M22408">
            <v>0</v>
          </cell>
          <cell r="N22408">
            <v>0</v>
          </cell>
          <cell r="O22408">
            <v>0</v>
          </cell>
          <cell r="P22408">
            <v>702474.78599999985</v>
          </cell>
          <cell r="Q22408">
            <v>0</v>
          </cell>
          <cell r="R22408">
            <v>0</v>
          </cell>
        </row>
        <row r="22409">
          <cell r="A22409">
            <v>303</v>
          </cell>
          <cell r="B22409" t="str">
            <v>S. SALUD ANTOFAGASTA</v>
          </cell>
          <cell r="C22409" t="str">
            <v>002 Hospital de Antofagasta</v>
          </cell>
          <cell r="D22409">
            <v>0</v>
          </cell>
          <cell r="E22409">
            <v>0</v>
          </cell>
          <cell r="F22409">
            <v>0</v>
          </cell>
          <cell r="G22409">
            <v>0</v>
          </cell>
          <cell r="H22409">
            <v>0</v>
          </cell>
          <cell r="I22409">
            <v>0</v>
          </cell>
          <cell r="J22409">
            <v>0</v>
          </cell>
          <cell r="K22409">
            <v>0</v>
          </cell>
          <cell r="L22409">
            <v>0</v>
          </cell>
          <cell r="M22409">
            <v>0</v>
          </cell>
          <cell r="N22409">
            <v>0</v>
          </cell>
          <cell r="O22409">
            <v>2871869.2049999996</v>
          </cell>
          <cell r="P22409">
            <v>-2826129.1699999981</v>
          </cell>
          <cell r="Q22409">
            <v>45740.035000001546</v>
          </cell>
          <cell r="R22409">
            <v>0</v>
          </cell>
        </row>
        <row r="22410">
          <cell r="A22410">
            <v>304</v>
          </cell>
          <cell r="B22410" t="str">
            <v>S. SALUD ANTOFAGASTA</v>
          </cell>
          <cell r="C22410" t="str">
            <v>003 Hospital de Calama</v>
          </cell>
          <cell r="D22410">
            <v>0</v>
          </cell>
          <cell r="E22410">
            <v>0</v>
          </cell>
          <cell r="F22410">
            <v>0</v>
          </cell>
          <cell r="G22410">
            <v>0</v>
          </cell>
          <cell r="H22410">
            <v>0</v>
          </cell>
          <cell r="I22410">
            <v>0</v>
          </cell>
          <cell r="J22410">
            <v>0</v>
          </cell>
          <cell r="K22410">
            <v>0</v>
          </cell>
          <cell r="L22410">
            <v>0</v>
          </cell>
          <cell r="M22410">
            <v>0</v>
          </cell>
          <cell r="N22410">
            <v>0</v>
          </cell>
          <cell r="O22410">
            <v>18291.702000000001</v>
          </cell>
          <cell r="P22410">
            <v>20198.026000000187</v>
          </cell>
          <cell r="Q22410">
            <v>18291.702000000001</v>
          </cell>
          <cell r="R22410">
            <v>0</v>
          </cell>
        </row>
        <row r="22411">
          <cell r="A22411">
            <v>305</v>
          </cell>
          <cell r="B22411" t="str">
            <v>S. SALUD ANTOFAGASTA</v>
          </cell>
          <cell r="C22411" t="str">
            <v>004 Hospital de Tocopilla</v>
          </cell>
          <cell r="D22411">
            <v>0</v>
          </cell>
          <cell r="E22411">
            <v>0</v>
          </cell>
          <cell r="F22411">
            <v>0</v>
          </cell>
          <cell r="G22411">
            <v>0</v>
          </cell>
          <cell r="H22411">
            <v>0</v>
          </cell>
          <cell r="I22411">
            <v>0</v>
          </cell>
          <cell r="J22411">
            <v>0</v>
          </cell>
          <cell r="K22411">
            <v>0</v>
          </cell>
          <cell r="L22411">
            <v>0</v>
          </cell>
          <cell r="M22411">
            <v>0</v>
          </cell>
          <cell r="N22411">
            <v>0</v>
          </cell>
          <cell r="O22411">
            <v>33571.156000000003</v>
          </cell>
          <cell r="P22411">
            <v>-24715.800000000047</v>
          </cell>
          <cell r="Q22411">
            <v>8855.3559999999561</v>
          </cell>
          <cell r="R22411">
            <v>0</v>
          </cell>
        </row>
        <row r="22412">
          <cell r="A22412">
            <v>306</v>
          </cell>
          <cell r="B22412" t="str">
            <v>S. SALUD ANTOFAGASTA</v>
          </cell>
          <cell r="C22412" t="str">
            <v>005 Hospital de Taltal</v>
          </cell>
          <cell r="D22412">
            <v>0</v>
          </cell>
          <cell r="E22412">
            <v>0</v>
          </cell>
          <cell r="F22412">
            <v>0</v>
          </cell>
          <cell r="G22412">
            <v>0</v>
          </cell>
          <cell r="H22412">
            <v>0</v>
          </cell>
          <cell r="I22412">
            <v>0</v>
          </cell>
          <cell r="J22412">
            <v>0</v>
          </cell>
          <cell r="K22412">
            <v>0</v>
          </cell>
          <cell r="L22412">
            <v>0</v>
          </cell>
          <cell r="M22412">
            <v>0</v>
          </cell>
          <cell r="N22412">
            <v>0</v>
          </cell>
          <cell r="O22412">
            <v>0</v>
          </cell>
          <cell r="P22412">
            <v>1038.0009999999311</v>
          </cell>
          <cell r="Q22412">
            <v>0</v>
          </cell>
          <cell r="R22412">
            <v>0</v>
          </cell>
        </row>
        <row r="22413">
          <cell r="A22413">
            <v>307</v>
          </cell>
          <cell r="B22413" t="str">
            <v>S. SALUD ANTOFAGASTA</v>
          </cell>
          <cell r="C22413" t="str">
            <v>006 Hospital de Mejillones</v>
          </cell>
          <cell r="D22413">
            <v>0</v>
          </cell>
          <cell r="E22413">
            <v>0</v>
          </cell>
          <cell r="F22413">
            <v>0</v>
          </cell>
          <cell r="G22413">
            <v>0</v>
          </cell>
          <cell r="H22413">
            <v>0</v>
          </cell>
          <cell r="I22413">
            <v>0</v>
          </cell>
          <cell r="J22413">
            <v>0</v>
          </cell>
          <cell r="K22413">
            <v>0</v>
          </cell>
          <cell r="L22413">
            <v>0</v>
          </cell>
          <cell r="M22413">
            <v>0</v>
          </cell>
          <cell r="N22413">
            <v>0</v>
          </cell>
          <cell r="O22413">
            <v>0</v>
          </cell>
          <cell r="P22413">
            <v>13470.700000000026</v>
          </cell>
          <cell r="Q22413">
            <v>0</v>
          </cell>
          <cell r="R22413">
            <v>0</v>
          </cell>
        </row>
        <row r="22414">
          <cell r="A22414">
            <v>308</v>
          </cell>
          <cell r="B22414" t="str">
            <v>S. SALUD ANTOFAGASTA</v>
          </cell>
          <cell r="C22414" t="str">
            <v>007 Centro Asistencial Norte</v>
          </cell>
          <cell r="D22414">
            <v>0</v>
          </cell>
          <cell r="E22414">
            <v>0</v>
          </cell>
          <cell r="F22414">
            <v>0</v>
          </cell>
          <cell r="G22414">
            <v>0</v>
          </cell>
          <cell r="H22414">
            <v>0</v>
          </cell>
          <cell r="I22414">
            <v>0</v>
          </cell>
          <cell r="J22414">
            <v>0</v>
          </cell>
          <cell r="K22414">
            <v>0</v>
          </cell>
          <cell r="L22414">
            <v>0</v>
          </cell>
          <cell r="M22414">
            <v>0</v>
          </cell>
          <cell r="N22414">
            <v>0</v>
          </cell>
          <cell r="O22414">
            <v>0</v>
          </cell>
          <cell r="P22414">
            <v>-4673.0990000000165</v>
          </cell>
          <cell r="Q22414">
            <v>0</v>
          </cell>
          <cell r="R22414">
            <v>4673.0990000000165</v>
          </cell>
        </row>
        <row r="22415">
          <cell r="A22415">
            <v>401</v>
          </cell>
          <cell r="B22415" t="str">
            <v>S. SALUD ATACAMA</v>
          </cell>
          <cell r="C22415">
            <v>0</v>
          </cell>
          <cell r="D22415">
            <v>0</v>
          </cell>
          <cell r="E22415">
            <v>0</v>
          </cell>
          <cell r="F22415">
            <v>0</v>
          </cell>
          <cell r="G22415">
            <v>0</v>
          </cell>
          <cell r="H22415">
            <v>0</v>
          </cell>
          <cell r="I22415">
            <v>0</v>
          </cell>
          <cell r="J22415">
            <v>0</v>
          </cell>
          <cell r="K22415">
            <v>0</v>
          </cell>
          <cell r="L22415">
            <v>0</v>
          </cell>
          <cell r="M22415">
            <v>0</v>
          </cell>
          <cell r="N22415">
            <v>0</v>
          </cell>
          <cell r="O22415">
            <v>689307.23200000008</v>
          </cell>
          <cell r="P22415">
            <v>-677874.47100000177</v>
          </cell>
          <cell r="Q22415">
            <v>11432.760999998311</v>
          </cell>
          <cell r="R22415">
            <v>0</v>
          </cell>
        </row>
        <row r="22416">
          <cell r="A22416">
            <v>402</v>
          </cell>
          <cell r="B22416" t="str">
            <v>S. SALUD ATACAMA</v>
          </cell>
          <cell r="C22416" t="str">
            <v>001 Dirección del Servicio</v>
          </cell>
          <cell r="D22416">
            <v>0</v>
          </cell>
          <cell r="E22416">
            <v>0</v>
          </cell>
          <cell r="F22416">
            <v>0</v>
          </cell>
          <cell r="G22416">
            <v>0</v>
          </cell>
          <cell r="H22416">
            <v>0</v>
          </cell>
          <cell r="I22416">
            <v>0</v>
          </cell>
          <cell r="J22416">
            <v>0</v>
          </cell>
          <cell r="K22416">
            <v>0</v>
          </cell>
          <cell r="L22416">
            <v>0</v>
          </cell>
          <cell r="M22416">
            <v>0</v>
          </cell>
          <cell r="N22416">
            <v>0</v>
          </cell>
          <cell r="O22416">
            <v>37884.404000000002</v>
          </cell>
          <cell r="P22416">
            <v>230897.2699999999</v>
          </cell>
          <cell r="Q22416">
            <v>37884.404000000002</v>
          </cell>
          <cell r="R22416">
            <v>0</v>
          </cell>
        </row>
        <row r="22417">
          <cell r="A22417">
            <v>403</v>
          </cell>
          <cell r="B22417" t="str">
            <v>S. SALUD ATACAMA</v>
          </cell>
          <cell r="C22417" t="str">
            <v>002 Hospital Regional de Copiapó</v>
          </cell>
          <cell r="D22417">
            <v>0</v>
          </cell>
          <cell r="E22417">
            <v>0</v>
          </cell>
          <cell r="F22417">
            <v>0</v>
          </cell>
          <cell r="G22417">
            <v>0</v>
          </cell>
          <cell r="H22417">
            <v>0</v>
          </cell>
          <cell r="I22417">
            <v>0</v>
          </cell>
          <cell r="J22417">
            <v>0</v>
          </cell>
          <cell r="K22417">
            <v>0</v>
          </cell>
          <cell r="L22417">
            <v>0</v>
          </cell>
          <cell r="M22417">
            <v>0</v>
          </cell>
          <cell r="N22417">
            <v>0</v>
          </cell>
          <cell r="O22417">
            <v>645244.76100000017</v>
          </cell>
          <cell r="P22417">
            <v>-994873.18400000059</v>
          </cell>
          <cell r="Q22417">
            <v>0</v>
          </cell>
          <cell r="R22417">
            <v>349628.42300000042</v>
          </cell>
        </row>
        <row r="22418">
          <cell r="A22418">
            <v>404</v>
          </cell>
          <cell r="B22418" t="str">
            <v>S. SALUD ATACAMA</v>
          </cell>
          <cell r="C22418" t="str">
            <v>003 Hospital de Chañaral</v>
          </cell>
          <cell r="D22418">
            <v>0</v>
          </cell>
          <cell r="E22418">
            <v>0</v>
          </cell>
          <cell r="F22418">
            <v>0</v>
          </cell>
          <cell r="G22418">
            <v>0</v>
          </cell>
          <cell r="H22418">
            <v>0</v>
          </cell>
          <cell r="I22418">
            <v>0</v>
          </cell>
          <cell r="J22418">
            <v>0</v>
          </cell>
          <cell r="K22418">
            <v>0</v>
          </cell>
          <cell r="L22418">
            <v>0</v>
          </cell>
          <cell r="M22418">
            <v>0</v>
          </cell>
          <cell r="N22418">
            <v>0</v>
          </cell>
          <cell r="O22418">
            <v>6178.067</v>
          </cell>
          <cell r="P22418">
            <v>-2877.7279999999882</v>
          </cell>
          <cell r="Q22418">
            <v>3300.3390000000118</v>
          </cell>
          <cell r="R22418">
            <v>0</v>
          </cell>
        </row>
        <row r="22419">
          <cell r="A22419">
            <v>405</v>
          </cell>
          <cell r="B22419" t="str">
            <v>S. SALUD ATACAMA</v>
          </cell>
          <cell r="C22419" t="str">
            <v>004 Hospital Diego de Almagro</v>
          </cell>
          <cell r="D22419">
            <v>0</v>
          </cell>
          <cell r="E22419">
            <v>0</v>
          </cell>
          <cell r="F22419">
            <v>0</v>
          </cell>
          <cell r="G22419">
            <v>0</v>
          </cell>
          <cell r="H22419">
            <v>0</v>
          </cell>
          <cell r="I22419">
            <v>0</v>
          </cell>
          <cell r="J22419">
            <v>0</v>
          </cell>
          <cell r="K22419">
            <v>0</v>
          </cell>
          <cell r="L22419">
            <v>0</v>
          </cell>
          <cell r="M22419">
            <v>0</v>
          </cell>
          <cell r="N22419">
            <v>0</v>
          </cell>
          <cell r="O22419">
            <v>0</v>
          </cell>
          <cell r="P22419">
            <v>46099.555999999982</v>
          </cell>
          <cell r="Q22419">
            <v>0</v>
          </cell>
          <cell r="R22419">
            <v>0</v>
          </cell>
        </row>
        <row r="22420">
          <cell r="A22420">
            <v>406</v>
          </cell>
          <cell r="B22420" t="str">
            <v>S. SALUD ATACAMA</v>
          </cell>
          <cell r="C22420" t="str">
            <v>005 Hospital de Vallenar</v>
          </cell>
          <cell r="D22420">
            <v>0</v>
          </cell>
          <cell r="E22420">
            <v>0</v>
          </cell>
          <cell r="F22420">
            <v>0</v>
          </cell>
          <cell r="G22420">
            <v>0</v>
          </cell>
          <cell r="H22420">
            <v>0</v>
          </cell>
          <cell r="I22420">
            <v>0</v>
          </cell>
          <cell r="J22420">
            <v>0</v>
          </cell>
          <cell r="K22420">
            <v>0</v>
          </cell>
          <cell r="L22420">
            <v>0</v>
          </cell>
          <cell r="M22420">
            <v>0</v>
          </cell>
          <cell r="N22420">
            <v>0</v>
          </cell>
          <cell r="O22420">
            <v>0</v>
          </cell>
          <cell r="P22420">
            <v>15887.595999999903</v>
          </cell>
          <cell r="Q22420">
            <v>0</v>
          </cell>
          <cell r="R22420">
            <v>0</v>
          </cell>
        </row>
        <row r="22421">
          <cell r="A22421">
            <v>407</v>
          </cell>
          <cell r="B22421" t="str">
            <v>S. SALUD ATACAMA</v>
          </cell>
          <cell r="C22421" t="str">
            <v>006 Hospital de Huasco</v>
          </cell>
          <cell r="D22421">
            <v>0</v>
          </cell>
          <cell r="E22421">
            <v>0</v>
          </cell>
          <cell r="F22421">
            <v>0</v>
          </cell>
          <cell r="G22421">
            <v>0</v>
          </cell>
          <cell r="H22421">
            <v>0</v>
          </cell>
          <cell r="I22421">
            <v>0</v>
          </cell>
          <cell r="J22421">
            <v>0</v>
          </cell>
          <cell r="K22421">
            <v>0</v>
          </cell>
          <cell r="L22421">
            <v>0</v>
          </cell>
          <cell r="M22421">
            <v>0</v>
          </cell>
          <cell r="N22421">
            <v>0</v>
          </cell>
          <cell r="O22421">
            <v>0</v>
          </cell>
          <cell r="P22421">
            <v>26992.019</v>
          </cell>
          <cell r="Q22421">
            <v>0</v>
          </cell>
          <cell r="R22421">
            <v>0</v>
          </cell>
        </row>
        <row r="22422">
          <cell r="A22422">
            <v>501</v>
          </cell>
          <cell r="B22422" t="str">
            <v>S. SALUD COQUIMBO</v>
          </cell>
          <cell r="C22422">
            <v>0</v>
          </cell>
          <cell r="D22422">
            <v>0</v>
          </cell>
          <cell r="E22422">
            <v>0</v>
          </cell>
          <cell r="F22422">
            <v>0</v>
          </cell>
          <cell r="G22422">
            <v>0</v>
          </cell>
          <cell r="H22422">
            <v>0</v>
          </cell>
          <cell r="I22422">
            <v>0</v>
          </cell>
          <cell r="J22422">
            <v>0</v>
          </cell>
          <cell r="K22422">
            <v>0</v>
          </cell>
          <cell r="L22422">
            <v>0</v>
          </cell>
          <cell r="M22422">
            <v>0</v>
          </cell>
          <cell r="N22422">
            <v>0</v>
          </cell>
          <cell r="O22422">
            <v>6914931.6410000008</v>
          </cell>
          <cell r="P22422">
            <v>-5268220.3079999974</v>
          </cell>
          <cell r="Q22422">
            <v>1646711.3330000034</v>
          </cell>
          <cell r="R22422">
            <v>0</v>
          </cell>
        </row>
        <row r="22423">
          <cell r="A22423">
            <v>502</v>
          </cell>
          <cell r="B22423" t="str">
            <v>S. SALUD COQUIMBO</v>
          </cell>
          <cell r="C22423" t="str">
            <v>001 Dirección del Servicio</v>
          </cell>
          <cell r="D22423">
            <v>0</v>
          </cell>
          <cell r="E22423">
            <v>0</v>
          </cell>
          <cell r="F22423">
            <v>0</v>
          </cell>
          <cell r="G22423">
            <v>0</v>
          </cell>
          <cell r="H22423">
            <v>0</v>
          </cell>
          <cell r="I22423">
            <v>0</v>
          </cell>
          <cell r="J22423">
            <v>0</v>
          </cell>
          <cell r="K22423">
            <v>0</v>
          </cell>
          <cell r="L22423">
            <v>0</v>
          </cell>
          <cell r="M22423">
            <v>0</v>
          </cell>
          <cell r="N22423">
            <v>0</v>
          </cell>
          <cell r="O22423">
            <v>144850.47</v>
          </cell>
          <cell r="P22423">
            <v>2506030.7170000002</v>
          </cell>
          <cell r="Q22423">
            <v>144850.47</v>
          </cell>
          <cell r="R22423">
            <v>0</v>
          </cell>
        </row>
        <row r="22424">
          <cell r="A22424">
            <v>503</v>
          </cell>
          <cell r="B22424" t="str">
            <v>S. SALUD COQUIMBO</v>
          </cell>
          <cell r="C22424" t="str">
            <v>002 Hospital La Serena</v>
          </cell>
          <cell r="D22424">
            <v>0</v>
          </cell>
          <cell r="E22424">
            <v>0</v>
          </cell>
          <cell r="F22424">
            <v>0</v>
          </cell>
          <cell r="G22424">
            <v>0</v>
          </cell>
          <cell r="H22424">
            <v>0</v>
          </cell>
          <cell r="I22424">
            <v>0</v>
          </cell>
          <cell r="J22424">
            <v>0</v>
          </cell>
          <cell r="K22424">
            <v>0</v>
          </cell>
          <cell r="L22424">
            <v>0</v>
          </cell>
          <cell r="M22424">
            <v>0</v>
          </cell>
          <cell r="N22424">
            <v>0</v>
          </cell>
          <cell r="O22424">
            <v>2915958.9000000004</v>
          </cell>
          <cell r="P22424">
            <v>-3257674.0340000009</v>
          </cell>
          <cell r="Q22424">
            <v>0</v>
          </cell>
          <cell r="R22424">
            <v>341715.13400000054</v>
          </cell>
        </row>
        <row r="22425">
          <cell r="A22425">
            <v>504</v>
          </cell>
          <cell r="B22425" t="str">
            <v>S. SALUD COQUIMBO</v>
          </cell>
          <cell r="C22425" t="str">
            <v>003 Hospital Coquimbo</v>
          </cell>
          <cell r="D22425">
            <v>0</v>
          </cell>
          <cell r="E22425">
            <v>0</v>
          </cell>
          <cell r="F22425">
            <v>0</v>
          </cell>
          <cell r="G22425">
            <v>0</v>
          </cell>
          <cell r="H22425">
            <v>0</v>
          </cell>
          <cell r="I22425">
            <v>0</v>
          </cell>
          <cell r="J22425">
            <v>0</v>
          </cell>
          <cell r="K22425">
            <v>0</v>
          </cell>
          <cell r="L22425">
            <v>0</v>
          </cell>
          <cell r="M22425">
            <v>0</v>
          </cell>
          <cell r="N22425">
            <v>0</v>
          </cell>
          <cell r="O22425">
            <v>2487330.6119999997</v>
          </cell>
          <cell r="P22425">
            <v>-2527616.6399999997</v>
          </cell>
          <cell r="Q22425">
            <v>0</v>
          </cell>
          <cell r="R22425">
            <v>40286.027999999933</v>
          </cell>
        </row>
        <row r="22426">
          <cell r="A22426">
            <v>505</v>
          </cell>
          <cell r="B22426" t="str">
            <v>S. SALUD COQUIMBO</v>
          </cell>
          <cell r="C22426" t="str">
            <v>004 Hospital Ovalle</v>
          </cell>
          <cell r="D22426">
            <v>0</v>
          </cell>
          <cell r="E22426">
            <v>0</v>
          </cell>
          <cell r="F22426">
            <v>0</v>
          </cell>
          <cell r="G22426">
            <v>0</v>
          </cell>
          <cell r="H22426">
            <v>0</v>
          </cell>
          <cell r="I22426">
            <v>0</v>
          </cell>
          <cell r="J22426">
            <v>0</v>
          </cell>
          <cell r="K22426">
            <v>0</v>
          </cell>
          <cell r="L22426">
            <v>0</v>
          </cell>
          <cell r="M22426">
            <v>0</v>
          </cell>
          <cell r="N22426">
            <v>0</v>
          </cell>
          <cell r="O22426">
            <v>1355806.3389999999</v>
          </cell>
          <cell r="P22426">
            <v>-1575664.13</v>
          </cell>
          <cell r="Q22426">
            <v>0</v>
          </cell>
          <cell r="R22426">
            <v>219857.79099999997</v>
          </cell>
        </row>
        <row r="22427">
          <cell r="A22427">
            <v>506</v>
          </cell>
          <cell r="B22427" t="str">
            <v>S. SALUD COQUIMBO</v>
          </cell>
          <cell r="C22427" t="str">
            <v>005 Hospital Illapel</v>
          </cell>
          <cell r="D22427">
            <v>0</v>
          </cell>
          <cell r="E22427">
            <v>0</v>
          </cell>
          <cell r="F22427">
            <v>0</v>
          </cell>
          <cell r="G22427">
            <v>0</v>
          </cell>
          <cell r="H22427">
            <v>0</v>
          </cell>
          <cell r="I22427">
            <v>0</v>
          </cell>
          <cell r="J22427">
            <v>0</v>
          </cell>
          <cell r="K22427">
            <v>0</v>
          </cell>
          <cell r="L22427">
            <v>0</v>
          </cell>
          <cell r="M22427">
            <v>0</v>
          </cell>
          <cell r="N22427">
            <v>0</v>
          </cell>
          <cell r="O22427">
            <v>5767.3140000000058</v>
          </cell>
          <cell r="P22427">
            <v>-80631.505999999761</v>
          </cell>
          <cell r="Q22427">
            <v>0</v>
          </cell>
          <cell r="R22427">
            <v>74864.191999999748</v>
          </cell>
        </row>
        <row r="22428">
          <cell r="A22428">
            <v>507</v>
          </cell>
          <cell r="B22428" t="str">
            <v>S. SALUD COQUIMBO</v>
          </cell>
          <cell r="C22428" t="str">
            <v>006 Hospital Salamanca</v>
          </cell>
          <cell r="D22428">
            <v>0</v>
          </cell>
          <cell r="E22428">
            <v>0</v>
          </cell>
          <cell r="F22428">
            <v>0</v>
          </cell>
          <cell r="G22428">
            <v>0</v>
          </cell>
          <cell r="H22428">
            <v>0</v>
          </cell>
          <cell r="I22428">
            <v>0</v>
          </cell>
          <cell r="J22428">
            <v>0</v>
          </cell>
          <cell r="K22428">
            <v>0</v>
          </cell>
          <cell r="L22428">
            <v>0</v>
          </cell>
          <cell r="M22428">
            <v>0</v>
          </cell>
          <cell r="N22428">
            <v>0</v>
          </cell>
          <cell r="O22428">
            <v>0</v>
          </cell>
          <cell r="P22428">
            <v>-60173.559000000008</v>
          </cell>
          <cell r="Q22428">
            <v>0</v>
          </cell>
          <cell r="R22428">
            <v>60173.559000000008</v>
          </cell>
        </row>
        <row r="22429">
          <cell r="A22429">
            <v>508</v>
          </cell>
          <cell r="B22429" t="str">
            <v>S. SALUD COQUIMBO</v>
          </cell>
          <cell r="C22429" t="str">
            <v>007 Hospital Combarbalá</v>
          </cell>
          <cell r="D22429">
            <v>0</v>
          </cell>
          <cell r="E22429">
            <v>0</v>
          </cell>
          <cell r="F22429">
            <v>0</v>
          </cell>
          <cell r="G22429">
            <v>0</v>
          </cell>
          <cell r="H22429">
            <v>0</v>
          </cell>
          <cell r="I22429">
            <v>0</v>
          </cell>
          <cell r="J22429">
            <v>0</v>
          </cell>
          <cell r="K22429">
            <v>0</v>
          </cell>
          <cell r="L22429">
            <v>0</v>
          </cell>
          <cell r="M22429">
            <v>0</v>
          </cell>
          <cell r="N22429">
            <v>0</v>
          </cell>
          <cell r="O22429">
            <v>1066.6790000000019</v>
          </cell>
          <cell r="P22429">
            <v>-44755.409</v>
          </cell>
          <cell r="Q22429">
            <v>0</v>
          </cell>
          <cell r="R22429">
            <v>43688.729999999996</v>
          </cell>
        </row>
        <row r="22430">
          <cell r="A22430">
            <v>509</v>
          </cell>
          <cell r="B22430" t="str">
            <v>S. SALUD COQUIMBO</v>
          </cell>
          <cell r="C22430" t="str">
            <v>008 Hospital de Andacollo</v>
          </cell>
          <cell r="D22430">
            <v>0</v>
          </cell>
          <cell r="E22430">
            <v>0</v>
          </cell>
          <cell r="F22430">
            <v>0</v>
          </cell>
          <cell r="G22430">
            <v>0</v>
          </cell>
          <cell r="H22430">
            <v>0</v>
          </cell>
          <cell r="I22430">
            <v>0</v>
          </cell>
          <cell r="J22430">
            <v>0</v>
          </cell>
          <cell r="K22430">
            <v>0</v>
          </cell>
          <cell r="L22430">
            <v>0</v>
          </cell>
          <cell r="M22430">
            <v>0</v>
          </cell>
          <cell r="N22430">
            <v>0</v>
          </cell>
          <cell r="O22430">
            <v>783.55199999999968</v>
          </cell>
          <cell r="P22430">
            <v>-47182.186000000016</v>
          </cell>
          <cell r="Q22430">
            <v>0</v>
          </cell>
          <cell r="R22430">
            <v>46398.63400000002</v>
          </cell>
        </row>
        <row r="22431">
          <cell r="A22431">
            <v>5010</v>
          </cell>
          <cell r="B22431" t="str">
            <v>S. SALUD COQUIMBO</v>
          </cell>
          <cell r="C22431" t="str">
            <v>009 Hospital Vicuña</v>
          </cell>
          <cell r="D22431">
            <v>0</v>
          </cell>
          <cell r="E22431">
            <v>0</v>
          </cell>
          <cell r="F22431">
            <v>0</v>
          </cell>
          <cell r="G22431">
            <v>0</v>
          </cell>
          <cell r="H22431">
            <v>0</v>
          </cell>
          <cell r="I22431">
            <v>0</v>
          </cell>
          <cell r="J22431">
            <v>0</v>
          </cell>
          <cell r="K22431">
            <v>0</v>
          </cell>
          <cell r="L22431">
            <v>0</v>
          </cell>
          <cell r="M22431">
            <v>0</v>
          </cell>
          <cell r="N22431">
            <v>0</v>
          </cell>
          <cell r="O22431">
            <v>2553.8739999999998</v>
          </cell>
          <cell r="P22431">
            <v>-93634.50499999999</v>
          </cell>
          <cell r="Q22431">
            <v>0</v>
          </cell>
          <cell r="R22431">
            <v>91080.630999999994</v>
          </cell>
        </row>
        <row r="22432">
          <cell r="A22432">
            <v>5011</v>
          </cell>
          <cell r="B22432" t="str">
            <v>S. SALUD COQUIMBO</v>
          </cell>
          <cell r="C22432" t="str">
            <v>010 Hospital Los Vilos</v>
          </cell>
          <cell r="D22432">
            <v>0</v>
          </cell>
          <cell r="E22432">
            <v>0</v>
          </cell>
          <cell r="F22432">
            <v>0</v>
          </cell>
          <cell r="G22432">
            <v>0</v>
          </cell>
          <cell r="H22432">
            <v>0</v>
          </cell>
          <cell r="I22432">
            <v>0</v>
          </cell>
          <cell r="J22432">
            <v>0</v>
          </cell>
          <cell r="K22432">
            <v>0</v>
          </cell>
          <cell r="L22432">
            <v>0</v>
          </cell>
          <cell r="M22432">
            <v>0</v>
          </cell>
          <cell r="N22432">
            <v>0</v>
          </cell>
          <cell r="O22432">
            <v>813.90099999999802</v>
          </cell>
          <cell r="P22432">
            <v>-86919.291000000027</v>
          </cell>
          <cell r="Q22432">
            <v>0</v>
          </cell>
          <cell r="R22432">
            <v>86105.390000000029</v>
          </cell>
        </row>
        <row r="22433">
          <cell r="A22433">
            <v>601</v>
          </cell>
          <cell r="B22433" t="str">
            <v>S. SALUD VALPO-SN.ANTONIO</v>
          </cell>
          <cell r="C22433">
            <v>0</v>
          </cell>
          <cell r="D22433">
            <v>0</v>
          </cell>
          <cell r="E22433">
            <v>0</v>
          </cell>
          <cell r="F22433">
            <v>0</v>
          </cell>
          <cell r="G22433">
            <v>0</v>
          </cell>
          <cell r="H22433">
            <v>0</v>
          </cell>
          <cell r="I22433">
            <v>0</v>
          </cell>
          <cell r="J22433">
            <v>0</v>
          </cell>
          <cell r="K22433">
            <v>0</v>
          </cell>
          <cell r="L22433">
            <v>0</v>
          </cell>
          <cell r="M22433">
            <v>0</v>
          </cell>
          <cell r="N22433">
            <v>0</v>
          </cell>
          <cell r="O22433">
            <v>3490754.8700000006</v>
          </cell>
          <cell r="P22433">
            <v>-3029105.6649999972</v>
          </cell>
          <cell r="Q22433">
            <v>461649.20500000333</v>
          </cell>
          <cell r="R22433">
            <v>0</v>
          </cell>
        </row>
        <row r="22434">
          <cell r="A22434">
            <v>602</v>
          </cell>
          <cell r="B22434" t="str">
            <v>S. SALUD VALPO-SN.ANTONIO</v>
          </cell>
          <cell r="C22434" t="str">
            <v>001 Dirección Servicio de Salud</v>
          </cell>
          <cell r="D22434">
            <v>0</v>
          </cell>
          <cell r="E22434">
            <v>0</v>
          </cell>
          <cell r="F22434">
            <v>0</v>
          </cell>
          <cell r="G22434">
            <v>0</v>
          </cell>
          <cell r="H22434">
            <v>0</v>
          </cell>
          <cell r="I22434">
            <v>0</v>
          </cell>
          <cell r="J22434">
            <v>0</v>
          </cell>
          <cell r="K22434">
            <v>0</v>
          </cell>
          <cell r="L22434">
            <v>0</v>
          </cell>
          <cell r="M22434">
            <v>0</v>
          </cell>
          <cell r="N22434">
            <v>0</v>
          </cell>
          <cell r="O22434">
            <v>70718.593999999997</v>
          </cell>
          <cell r="P22434">
            <v>209253.82600000012</v>
          </cell>
          <cell r="Q22434">
            <v>70718.593999999997</v>
          </cell>
          <cell r="R22434">
            <v>0</v>
          </cell>
        </row>
        <row r="22435">
          <cell r="A22435">
            <v>603</v>
          </cell>
          <cell r="B22435" t="str">
            <v>S. SALUD VALPO-SN.ANTONIO</v>
          </cell>
          <cell r="C22435" t="str">
            <v>002 Hospital Carlos Van Buren</v>
          </cell>
          <cell r="D22435">
            <v>0</v>
          </cell>
          <cell r="E22435">
            <v>0</v>
          </cell>
          <cell r="F22435">
            <v>0</v>
          </cell>
          <cell r="G22435">
            <v>0</v>
          </cell>
          <cell r="H22435">
            <v>0</v>
          </cell>
          <cell r="I22435">
            <v>0</v>
          </cell>
          <cell r="J22435">
            <v>0</v>
          </cell>
          <cell r="K22435">
            <v>0</v>
          </cell>
          <cell r="L22435">
            <v>0</v>
          </cell>
          <cell r="M22435">
            <v>0</v>
          </cell>
          <cell r="N22435">
            <v>0</v>
          </cell>
          <cell r="O22435">
            <v>2887909.7740000002</v>
          </cell>
          <cell r="P22435">
            <v>-2750489.4750000006</v>
          </cell>
          <cell r="Q22435">
            <v>137420.29899999965</v>
          </cell>
          <cell r="R22435">
            <v>0</v>
          </cell>
        </row>
        <row r="22436">
          <cell r="A22436">
            <v>604</v>
          </cell>
          <cell r="B22436" t="str">
            <v>S. SALUD VALPO-SN.ANTONIO</v>
          </cell>
          <cell r="C22436" t="str">
            <v>003 Hospital Claudio Vicuña</v>
          </cell>
          <cell r="D22436">
            <v>0</v>
          </cell>
          <cell r="E22436">
            <v>0</v>
          </cell>
          <cell r="F22436">
            <v>0</v>
          </cell>
          <cell r="G22436">
            <v>0</v>
          </cell>
          <cell r="H22436">
            <v>0</v>
          </cell>
          <cell r="I22436">
            <v>0</v>
          </cell>
          <cell r="J22436">
            <v>0</v>
          </cell>
          <cell r="K22436">
            <v>0</v>
          </cell>
          <cell r="L22436">
            <v>0</v>
          </cell>
          <cell r="M22436">
            <v>0</v>
          </cell>
          <cell r="N22436">
            <v>0</v>
          </cell>
          <cell r="O22436">
            <v>217536.91499999998</v>
          </cell>
          <cell r="P22436">
            <v>-177062.61100000003</v>
          </cell>
          <cell r="Q22436">
            <v>40474.303999999946</v>
          </cell>
          <cell r="R22436">
            <v>0</v>
          </cell>
        </row>
        <row r="22437">
          <cell r="A22437">
            <v>605</v>
          </cell>
          <cell r="B22437" t="str">
            <v>S. SALUD VALPO-SN.ANTONIO</v>
          </cell>
          <cell r="C22437" t="str">
            <v>004 Hospital Del Salvador</v>
          </cell>
          <cell r="D22437">
            <v>0</v>
          </cell>
          <cell r="E22437">
            <v>0</v>
          </cell>
          <cell r="F22437">
            <v>0</v>
          </cell>
          <cell r="G22437">
            <v>0</v>
          </cell>
          <cell r="H22437">
            <v>0</v>
          </cell>
          <cell r="I22437">
            <v>0</v>
          </cell>
          <cell r="J22437">
            <v>0</v>
          </cell>
          <cell r="K22437">
            <v>0</v>
          </cell>
          <cell r="L22437">
            <v>0</v>
          </cell>
          <cell r="M22437">
            <v>0</v>
          </cell>
          <cell r="N22437">
            <v>0</v>
          </cell>
          <cell r="O22437">
            <v>0</v>
          </cell>
          <cell r="P22437">
            <v>-22835.233000000124</v>
          </cell>
          <cell r="Q22437">
            <v>0</v>
          </cell>
          <cell r="R22437">
            <v>22835.233000000124</v>
          </cell>
        </row>
        <row r="22438">
          <cell r="A22438">
            <v>606</v>
          </cell>
          <cell r="B22438" t="str">
            <v>S. SALUD VALPO-SN.ANTONIO</v>
          </cell>
          <cell r="C22438" t="str">
            <v>005 Hospital San José Casablanca</v>
          </cell>
          <cell r="D22438">
            <v>0</v>
          </cell>
          <cell r="E22438">
            <v>0</v>
          </cell>
          <cell r="F22438">
            <v>0</v>
          </cell>
          <cell r="G22438">
            <v>0</v>
          </cell>
          <cell r="H22438">
            <v>0</v>
          </cell>
          <cell r="I22438">
            <v>0</v>
          </cell>
          <cell r="J22438">
            <v>0</v>
          </cell>
          <cell r="K22438">
            <v>0</v>
          </cell>
          <cell r="L22438">
            <v>0</v>
          </cell>
          <cell r="M22438">
            <v>0</v>
          </cell>
          <cell r="N22438">
            <v>0</v>
          </cell>
          <cell r="O22438">
            <v>0</v>
          </cell>
          <cell r="P22438">
            <v>-209.39200000002165</v>
          </cell>
          <cell r="Q22438">
            <v>0</v>
          </cell>
          <cell r="R22438">
            <v>209.39200000002165</v>
          </cell>
        </row>
        <row r="22439">
          <cell r="A22439">
            <v>607</v>
          </cell>
          <cell r="B22439" t="str">
            <v>S. SALUD VALPO-SN.ANTONIO</v>
          </cell>
          <cell r="C22439" t="str">
            <v>007 Hospital Doctor Eduardo Pereira</v>
          </cell>
          <cell r="D22439">
            <v>0</v>
          </cell>
          <cell r="E22439">
            <v>0</v>
          </cell>
          <cell r="F22439">
            <v>0</v>
          </cell>
          <cell r="G22439">
            <v>0</v>
          </cell>
          <cell r="H22439">
            <v>0</v>
          </cell>
          <cell r="I22439">
            <v>0</v>
          </cell>
          <cell r="J22439">
            <v>0</v>
          </cell>
          <cell r="K22439">
            <v>0</v>
          </cell>
          <cell r="L22439">
            <v>0</v>
          </cell>
          <cell r="M22439">
            <v>0</v>
          </cell>
          <cell r="N22439">
            <v>0</v>
          </cell>
          <cell r="O22439">
            <v>314589.587</v>
          </cell>
          <cell r="P22439">
            <v>-321194.49600000039</v>
          </cell>
          <cell r="Q22439">
            <v>0</v>
          </cell>
          <cell r="R22439">
            <v>6604.9090000003926</v>
          </cell>
        </row>
        <row r="22440">
          <cell r="A22440">
            <v>608</v>
          </cell>
          <cell r="B22440" t="str">
            <v>S. SALUD VALPO-SN.ANTONIO</v>
          </cell>
          <cell r="C22440" t="str">
            <v>008 Atención Primaria de Salud</v>
          </cell>
          <cell r="D22440">
            <v>0</v>
          </cell>
          <cell r="E22440">
            <v>0</v>
          </cell>
          <cell r="F22440">
            <v>0</v>
          </cell>
          <cell r="G22440">
            <v>0</v>
          </cell>
          <cell r="H22440">
            <v>0</v>
          </cell>
          <cell r="I22440">
            <v>0</v>
          </cell>
          <cell r="J22440">
            <v>0</v>
          </cell>
          <cell r="K22440">
            <v>0</v>
          </cell>
          <cell r="L22440">
            <v>0</v>
          </cell>
          <cell r="M22440">
            <v>0</v>
          </cell>
          <cell r="N22440">
            <v>0</v>
          </cell>
          <cell r="O22440">
            <v>0</v>
          </cell>
          <cell r="P22440">
            <v>33431.716000000015</v>
          </cell>
          <cell r="Q22440">
            <v>0</v>
          </cell>
          <cell r="R22440">
            <v>0</v>
          </cell>
        </row>
        <row r="22441">
          <cell r="A22441">
            <v>701</v>
          </cell>
          <cell r="B22441" t="str">
            <v>S. SALUD VIÑA-QUILLOTA</v>
          </cell>
          <cell r="C22441">
            <v>0</v>
          </cell>
          <cell r="D22441">
            <v>0</v>
          </cell>
          <cell r="E22441">
            <v>0</v>
          </cell>
          <cell r="F22441">
            <v>0</v>
          </cell>
          <cell r="G22441">
            <v>0</v>
          </cell>
          <cell r="H22441">
            <v>0</v>
          </cell>
          <cell r="I22441">
            <v>0</v>
          </cell>
          <cell r="J22441">
            <v>0</v>
          </cell>
          <cell r="K22441">
            <v>0</v>
          </cell>
          <cell r="L22441">
            <v>0</v>
          </cell>
          <cell r="M22441">
            <v>0</v>
          </cell>
          <cell r="N22441">
            <v>0</v>
          </cell>
          <cell r="O22441">
            <v>8140358.1160000023</v>
          </cell>
          <cell r="P22441">
            <v>-8489631.9190000016</v>
          </cell>
          <cell r="Q22441">
            <v>0</v>
          </cell>
          <cell r="R22441">
            <v>349273.80299999937</v>
          </cell>
        </row>
        <row r="22442">
          <cell r="A22442">
            <v>702</v>
          </cell>
          <cell r="B22442" t="str">
            <v>S. SALUD VIÑA-QUILLOTA</v>
          </cell>
          <cell r="C22442" t="str">
            <v>001 Dirección del Servicio</v>
          </cell>
          <cell r="D22442">
            <v>0</v>
          </cell>
          <cell r="E22442">
            <v>0</v>
          </cell>
          <cell r="F22442">
            <v>0</v>
          </cell>
          <cell r="G22442">
            <v>0</v>
          </cell>
          <cell r="H22442">
            <v>0</v>
          </cell>
          <cell r="I22442">
            <v>0</v>
          </cell>
          <cell r="J22442">
            <v>0</v>
          </cell>
          <cell r="K22442">
            <v>0</v>
          </cell>
          <cell r="L22442">
            <v>0</v>
          </cell>
          <cell r="M22442">
            <v>0</v>
          </cell>
          <cell r="N22442">
            <v>0</v>
          </cell>
          <cell r="O22442">
            <v>666134.10100000002</v>
          </cell>
          <cell r="P22442">
            <v>-891857.50199999986</v>
          </cell>
          <cell r="Q22442">
            <v>0</v>
          </cell>
          <cell r="R22442">
            <v>225723.40099999984</v>
          </cell>
        </row>
        <row r="22443">
          <cell r="A22443">
            <v>703</v>
          </cell>
          <cell r="B22443" t="str">
            <v>S. SALUD VIÑA-QUILLOTA</v>
          </cell>
          <cell r="C22443" t="str">
            <v>002 Hospital Doctor Gustavo Fricke</v>
          </cell>
          <cell r="D22443">
            <v>0</v>
          </cell>
          <cell r="E22443">
            <v>0</v>
          </cell>
          <cell r="F22443">
            <v>0</v>
          </cell>
          <cell r="G22443">
            <v>0</v>
          </cell>
          <cell r="H22443">
            <v>0</v>
          </cell>
          <cell r="I22443">
            <v>0</v>
          </cell>
          <cell r="J22443">
            <v>0</v>
          </cell>
          <cell r="K22443">
            <v>0</v>
          </cell>
          <cell r="L22443">
            <v>0</v>
          </cell>
          <cell r="M22443">
            <v>0</v>
          </cell>
          <cell r="N22443">
            <v>0</v>
          </cell>
          <cell r="O22443">
            <v>4712122.1789999995</v>
          </cell>
          <cell r="P22443">
            <v>-4765097.9400000004</v>
          </cell>
          <cell r="Q22443">
            <v>0</v>
          </cell>
          <cell r="R22443">
            <v>52975.761000000872</v>
          </cell>
        </row>
        <row r="22444">
          <cell r="A22444">
            <v>704</v>
          </cell>
          <cell r="B22444" t="str">
            <v>S. SALUD VIÑA-QUILLOTA</v>
          </cell>
          <cell r="C22444" t="str">
            <v>003 Hospital de Quillota</v>
          </cell>
          <cell r="D22444">
            <v>0</v>
          </cell>
          <cell r="E22444">
            <v>0</v>
          </cell>
          <cell r="F22444">
            <v>0</v>
          </cell>
          <cell r="G22444">
            <v>0</v>
          </cell>
          <cell r="H22444">
            <v>0</v>
          </cell>
          <cell r="I22444">
            <v>0</v>
          </cell>
          <cell r="J22444">
            <v>0</v>
          </cell>
          <cell r="K22444">
            <v>0</v>
          </cell>
          <cell r="L22444">
            <v>0</v>
          </cell>
          <cell r="M22444">
            <v>0</v>
          </cell>
          <cell r="N22444">
            <v>0</v>
          </cell>
          <cell r="O22444">
            <v>1406792.193</v>
          </cell>
          <cell r="P22444">
            <v>-1419089.6229999994</v>
          </cell>
          <cell r="Q22444">
            <v>0</v>
          </cell>
          <cell r="R22444">
            <v>12297.429999999469</v>
          </cell>
        </row>
        <row r="22445">
          <cell r="A22445">
            <v>705</v>
          </cell>
          <cell r="B22445" t="str">
            <v>S. SALUD VIÑA-QUILLOTA</v>
          </cell>
          <cell r="C22445" t="str">
            <v>004 Hospital de Quilpué</v>
          </cell>
          <cell r="D22445">
            <v>0</v>
          </cell>
          <cell r="E22445">
            <v>0</v>
          </cell>
          <cell r="F22445">
            <v>0</v>
          </cell>
          <cell r="G22445">
            <v>0</v>
          </cell>
          <cell r="H22445">
            <v>0</v>
          </cell>
          <cell r="I22445">
            <v>0</v>
          </cell>
          <cell r="J22445">
            <v>0</v>
          </cell>
          <cell r="K22445">
            <v>0</v>
          </cell>
          <cell r="L22445">
            <v>0</v>
          </cell>
          <cell r="M22445">
            <v>0</v>
          </cell>
          <cell r="N22445">
            <v>0</v>
          </cell>
          <cell r="O22445">
            <v>798260.53300000005</v>
          </cell>
          <cell r="P22445">
            <v>-802340.38199999998</v>
          </cell>
          <cell r="Q22445">
            <v>0</v>
          </cell>
          <cell r="R22445">
            <v>4079.8489999999292</v>
          </cell>
        </row>
        <row r="22446">
          <cell r="A22446">
            <v>706</v>
          </cell>
          <cell r="B22446" t="str">
            <v>S. SALUD VIÑA-QUILLOTA</v>
          </cell>
          <cell r="C22446" t="str">
            <v>005 Hospital de La Calera</v>
          </cell>
          <cell r="D22446">
            <v>0</v>
          </cell>
          <cell r="E22446">
            <v>0</v>
          </cell>
          <cell r="F22446">
            <v>0</v>
          </cell>
          <cell r="G22446">
            <v>0</v>
          </cell>
          <cell r="H22446">
            <v>0</v>
          </cell>
          <cell r="I22446">
            <v>0</v>
          </cell>
          <cell r="J22446">
            <v>0</v>
          </cell>
          <cell r="K22446">
            <v>0</v>
          </cell>
          <cell r="L22446">
            <v>0</v>
          </cell>
          <cell r="M22446">
            <v>0</v>
          </cell>
          <cell r="N22446">
            <v>0</v>
          </cell>
          <cell r="O22446">
            <v>69695.387999999992</v>
          </cell>
          <cell r="P22446">
            <v>-91545.947000000102</v>
          </cell>
          <cell r="Q22446">
            <v>0</v>
          </cell>
          <cell r="R22446">
            <v>21850.55900000011</v>
          </cell>
        </row>
        <row r="22447">
          <cell r="A22447">
            <v>707</v>
          </cell>
          <cell r="B22447" t="str">
            <v>S. SALUD VIÑA-QUILLOTA</v>
          </cell>
          <cell r="C22447" t="str">
            <v>006 Hospital Geriátrico Paz de la Tarde</v>
          </cell>
          <cell r="D22447">
            <v>0</v>
          </cell>
          <cell r="E22447">
            <v>0</v>
          </cell>
          <cell r="F22447">
            <v>0</v>
          </cell>
          <cell r="G22447">
            <v>0</v>
          </cell>
          <cell r="H22447">
            <v>0</v>
          </cell>
          <cell r="I22447">
            <v>0</v>
          </cell>
          <cell r="J22447">
            <v>0</v>
          </cell>
          <cell r="K22447">
            <v>0</v>
          </cell>
          <cell r="L22447">
            <v>0</v>
          </cell>
          <cell r="M22447">
            <v>0</v>
          </cell>
          <cell r="N22447">
            <v>0</v>
          </cell>
          <cell r="O22447">
            <v>18952.954000000002</v>
          </cell>
          <cell r="P22447">
            <v>-17628.342000000062</v>
          </cell>
          <cell r="Q22447">
            <v>1324.6119999999391</v>
          </cell>
          <cell r="R22447">
            <v>0</v>
          </cell>
        </row>
        <row r="22448">
          <cell r="A22448">
            <v>708</v>
          </cell>
          <cell r="B22448" t="str">
            <v>S. SALUD VIÑA-QUILLOTA</v>
          </cell>
          <cell r="C22448" t="str">
            <v>007 Hospital de Limache</v>
          </cell>
          <cell r="D22448">
            <v>0</v>
          </cell>
          <cell r="E22448">
            <v>0</v>
          </cell>
          <cell r="F22448">
            <v>0</v>
          </cell>
          <cell r="G22448">
            <v>0</v>
          </cell>
          <cell r="H22448">
            <v>0</v>
          </cell>
          <cell r="I22448">
            <v>0</v>
          </cell>
          <cell r="J22448">
            <v>0</v>
          </cell>
          <cell r="K22448">
            <v>0</v>
          </cell>
          <cell r="L22448">
            <v>0</v>
          </cell>
          <cell r="M22448">
            <v>0</v>
          </cell>
          <cell r="N22448">
            <v>0</v>
          </cell>
          <cell r="O22448">
            <v>73525.895000000004</v>
          </cell>
          <cell r="P22448">
            <v>-73108.996999999916</v>
          </cell>
          <cell r="Q22448">
            <v>416.89800000008836</v>
          </cell>
          <cell r="R22448">
            <v>0</v>
          </cell>
        </row>
        <row r="22449">
          <cell r="A22449">
            <v>709</v>
          </cell>
          <cell r="B22449" t="str">
            <v>S. SALUD VIÑA-QUILLOTA</v>
          </cell>
          <cell r="C22449" t="str">
            <v>008 Hospital de La Ligua</v>
          </cell>
          <cell r="D22449">
            <v>0</v>
          </cell>
          <cell r="E22449">
            <v>0</v>
          </cell>
          <cell r="F22449">
            <v>0</v>
          </cell>
          <cell r="G22449">
            <v>0</v>
          </cell>
          <cell r="H22449">
            <v>0</v>
          </cell>
          <cell r="I22449">
            <v>0</v>
          </cell>
          <cell r="J22449">
            <v>0</v>
          </cell>
          <cell r="K22449">
            <v>0</v>
          </cell>
          <cell r="L22449">
            <v>0</v>
          </cell>
          <cell r="M22449">
            <v>0</v>
          </cell>
          <cell r="N22449">
            <v>0</v>
          </cell>
          <cell r="O22449">
            <v>115929.39299999998</v>
          </cell>
          <cell r="P22449">
            <v>-117707.85399999999</v>
          </cell>
          <cell r="Q22449">
            <v>0</v>
          </cell>
          <cell r="R22449">
            <v>1778.4610000000102</v>
          </cell>
        </row>
        <row r="22450">
          <cell r="A22450">
            <v>7010</v>
          </cell>
          <cell r="B22450" t="str">
            <v>S. SALUD VIÑA-QUILLOTA</v>
          </cell>
          <cell r="C22450" t="str">
            <v>009 Hospital Cabildo</v>
          </cell>
          <cell r="D22450">
            <v>0</v>
          </cell>
          <cell r="E22450">
            <v>0</v>
          </cell>
          <cell r="F22450">
            <v>0</v>
          </cell>
          <cell r="G22450">
            <v>0</v>
          </cell>
          <cell r="H22450">
            <v>0</v>
          </cell>
          <cell r="I22450">
            <v>0</v>
          </cell>
          <cell r="J22450">
            <v>0</v>
          </cell>
          <cell r="K22450">
            <v>0</v>
          </cell>
          <cell r="L22450">
            <v>0</v>
          </cell>
          <cell r="M22450">
            <v>0</v>
          </cell>
          <cell r="N22450">
            <v>0</v>
          </cell>
          <cell r="O22450">
            <v>40385.883000000002</v>
          </cell>
          <cell r="P22450">
            <v>-40493.641999999978</v>
          </cell>
          <cell r="Q22450">
            <v>0</v>
          </cell>
          <cell r="R22450">
            <v>107.75899999997637</v>
          </cell>
        </row>
        <row r="22451">
          <cell r="A22451">
            <v>7011</v>
          </cell>
          <cell r="B22451" t="str">
            <v>S. SALUD VIÑA-QUILLOTA</v>
          </cell>
          <cell r="C22451" t="str">
            <v>010 Hospital Petorca</v>
          </cell>
          <cell r="D22451">
            <v>0</v>
          </cell>
          <cell r="E22451">
            <v>0</v>
          </cell>
          <cell r="F22451">
            <v>0</v>
          </cell>
          <cell r="G22451">
            <v>0</v>
          </cell>
          <cell r="H22451">
            <v>0</v>
          </cell>
          <cell r="I22451">
            <v>0</v>
          </cell>
          <cell r="J22451">
            <v>0</v>
          </cell>
          <cell r="K22451">
            <v>0</v>
          </cell>
          <cell r="L22451">
            <v>0</v>
          </cell>
          <cell r="M22451">
            <v>0</v>
          </cell>
          <cell r="N22451">
            <v>0</v>
          </cell>
          <cell r="O22451">
            <v>5842.6570000000002</v>
          </cell>
          <cell r="P22451">
            <v>-6424.8789999999863</v>
          </cell>
          <cell r="Q22451">
            <v>0</v>
          </cell>
          <cell r="R22451">
            <v>582.22199999998611</v>
          </cell>
        </row>
        <row r="22452">
          <cell r="A22452">
            <v>7012</v>
          </cell>
          <cell r="B22452" t="str">
            <v>S. SALUD VIÑA-QUILLOTA</v>
          </cell>
          <cell r="C22452" t="str">
            <v>011 Hospital de Quintero</v>
          </cell>
          <cell r="D22452">
            <v>0</v>
          </cell>
          <cell r="E22452">
            <v>0</v>
          </cell>
          <cell r="F22452">
            <v>0</v>
          </cell>
          <cell r="G22452">
            <v>0</v>
          </cell>
          <cell r="H22452">
            <v>0</v>
          </cell>
          <cell r="I22452">
            <v>0</v>
          </cell>
          <cell r="J22452">
            <v>0</v>
          </cell>
          <cell r="K22452">
            <v>0</v>
          </cell>
          <cell r="L22452">
            <v>0</v>
          </cell>
          <cell r="M22452">
            <v>0</v>
          </cell>
          <cell r="N22452">
            <v>0</v>
          </cell>
          <cell r="O22452">
            <v>43045.664999999994</v>
          </cell>
          <cell r="P22452">
            <v>-46451.841000000044</v>
          </cell>
          <cell r="Q22452">
            <v>0</v>
          </cell>
          <cell r="R22452">
            <v>3406.1760000000504</v>
          </cell>
        </row>
        <row r="22453">
          <cell r="A22453">
            <v>7013</v>
          </cell>
          <cell r="B22453" t="str">
            <v>S. SALUD VIÑA-QUILLOTA</v>
          </cell>
          <cell r="C22453" t="str">
            <v>012 Hospital Peñablanca</v>
          </cell>
          <cell r="D22453">
            <v>0</v>
          </cell>
          <cell r="E22453">
            <v>0</v>
          </cell>
          <cell r="F22453">
            <v>0</v>
          </cell>
          <cell r="G22453">
            <v>0</v>
          </cell>
          <cell r="H22453">
            <v>0</v>
          </cell>
          <cell r="I22453">
            <v>0</v>
          </cell>
          <cell r="J22453">
            <v>0</v>
          </cell>
          <cell r="K22453">
            <v>0</v>
          </cell>
          <cell r="L22453">
            <v>0</v>
          </cell>
          <cell r="M22453">
            <v>0</v>
          </cell>
          <cell r="N22453">
            <v>0</v>
          </cell>
          <cell r="O22453">
            <v>189671.27500000002</v>
          </cell>
          <cell r="P22453">
            <v>-217884.96999999997</v>
          </cell>
          <cell r="Q22453">
            <v>0</v>
          </cell>
          <cell r="R22453">
            <v>28213.694999999949</v>
          </cell>
        </row>
        <row r="22454">
          <cell r="A22454">
            <v>801</v>
          </cell>
          <cell r="B22454" t="str">
            <v>S. SALUD ACONCAGUA</v>
          </cell>
          <cell r="C22454">
            <v>0</v>
          </cell>
          <cell r="D22454">
            <v>0</v>
          </cell>
          <cell r="E22454">
            <v>0</v>
          </cell>
          <cell r="F22454">
            <v>0</v>
          </cell>
          <cell r="G22454">
            <v>0</v>
          </cell>
          <cell r="H22454">
            <v>0</v>
          </cell>
          <cell r="I22454">
            <v>0</v>
          </cell>
          <cell r="J22454">
            <v>0</v>
          </cell>
          <cell r="K22454">
            <v>0</v>
          </cell>
          <cell r="L22454">
            <v>0</v>
          </cell>
          <cell r="M22454">
            <v>0</v>
          </cell>
          <cell r="N22454">
            <v>0</v>
          </cell>
          <cell r="O22454">
            <v>359366.71400000004</v>
          </cell>
          <cell r="P22454">
            <v>-192615.15899999905</v>
          </cell>
          <cell r="Q22454">
            <v>166751.55500000098</v>
          </cell>
          <cell r="R22454">
            <v>0</v>
          </cell>
        </row>
        <row r="22455">
          <cell r="A22455">
            <v>802</v>
          </cell>
          <cell r="B22455" t="str">
            <v>S. SALUD ACONCAGUA</v>
          </cell>
          <cell r="C22455" t="str">
            <v>001 Dirección del Servicio</v>
          </cell>
          <cell r="D22455">
            <v>0</v>
          </cell>
          <cell r="E22455">
            <v>0</v>
          </cell>
          <cell r="F22455">
            <v>0</v>
          </cell>
          <cell r="G22455">
            <v>0</v>
          </cell>
          <cell r="H22455">
            <v>0</v>
          </cell>
          <cell r="I22455">
            <v>0</v>
          </cell>
          <cell r="J22455">
            <v>0</v>
          </cell>
          <cell r="K22455">
            <v>0</v>
          </cell>
          <cell r="L22455">
            <v>0</v>
          </cell>
          <cell r="M22455">
            <v>0</v>
          </cell>
          <cell r="N22455">
            <v>0</v>
          </cell>
          <cell r="O22455">
            <v>49211.593000000008</v>
          </cell>
          <cell r="P22455">
            <v>84623.467999999993</v>
          </cell>
          <cell r="Q22455">
            <v>49211.593000000008</v>
          </cell>
          <cell r="R22455">
            <v>0</v>
          </cell>
        </row>
        <row r="22456">
          <cell r="A22456">
            <v>803</v>
          </cell>
          <cell r="B22456" t="str">
            <v>S. SALUD ACONCAGUA</v>
          </cell>
          <cell r="C22456" t="str">
            <v>002 Hospital San Camilo de San Felipe</v>
          </cell>
          <cell r="D22456">
            <v>0</v>
          </cell>
          <cell r="E22456">
            <v>0</v>
          </cell>
          <cell r="F22456">
            <v>0</v>
          </cell>
          <cell r="G22456">
            <v>0</v>
          </cell>
          <cell r="H22456">
            <v>0</v>
          </cell>
          <cell r="I22456">
            <v>0</v>
          </cell>
          <cell r="J22456">
            <v>0</v>
          </cell>
          <cell r="K22456">
            <v>0</v>
          </cell>
          <cell r="L22456">
            <v>0</v>
          </cell>
          <cell r="M22456">
            <v>0</v>
          </cell>
          <cell r="N22456">
            <v>0</v>
          </cell>
          <cell r="O22456">
            <v>150964.272</v>
          </cell>
          <cell r="P22456">
            <v>-134922.00200000009</v>
          </cell>
          <cell r="Q22456">
            <v>16042.269999999902</v>
          </cell>
          <cell r="R22456">
            <v>0</v>
          </cell>
        </row>
        <row r="22457">
          <cell r="A22457">
            <v>804</v>
          </cell>
          <cell r="B22457" t="str">
            <v>S. SALUD ACONCAGUA</v>
          </cell>
          <cell r="C22457" t="str">
            <v>003 Hospital San Juan de Dios de Los Andes</v>
          </cell>
          <cell r="D22457">
            <v>0</v>
          </cell>
          <cell r="E22457">
            <v>0</v>
          </cell>
          <cell r="F22457">
            <v>0</v>
          </cell>
          <cell r="G22457">
            <v>0</v>
          </cell>
          <cell r="H22457">
            <v>0</v>
          </cell>
          <cell r="I22457">
            <v>0</v>
          </cell>
          <cell r="J22457">
            <v>0</v>
          </cell>
          <cell r="K22457">
            <v>0</v>
          </cell>
          <cell r="L22457">
            <v>0</v>
          </cell>
          <cell r="M22457">
            <v>0</v>
          </cell>
          <cell r="N22457">
            <v>0</v>
          </cell>
          <cell r="O22457">
            <v>85066.542000000001</v>
          </cell>
          <cell r="P22457">
            <v>-71935.006999999983</v>
          </cell>
          <cell r="Q22457">
            <v>13131.535000000018</v>
          </cell>
          <cell r="R22457">
            <v>0</v>
          </cell>
        </row>
        <row r="22458">
          <cell r="A22458">
            <v>805</v>
          </cell>
          <cell r="B22458" t="str">
            <v>S. SALUD ACONCAGUA</v>
          </cell>
          <cell r="C22458" t="str">
            <v>004 Hospital San Francisco de Llay Llay</v>
          </cell>
          <cell r="D22458">
            <v>0</v>
          </cell>
          <cell r="E22458">
            <v>0</v>
          </cell>
          <cell r="F22458">
            <v>0</v>
          </cell>
          <cell r="G22458">
            <v>0</v>
          </cell>
          <cell r="H22458">
            <v>0</v>
          </cell>
          <cell r="I22458">
            <v>0</v>
          </cell>
          <cell r="J22458">
            <v>0</v>
          </cell>
          <cell r="K22458">
            <v>0</v>
          </cell>
          <cell r="L22458">
            <v>0</v>
          </cell>
          <cell r="M22458">
            <v>0</v>
          </cell>
          <cell r="N22458">
            <v>0</v>
          </cell>
          <cell r="O22458">
            <v>11306.491</v>
          </cell>
          <cell r="P22458">
            <v>-11519.833999999944</v>
          </cell>
          <cell r="Q22458">
            <v>0</v>
          </cell>
          <cell r="R22458">
            <v>213.34299999994437</v>
          </cell>
        </row>
        <row r="22459">
          <cell r="A22459">
            <v>806</v>
          </cell>
          <cell r="B22459" t="str">
            <v>S. SALUD ACONCAGUA</v>
          </cell>
          <cell r="C22459" t="str">
            <v>005 Hospital San Antonio de  Putaendo</v>
          </cell>
          <cell r="D22459">
            <v>0</v>
          </cell>
          <cell r="E22459">
            <v>0</v>
          </cell>
          <cell r="F22459">
            <v>0</v>
          </cell>
          <cell r="G22459">
            <v>0</v>
          </cell>
          <cell r="H22459">
            <v>0</v>
          </cell>
          <cell r="I22459">
            <v>0</v>
          </cell>
          <cell r="J22459">
            <v>0</v>
          </cell>
          <cell r="K22459">
            <v>0</v>
          </cell>
          <cell r="L22459">
            <v>0</v>
          </cell>
          <cell r="M22459">
            <v>0</v>
          </cell>
          <cell r="N22459">
            <v>0</v>
          </cell>
          <cell r="O22459">
            <v>5513.6779999999999</v>
          </cell>
          <cell r="P22459">
            <v>-4795.3290000000125</v>
          </cell>
          <cell r="Q22459">
            <v>718.34899999998743</v>
          </cell>
          <cell r="R22459">
            <v>0</v>
          </cell>
        </row>
        <row r="22460">
          <cell r="A22460">
            <v>807</v>
          </cell>
          <cell r="B22460" t="str">
            <v>S. SALUD ACONCAGUA</v>
          </cell>
          <cell r="C22460" t="str">
            <v>006 Hospital Psiquiátrico Doctor  Philippe Pinel de Putaendo</v>
          </cell>
          <cell r="D22460">
            <v>0</v>
          </cell>
          <cell r="E22460">
            <v>0</v>
          </cell>
          <cell r="F22460">
            <v>0</v>
          </cell>
          <cell r="G22460">
            <v>0</v>
          </cell>
          <cell r="H22460">
            <v>0</v>
          </cell>
          <cell r="I22460">
            <v>0</v>
          </cell>
          <cell r="J22460">
            <v>0</v>
          </cell>
          <cell r="K22460">
            <v>0</v>
          </cell>
          <cell r="L22460">
            <v>0</v>
          </cell>
          <cell r="M22460">
            <v>0</v>
          </cell>
          <cell r="N22460">
            <v>0</v>
          </cell>
          <cell r="O22460">
            <v>39965.150999999998</v>
          </cell>
          <cell r="P22460">
            <v>-33860.681000000041</v>
          </cell>
          <cell r="Q22460">
            <v>6104.4699999999575</v>
          </cell>
          <cell r="R22460">
            <v>0</v>
          </cell>
        </row>
        <row r="22461">
          <cell r="A22461">
            <v>808</v>
          </cell>
          <cell r="B22461" t="str">
            <v>S. SALUD ACONCAGUA</v>
          </cell>
          <cell r="C22461" t="str">
            <v>010 Consultorio General Urbano de San Felipe</v>
          </cell>
          <cell r="D22461">
            <v>0</v>
          </cell>
          <cell r="E22461">
            <v>0</v>
          </cell>
          <cell r="F22461">
            <v>0</v>
          </cell>
          <cell r="G22461">
            <v>0</v>
          </cell>
          <cell r="H22461">
            <v>0</v>
          </cell>
          <cell r="I22461">
            <v>0</v>
          </cell>
          <cell r="J22461">
            <v>0</v>
          </cell>
          <cell r="K22461">
            <v>0</v>
          </cell>
          <cell r="L22461">
            <v>0</v>
          </cell>
          <cell r="M22461">
            <v>0</v>
          </cell>
          <cell r="N22461">
            <v>0</v>
          </cell>
          <cell r="O22461">
            <v>6418.2889999999989</v>
          </cell>
          <cell r="P22461">
            <v>-11888.741999999969</v>
          </cell>
          <cell r="Q22461">
            <v>0</v>
          </cell>
          <cell r="R22461">
            <v>5470.4529999999704</v>
          </cell>
        </row>
        <row r="22462">
          <cell r="A22462">
            <v>809</v>
          </cell>
          <cell r="B22462" t="str">
            <v>S. SALUD ACONCAGUA</v>
          </cell>
          <cell r="C22462" t="str">
            <v>011 Consultorio General Urbano Nº 2 de Los Andes</v>
          </cell>
          <cell r="D22462">
            <v>0</v>
          </cell>
          <cell r="E22462">
            <v>0</v>
          </cell>
          <cell r="F22462">
            <v>0</v>
          </cell>
          <cell r="G22462">
            <v>0</v>
          </cell>
          <cell r="H22462">
            <v>0</v>
          </cell>
          <cell r="I22462">
            <v>0</v>
          </cell>
          <cell r="J22462">
            <v>0</v>
          </cell>
          <cell r="K22462">
            <v>0</v>
          </cell>
          <cell r="L22462">
            <v>0</v>
          </cell>
          <cell r="M22462">
            <v>0</v>
          </cell>
          <cell r="N22462">
            <v>0</v>
          </cell>
          <cell r="O22462">
            <v>4436.6850000000013</v>
          </cell>
          <cell r="P22462">
            <v>-3686.2080000000278</v>
          </cell>
          <cell r="Q22462">
            <v>750.47699999997349</v>
          </cell>
          <cell r="R22462">
            <v>0</v>
          </cell>
        </row>
        <row r="22463">
          <cell r="A22463">
            <v>8010</v>
          </cell>
          <cell r="B22463" t="str">
            <v>S. SALUD ACONCAGUA</v>
          </cell>
          <cell r="C22463" t="str">
            <v>012 Consultorio General Urbano de Llay Llay</v>
          </cell>
          <cell r="D22463">
            <v>0</v>
          </cell>
          <cell r="E22463">
            <v>0</v>
          </cell>
          <cell r="F22463">
            <v>0</v>
          </cell>
          <cell r="G22463">
            <v>0</v>
          </cell>
          <cell r="H22463">
            <v>0</v>
          </cell>
          <cell r="I22463">
            <v>0</v>
          </cell>
          <cell r="J22463">
            <v>0</v>
          </cell>
          <cell r="K22463">
            <v>0</v>
          </cell>
          <cell r="L22463">
            <v>0</v>
          </cell>
          <cell r="M22463">
            <v>0</v>
          </cell>
          <cell r="N22463">
            <v>0</v>
          </cell>
          <cell r="O22463">
            <v>6484.0130000000008</v>
          </cell>
          <cell r="P22463">
            <v>-4630.8240000000224</v>
          </cell>
          <cell r="Q22463">
            <v>1853.1889999999785</v>
          </cell>
          <cell r="R22463">
            <v>0</v>
          </cell>
        </row>
        <row r="22464">
          <cell r="A22464">
            <v>901</v>
          </cell>
          <cell r="B22464" t="str">
            <v>S. SALUD LIBERTADOR</v>
          </cell>
          <cell r="C22464">
            <v>0</v>
          </cell>
          <cell r="D22464">
            <v>0</v>
          </cell>
          <cell r="E22464">
            <v>0</v>
          </cell>
          <cell r="F22464">
            <v>0</v>
          </cell>
          <cell r="G22464">
            <v>0</v>
          </cell>
          <cell r="H22464">
            <v>0</v>
          </cell>
          <cell r="I22464">
            <v>0</v>
          </cell>
          <cell r="J22464">
            <v>0</v>
          </cell>
          <cell r="K22464">
            <v>0</v>
          </cell>
          <cell r="L22464">
            <v>0</v>
          </cell>
          <cell r="M22464">
            <v>0</v>
          </cell>
          <cell r="N22464">
            <v>0</v>
          </cell>
          <cell r="O22464">
            <v>3174998.7170000006</v>
          </cell>
          <cell r="P22464">
            <v>-2960655.9500000011</v>
          </cell>
          <cell r="Q22464">
            <v>214342.76699999953</v>
          </cell>
          <cell r="R22464">
            <v>0</v>
          </cell>
        </row>
        <row r="22465">
          <cell r="A22465">
            <v>902</v>
          </cell>
          <cell r="B22465" t="str">
            <v>S. SALUD LIBERTADOR</v>
          </cell>
          <cell r="C22465" t="str">
            <v>001 Dirección del Servicio</v>
          </cell>
          <cell r="D22465">
            <v>0</v>
          </cell>
          <cell r="E22465">
            <v>0</v>
          </cell>
          <cell r="F22465">
            <v>0</v>
          </cell>
          <cell r="G22465">
            <v>0</v>
          </cell>
          <cell r="H22465">
            <v>0</v>
          </cell>
          <cell r="I22465">
            <v>0</v>
          </cell>
          <cell r="J22465">
            <v>0</v>
          </cell>
          <cell r="K22465">
            <v>0</v>
          </cell>
          <cell r="L22465">
            <v>0</v>
          </cell>
          <cell r="M22465">
            <v>0</v>
          </cell>
          <cell r="N22465">
            <v>0</v>
          </cell>
          <cell r="O22465">
            <v>1099522.8530000001</v>
          </cell>
          <cell r="P22465">
            <v>-438008.97299999953</v>
          </cell>
          <cell r="Q22465">
            <v>661513.88000000059</v>
          </cell>
          <cell r="R22465">
            <v>0</v>
          </cell>
        </row>
        <row r="22466">
          <cell r="A22466">
            <v>903</v>
          </cell>
          <cell r="B22466" t="str">
            <v>S. SALUD LIBERTADOR</v>
          </cell>
          <cell r="C22466" t="str">
            <v>002 Hospital Rancagua</v>
          </cell>
          <cell r="D22466">
            <v>0</v>
          </cell>
          <cell r="E22466">
            <v>0</v>
          </cell>
          <cell r="F22466">
            <v>0</v>
          </cell>
          <cell r="G22466">
            <v>0</v>
          </cell>
          <cell r="H22466">
            <v>0</v>
          </cell>
          <cell r="I22466">
            <v>0</v>
          </cell>
          <cell r="J22466">
            <v>0</v>
          </cell>
          <cell r="K22466">
            <v>0</v>
          </cell>
          <cell r="L22466">
            <v>0</v>
          </cell>
          <cell r="M22466">
            <v>0</v>
          </cell>
          <cell r="N22466">
            <v>0</v>
          </cell>
          <cell r="O22466">
            <v>1584013.6730000004</v>
          </cell>
          <cell r="P22466">
            <v>-1937208.2560000014</v>
          </cell>
          <cell r="Q22466">
            <v>0</v>
          </cell>
          <cell r="R22466">
            <v>353194.58300000103</v>
          </cell>
        </row>
        <row r="22467">
          <cell r="A22467">
            <v>904</v>
          </cell>
          <cell r="B22467" t="str">
            <v>S. SALUD LIBERTADOR</v>
          </cell>
          <cell r="C22467" t="str">
            <v>003 Hospital Graneros</v>
          </cell>
          <cell r="D22467">
            <v>0</v>
          </cell>
          <cell r="E22467">
            <v>0</v>
          </cell>
          <cell r="F22467">
            <v>0</v>
          </cell>
          <cell r="G22467">
            <v>0</v>
          </cell>
          <cell r="H22467">
            <v>0</v>
          </cell>
          <cell r="I22467">
            <v>0</v>
          </cell>
          <cell r="J22467">
            <v>0</v>
          </cell>
          <cell r="K22467">
            <v>0</v>
          </cell>
          <cell r="L22467">
            <v>0</v>
          </cell>
          <cell r="M22467">
            <v>0</v>
          </cell>
          <cell r="N22467">
            <v>0</v>
          </cell>
          <cell r="O22467">
            <v>7857.1720000000005</v>
          </cell>
          <cell r="P22467">
            <v>-28267.801000000007</v>
          </cell>
          <cell r="Q22467">
            <v>0</v>
          </cell>
          <cell r="R22467">
            <v>20410.629000000008</v>
          </cell>
        </row>
        <row r="22468">
          <cell r="A22468">
            <v>905</v>
          </cell>
          <cell r="B22468" t="str">
            <v>S. SALUD LIBERTADOR</v>
          </cell>
          <cell r="C22468" t="str">
            <v>004 Hospital Coínco</v>
          </cell>
          <cell r="D22468">
            <v>0</v>
          </cell>
          <cell r="E22468">
            <v>0</v>
          </cell>
          <cell r="F22468">
            <v>0</v>
          </cell>
          <cell r="G22468">
            <v>0</v>
          </cell>
          <cell r="H22468">
            <v>0</v>
          </cell>
          <cell r="I22468">
            <v>0</v>
          </cell>
          <cell r="J22468">
            <v>0</v>
          </cell>
          <cell r="K22468">
            <v>0</v>
          </cell>
          <cell r="L22468">
            <v>0</v>
          </cell>
          <cell r="M22468">
            <v>0</v>
          </cell>
          <cell r="N22468">
            <v>0</v>
          </cell>
          <cell r="O22468">
            <v>16533.553999999996</v>
          </cell>
          <cell r="P22468">
            <v>-10687.085999999988</v>
          </cell>
          <cell r="Q22468">
            <v>5846.468000000008</v>
          </cell>
          <cell r="R22468">
            <v>0</v>
          </cell>
        </row>
        <row r="22469">
          <cell r="A22469">
            <v>906</v>
          </cell>
          <cell r="B22469" t="str">
            <v>S. SALUD LIBERTADOR</v>
          </cell>
          <cell r="C22469" t="str">
            <v>005 Hospital Peumo</v>
          </cell>
          <cell r="D22469">
            <v>0</v>
          </cell>
          <cell r="E22469">
            <v>0</v>
          </cell>
          <cell r="F22469">
            <v>0</v>
          </cell>
          <cell r="G22469">
            <v>0</v>
          </cell>
          <cell r="H22469">
            <v>0</v>
          </cell>
          <cell r="I22469">
            <v>0</v>
          </cell>
          <cell r="J22469">
            <v>0</v>
          </cell>
          <cell r="K22469">
            <v>0</v>
          </cell>
          <cell r="L22469">
            <v>0</v>
          </cell>
          <cell r="M22469">
            <v>0</v>
          </cell>
          <cell r="N22469">
            <v>0</v>
          </cell>
          <cell r="O22469">
            <v>4757.7780000000002</v>
          </cell>
          <cell r="P22469">
            <v>-8715.2009999999718</v>
          </cell>
          <cell r="Q22469">
            <v>0</v>
          </cell>
          <cell r="R22469">
            <v>3957.4229999999716</v>
          </cell>
        </row>
        <row r="22470">
          <cell r="A22470">
            <v>907</v>
          </cell>
          <cell r="B22470" t="str">
            <v>S. SALUD LIBERTADOR</v>
          </cell>
          <cell r="C22470" t="str">
            <v>006 Hospital de Rengo</v>
          </cell>
          <cell r="D22470">
            <v>0</v>
          </cell>
          <cell r="E22470">
            <v>0</v>
          </cell>
          <cell r="F22470">
            <v>0</v>
          </cell>
          <cell r="G22470">
            <v>0</v>
          </cell>
          <cell r="H22470">
            <v>0</v>
          </cell>
          <cell r="I22470">
            <v>0</v>
          </cell>
          <cell r="J22470">
            <v>0</v>
          </cell>
          <cell r="K22470">
            <v>0</v>
          </cell>
          <cell r="L22470">
            <v>0</v>
          </cell>
          <cell r="M22470">
            <v>0</v>
          </cell>
          <cell r="N22470">
            <v>0</v>
          </cell>
          <cell r="O22470">
            <v>124001.755</v>
          </cell>
          <cell r="P22470">
            <v>-68685.717999999993</v>
          </cell>
          <cell r="Q22470">
            <v>55316.037000000011</v>
          </cell>
          <cell r="R22470">
            <v>0</v>
          </cell>
        </row>
        <row r="22471">
          <cell r="A22471">
            <v>908</v>
          </cell>
          <cell r="B22471" t="str">
            <v>S. SALUD LIBERTADOR</v>
          </cell>
          <cell r="C22471" t="str">
            <v>007 Hospital San Vicente</v>
          </cell>
          <cell r="D22471">
            <v>0</v>
          </cell>
          <cell r="E22471">
            <v>0</v>
          </cell>
          <cell r="F22471">
            <v>0</v>
          </cell>
          <cell r="G22471">
            <v>0</v>
          </cell>
          <cell r="H22471">
            <v>0</v>
          </cell>
          <cell r="I22471">
            <v>0</v>
          </cell>
          <cell r="J22471">
            <v>0</v>
          </cell>
          <cell r="K22471">
            <v>0</v>
          </cell>
          <cell r="L22471">
            <v>0</v>
          </cell>
          <cell r="M22471">
            <v>0</v>
          </cell>
          <cell r="N22471">
            <v>0</v>
          </cell>
          <cell r="O22471">
            <v>31238.903999999999</v>
          </cell>
          <cell r="P22471">
            <v>-42665.554000000004</v>
          </cell>
          <cell r="Q22471">
            <v>0</v>
          </cell>
          <cell r="R22471">
            <v>11426.650000000005</v>
          </cell>
        </row>
        <row r="22472">
          <cell r="A22472">
            <v>909</v>
          </cell>
          <cell r="B22472" t="str">
            <v>S. SALUD LIBERTADOR</v>
          </cell>
          <cell r="C22472" t="str">
            <v>008 Hospital Pichidegua</v>
          </cell>
          <cell r="D22472">
            <v>0</v>
          </cell>
          <cell r="E22472">
            <v>0</v>
          </cell>
          <cell r="F22472">
            <v>0</v>
          </cell>
          <cell r="G22472">
            <v>0</v>
          </cell>
          <cell r="H22472">
            <v>0</v>
          </cell>
          <cell r="I22472">
            <v>0</v>
          </cell>
          <cell r="J22472">
            <v>0</v>
          </cell>
          <cell r="K22472">
            <v>0</v>
          </cell>
          <cell r="L22472">
            <v>0</v>
          </cell>
          <cell r="M22472">
            <v>0</v>
          </cell>
          <cell r="N22472">
            <v>0</v>
          </cell>
          <cell r="O22472">
            <v>7878.415</v>
          </cell>
          <cell r="P22472">
            <v>-12762.320999999967</v>
          </cell>
          <cell r="Q22472">
            <v>0</v>
          </cell>
          <cell r="R22472">
            <v>4883.9059999999672</v>
          </cell>
        </row>
        <row r="22473">
          <cell r="A22473">
            <v>9010</v>
          </cell>
          <cell r="B22473" t="str">
            <v>S. SALUD LIBERTADOR</v>
          </cell>
          <cell r="C22473" t="str">
            <v>009 Hospital San Fernando</v>
          </cell>
          <cell r="D22473">
            <v>0</v>
          </cell>
          <cell r="E22473">
            <v>0</v>
          </cell>
          <cell r="F22473">
            <v>0</v>
          </cell>
          <cell r="G22473">
            <v>0</v>
          </cell>
          <cell r="H22473">
            <v>0</v>
          </cell>
          <cell r="I22473">
            <v>0</v>
          </cell>
          <cell r="J22473">
            <v>0</v>
          </cell>
          <cell r="K22473">
            <v>0</v>
          </cell>
          <cell r="L22473">
            <v>0</v>
          </cell>
          <cell r="M22473">
            <v>0</v>
          </cell>
          <cell r="N22473">
            <v>0</v>
          </cell>
          <cell r="O22473">
            <v>210731.04399999999</v>
          </cell>
          <cell r="P22473">
            <v>-324500.09000000032</v>
          </cell>
          <cell r="Q22473">
            <v>0</v>
          </cell>
          <cell r="R22473">
            <v>113769.04600000032</v>
          </cell>
        </row>
        <row r="22474">
          <cell r="A22474">
            <v>9011</v>
          </cell>
          <cell r="B22474" t="str">
            <v>S. SALUD LIBERTADOR</v>
          </cell>
          <cell r="C22474" t="str">
            <v>010 Hospital Chimbarongo</v>
          </cell>
          <cell r="D22474">
            <v>0</v>
          </cell>
          <cell r="E22474">
            <v>0</v>
          </cell>
          <cell r="F22474">
            <v>0</v>
          </cell>
          <cell r="G22474">
            <v>0</v>
          </cell>
          <cell r="H22474">
            <v>0</v>
          </cell>
          <cell r="I22474">
            <v>0</v>
          </cell>
          <cell r="J22474">
            <v>0</v>
          </cell>
          <cell r="K22474">
            <v>0</v>
          </cell>
          <cell r="L22474">
            <v>0</v>
          </cell>
          <cell r="M22474">
            <v>0</v>
          </cell>
          <cell r="N22474">
            <v>0</v>
          </cell>
          <cell r="O22474">
            <v>10648.125</v>
          </cell>
          <cell r="P22474">
            <v>-9587.1019999999698</v>
          </cell>
          <cell r="Q22474">
            <v>1061.0230000000302</v>
          </cell>
          <cell r="R22474">
            <v>0</v>
          </cell>
        </row>
        <row r="22475">
          <cell r="A22475">
            <v>9012</v>
          </cell>
          <cell r="B22475" t="str">
            <v>S. SALUD LIBERTADOR</v>
          </cell>
          <cell r="C22475" t="str">
            <v>011 Hospital Nancagua</v>
          </cell>
          <cell r="D22475">
            <v>0</v>
          </cell>
          <cell r="E22475">
            <v>0</v>
          </cell>
          <cell r="F22475">
            <v>0</v>
          </cell>
          <cell r="G22475">
            <v>0</v>
          </cell>
          <cell r="H22475">
            <v>0</v>
          </cell>
          <cell r="I22475">
            <v>0</v>
          </cell>
          <cell r="J22475">
            <v>0</v>
          </cell>
          <cell r="K22475">
            <v>0</v>
          </cell>
          <cell r="L22475">
            <v>0</v>
          </cell>
          <cell r="M22475">
            <v>0</v>
          </cell>
          <cell r="N22475">
            <v>0</v>
          </cell>
          <cell r="O22475">
            <v>90.820999999999998</v>
          </cell>
          <cell r="P22475">
            <v>4032.8080000000191</v>
          </cell>
          <cell r="Q22475">
            <v>90.820999999999998</v>
          </cell>
          <cell r="R22475">
            <v>0</v>
          </cell>
        </row>
        <row r="22476">
          <cell r="A22476">
            <v>9013</v>
          </cell>
          <cell r="B22476" t="str">
            <v>S. SALUD LIBERTADOR</v>
          </cell>
          <cell r="C22476" t="str">
            <v>012 Hospital Santa Cruz</v>
          </cell>
          <cell r="D22476">
            <v>0</v>
          </cell>
          <cell r="E22476">
            <v>0</v>
          </cell>
          <cell r="F22476">
            <v>0</v>
          </cell>
          <cell r="G22476">
            <v>0</v>
          </cell>
          <cell r="H22476">
            <v>0</v>
          </cell>
          <cell r="I22476">
            <v>0</v>
          </cell>
          <cell r="J22476">
            <v>0</v>
          </cell>
          <cell r="K22476">
            <v>0</v>
          </cell>
          <cell r="L22476">
            <v>0</v>
          </cell>
          <cell r="M22476">
            <v>0</v>
          </cell>
          <cell r="N22476">
            <v>0</v>
          </cell>
          <cell r="O22476">
            <v>21137.956000000002</v>
          </cell>
          <cell r="P22476">
            <v>-15257.206000000122</v>
          </cell>
          <cell r="Q22476">
            <v>5880.7499999998799</v>
          </cell>
          <cell r="R22476">
            <v>0</v>
          </cell>
        </row>
        <row r="22477">
          <cell r="A22477">
            <v>9014</v>
          </cell>
          <cell r="B22477" t="str">
            <v>S. SALUD LIBERTADOR</v>
          </cell>
          <cell r="C22477" t="str">
            <v>013 Hospital Marchigue</v>
          </cell>
          <cell r="D22477">
            <v>0</v>
          </cell>
          <cell r="E22477">
            <v>0</v>
          </cell>
          <cell r="F22477">
            <v>0</v>
          </cell>
          <cell r="G22477">
            <v>0</v>
          </cell>
          <cell r="H22477">
            <v>0</v>
          </cell>
          <cell r="I22477">
            <v>0</v>
          </cell>
          <cell r="J22477">
            <v>0</v>
          </cell>
          <cell r="K22477">
            <v>0</v>
          </cell>
          <cell r="L22477">
            <v>0</v>
          </cell>
          <cell r="M22477">
            <v>0</v>
          </cell>
          <cell r="N22477">
            <v>0</v>
          </cell>
          <cell r="O22477">
            <v>8797.735999999999</v>
          </cell>
          <cell r="P22477">
            <v>-13346.643000000004</v>
          </cell>
          <cell r="Q22477">
            <v>0</v>
          </cell>
          <cell r="R22477">
            <v>4548.9070000000047</v>
          </cell>
        </row>
        <row r="22478">
          <cell r="A22478">
            <v>9015</v>
          </cell>
          <cell r="B22478" t="str">
            <v>S. SALUD LIBERTADOR</v>
          </cell>
          <cell r="C22478" t="str">
            <v>014 Hospital Pichilemu</v>
          </cell>
          <cell r="D22478">
            <v>0</v>
          </cell>
          <cell r="E22478">
            <v>0</v>
          </cell>
          <cell r="F22478">
            <v>0</v>
          </cell>
          <cell r="G22478">
            <v>0</v>
          </cell>
          <cell r="H22478">
            <v>0</v>
          </cell>
          <cell r="I22478">
            <v>0</v>
          </cell>
          <cell r="J22478">
            <v>0</v>
          </cell>
          <cell r="K22478">
            <v>0</v>
          </cell>
          <cell r="L22478">
            <v>0</v>
          </cell>
          <cell r="M22478">
            <v>0</v>
          </cell>
          <cell r="N22478">
            <v>0</v>
          </cell>
          <cell r="O22478">
            <v>34572.94</v>
          </cell>
          <cell r="P22478">
            <v>-32393.211000000054</v>
          </cell>
          <cell r="Q22478">
            <v>2179.7289999999484</v>
          </cell>
          <cell r="R22478">
            <v>0</v>
          </cell>
        </row>
        <row r="22479">
          <cell r="A22479">
            <v>9016</v>
          </cell>
          <cell r="B22479" t="str">
            <v>S. SALUD LIBERTADOR</v>
          </cell>
          <cell r="C22479" t="str">
            <v>015 Hospital de Lolol</v>
          </cell>
          <cell r="D22479">
            <v>0</v>
          </cell>
          <cell r="E22479">
            <v>0</v>
          </cell>
          <cell r="F22479">
            <v>0</v>
          </cell>
          <cell r="G22479">
            <v>0</v>
          </cell>
          <cell r="H22479">
            <v>0</v>
          </cell>
          <cell r="I22479">
            <v>0</v>
          </cell>
          <cell r="J22479">
            <v>0</v>
          </cell>
          <cell r="K22479">
            <v>0</v>
          </cell>
          <cell r="L22479">
            <v>0</v>
          </cell>
          <cell r="M22479">
            <v>0</v>
          </cell>
          <cell r="N22479">
            <v>0</v>
          </cell>
          <cell r="O22479">
            <v>70.638000000000005</v>
          </cell>
          <cell r="P22479">
            <v>-4186.6180000000168</v>
          </cell>
          <cell r="Q22479">
            <v>0</v>
          </cell>
          <cell r="R22479">
            <v>4115.9800000000168</v>
          </cell>
        </row>
        <row r="22480">
          <cell r="A22480">
            <v>9017</v>
          </cell>
          <cell r="B22480" t="str">
            <v>S. SALUD LIBERTADOR</v>
          </cell>
          <cell r="C22480" t="str">
            <v>016 Hospital de Litueche</v>
          </cell>
          <cell r="D22480">
            <v>0</v>
          </cell>
          <cell r="E22480">
            <v>0</v>
          </cell>
          <cell r="F22480">
            <v>0</v>
          </cell>
          <cell r="G22480">
            <v>0</v>
          </cell>
          <cell r="H22480">
            <v>0</v>
          </cell>
          <cell r="I22480">
            <v>0</v>
          </cell>
          <cell r="J22480">
            <v>0</v>
          </cell>
          <cell r="K22480">
            <v>0</v>
          </cell>
          <cell r="L22480">
            <v>0</v>
          </cell>
          <cell r="M22480">
            <v>0</v>
          </cell>
          <cell r="N22480">
            <v>0</v>
          </cell>
          <cell r="O22480">
            <v>13145.353000000003</v>
          </cell>
          <cell r="P22480">
            <v>-18416.977999999996</v>
          </cell>
          <cell r="Q22480">
            <v>0</v>
          </cell>
          <cell r="R22480">
            <v>5271.6249999999927</v>
          </cell>
        </row>
        <row r="22481">
          <cell r="A22481">
            <v>1001</v>
          </cell>
          <cell r="B22481" t="str">
            <v>S. SALUD MAULE</v>
          </cell>
          <cell r="C22481">
            <v>0</v>
          </cell>
          <cell r="D22481">
            <v>0</v>
          </cell>
          <cell r="E22481">
            <v>0</v>
          </cell>
          <cell r="F22481">
            <v>0</v>
          </cell>
          <cell r="G22481">
            <v>0</v>
          </cell>
          <cell r="H22481">
            <v>0</v>
          </cell>
          <cell r="I22481">
            <v>0</v>
          </cell>
          <cell r="J22481">
            <v>0</v>
          </cell>
          <cell r="K22481">
            <v>0</v>
          </cell>
          <cell r="L22481">
            <v>0</v>
          </cell>
          <cell r="M22481">
            <v>0</v>
          </cell>
          <cell r="N22481">
            <v>0</v>
          </cell>
          <cell r="O22481">
            <v>9787861.9140000008</v>
          </cell>
          <cell r="P22481">
            <v>-7806008.6879999992</v>
          </cell>
          <cell r="Q22481">
            <v>1981853.2260000017</v>
          </cell>
          <cell r="R22481">
            <v>0</v>
          </cell>
        </row>
        <row r="22482">
          <cell r="A22482">
            <v>1002</v>
          </cell>
          <cell r="B22482" t="str">
            <v>S. SALUD MAULE</v>
          </cell>
          <cell r="C22482" t="str">
            <v>001 Dirección del Servicio</v>
          </cell>
          <cell r="D22482">
            <v>0</v>
          </cell>
          <cell r="E22482">
            <v>0</v>
          </cell>
          <cell r="F22482">
            <v>0</v>
          </cell>
          <cell r="G22482">
            <v>0</v>
          </cell>
          <cell r="H22482">
            <v>0</v>
          </cell>
          <cell r="I22482">
            <v>0</v>
          </cell>
          <cell r="J22482">
            <v>0</v>
          </cell>
          <cell r="K22482">
            <v>0</v>
          </cell>
          <cell r="L22482">
            <v>0</v>
          </cell>
          <cell r="M22482">
            <v>0</v>
          </cell>
          <cell r="N22482">
            <v>0</v>
          </cell>
          <cell r="O22482">
            <v>897192.21400000015</v>
          </cell>
          <cell r="P22482">
            <v>3186653.3500000006</v>
          </cell>
          <cell r="Q22482">
            <v>897192.21400000015</v>
          </cell>
          <cell r="R22482">
            <v>0</v>
          </cell>
        </row>
        <row r="22483">
          <cell r="A22483">
            <v>1003</v>
          </cell>
          <cell r="B22483" t="str">
            <v>S. SALUD MAULE</v>
          </cell>
          <cell r="C22483" t="str">
            <v>002 Hospital Curicó</v>
          </cell>
          <cell r="D22483">
            <v>0</v>
          </cell>
          <cell r="E22483">
            <v>0</v>
          </cell>
          <cell r="F22483">
            <v>0</v>
          </cell>
          <cell r="G22483">
            <v>0</v>
          </cell>
          <cell r="H22483">
            <v>0</v>
          </cell>
          <cell r="I22483">
            <v>0</v>
          </cell>
          <cell r="J22483">
            <v>0</v>
          </cell>
          <cell r="K22483">
            <v>0</v>
          </cell>
          <cell r="L22483">
            <v>0</v>
          </cell>
          <cell r="M22483">
            <v>0</v>
          </cell>
          <cell r="N22483">
            <v>0</v>
          </cell>
          <cell r="O22483">
            <v>2083816.1130000001</v>
          </cell>
          <cell r="P22483">
            <v>-3360036.9630000005</v>
          </cell>
          <cell r="Q22483">
            <v>0</v>
          </cell>
          <cell r="R22483">
            <v>1276220.8500000003</v>
          </cell>
        </row>
        <row r="22484">
          <cell r="A22484">
            <v>1004</v>
          </cell>
          <cell r="B22484" t="str">
            <v>S. SALUD MAULE</v>
          </cell>
          <cell r="C22484" t="str">
            <v>003 Hospital de Teno</v>
          </cell>
          <cell r="D22484">
            <v>0</v>
          </cell>
          <cell r="E22484">
            <v>0</v>
          </cell>
          <cell r="F22484">
            <v>0</v>
          </cell>
          <cell r="G22484">
            <v>0</v>
          </cell>
          <cell r="H22484">
            <v>0</v>
          </cell>
          <cell r="I22484">
            <v>0</v>
          </cell>
          <cell r="J22484">
            <v>0</v>
          </cell>
          <cell r="K22484">
            <v>0</v>
          </cell>
          <cell r="L22484">
            <v>0</v>
          </cell>
          <cell r="M22484">
            <v>0</v>
          </cell>
          <cell r="N22484">
            <v>0</v>
          </cell>
          <cell r="O22484">
            <v>12943.129000000001</v>
          </cell>
          <cell r="P22484">
            <v>-14569.681000000011</v>
          </cell>
          <cell r="Q22484">
            <v>0</v>
          </cell>
          <cell r="R22484">
            <v>1626.5520000000106</v>
          </cell>
        </row>
        <row r="22485">
          <cell r="A22485">
            <v>1005</v>
          </cell>
          <cell r="B22485" t="str">
            <v>S. SALUD MAULE</v>
          </cell>
          <cell r="C22485" t="str">
            <v>004 Hospital Molina</v>
          </cell>
          <cell r="D22485">
            <v>0</v>
          </cell>
          <cell r="E22485">
            <v>0</v>
          </cell>
          <cell r="F22485">
            <v>0</v>
          </cell>
          <cell r="G22485">
            <v>0</v>
          </cell>
          <cell r="H22485">
            <v>0</v>
          </cell>
          <cell r="I22485">
            <v>0</v>
          </cell>
          <cell r="J22485">
            <v>0</v>
          </cell>
          <cell r="K22485">
            <v>0</v>
          </cell>
          <cell r="L22485">
            <v>0</v>
          </cell>
          <cell r="M22485">
            <v>0</v>
          </cell>
          <cell r="N22485">
            <v>0</v>
          </cell>
          <cell r="O22485">
            <v>8367.4669999999987</v>
          </cell>
          <cell r="P22485">
            <v>-18500.195000000036</v>
          </cell>
          <cell r="Q22485">
            <v>0</v>
          </cell>
          <cell r="R22485">
            <v>10132.728000000037</v>
          </cell>
        </row>
        <row r="22486">
          <cell r="A22486">
            <v>1006</v>
          </cell>
          <cell r="B22486" t="str">
            <v>S. SALUD MAULE</v>
          </cell>
          <cell r="C22486" t="str">
            <v>005 Hospital Hualane</v>
          </cell>
          <cell r="D22486">
            <v>0</v>
          </cell>
          <cell r="E22486">
            <v>0</v>
          </cell>
          <cell r="F22486">
            <v>0</v>
          </cell>
          <cell r="G22486">
            <v>0</v>
          </cell>
          <cell r="H22486">
            <v>0</v>
          </cell>
          <cell r="I22486">
            <v>0</v>
          </cell>
          <cell r="J22486">
            <v>0</v>
          </cell>
          <cell r="K22486">
            <v>0</v>
          </cell>
          <cell r="L22486">
            <v>0</v>
          </cell>
          <cell r="M22486">
            <v>0</v>
          </cell>
          <cell r="N22486">
            <v>0</v>
          </cell>
          <cell r="O22486">
            <v>693.42899999999997</v>
          </cell>
          <cell r="P22486">
            <v>-7424.9250000000029</v>
          </cell>
          <cell r="Q22486">
            <v>0</v>
          </cell>
          <cell r="R22486">
            <v>6731.4960000000028</v>
          </cell>
        </row>
        <row r="22487">
          <cell r="A22487">
            <v>1007</v>
          </cell>
          <cell r="B22487" t="str">
            <v>S. SALUD MAULE</v>
          </cell>
          <cell r="C22487" t="str">
            <v>006 Hospital Licantén</v>
          </cell>
          <cell r="D22487">
            <v>0</v>
          </cell>
          <cell r="E22487">
            <v>0</v>
          </cell>
          <cell r="F22487">
            <v>0</v>
          </cell>
          <cell r="G22487">
            <v>0</v>
          </cell>
          <cell r="H22487">
            <v>0</v>
          </cell>
          <cell r="I22487">
            <v>0</v>
          </cell>
          <cell r="J22487">
            <v>0</v>
          </cell>
          <cell r="K22487">
            <v>0</v>
          </cell>
          <cell r="L22487">
            <v>0</v>
          </cell>
          <cell r="M22487">
            <v>0</v>
          </cell>
          <cell r="N22487">
            <v>0</v>
          </cell>
          <cell r="O22487">
            <v>4660.4779999999992</v>
          </cell>
          <cell r="P22487">
            <v>-8544.7240000000165</v>
          </cell>
          <cell r="Q22487">
            <v>0</v>
          </cell>
          <cell r="R22487">
            <v>3884.2460000000174</v>
          </cell>
        </row>
        <row r="22488">
          <cell r="A22488">
            <v>1008</v>
          </cell>
          <cell r="B22488" t="str">
            <v>S. SALUD MAULE</v>
          </cell>
          <cell r="C22488" t="str">
            <v>007 Hospital Talca</v>
          </cell>
          <cell r="D22488">
            <v>0</v>
          </cell>
          <cell r="E22488">
            <v>0</v>
          </cell>
          <cell r="F22488">
            <v>0</v>
          </cell>
          <cell r="G22488">
            <v>0</v>
          </cell>
          <cell r="H22488">
            <v>0</v>
          </cell>
          <cell r="I22488">
            <v>0</v>
          </cell>
          <cell r="J22488">
            <v>0</v>
          </cell>
          <cell r="K22488">
            <v>0</v>
          </cell>
          <cell r="L22488">
            <v>0</v>
          </cell>
          <cell r="M22488">
            <v>0</v>
          </cell>
          <cell r="N22488">
            <v>0</v>
          </cell>
          <cell r="O22488">
            <v>5456913.7250000006</v>
          </cell>
          <cell r="P22488">
            <v>-5722514.3409999991</v>
          </cell>
          <cell r="Q22488">
            <v>0</v>
          </cell>
          <cell r="R22488">
            <v>265600.61599999852</v>
          </cell>
        </row>
        <row r="22489">
          <cell r="A22489">
            <v>1009</v>
          </cell>
          <cell r="B22489" t="str">
            <v>S. SALUD MAULE</v>
          </cell>
          <cell r="C22489" t="str">
            <v>008 Hospital Curepto</v>
          </cell>
          <cell r="D22489">
            <v>0</v>
          </cell>
          <cell r="E22489">
            <v>0</v>
          </cell>
          <cell r="F22489">
            <v>0</v>
          </cell>
          <cell r="G22489">
            <v>0</v>
          </cell>
          <cell r="H22489">
            <v>0</v>
          </cell>
          <cell r="I22489">
            <v>0</v>
          </cell>
          <cell r="J22489">
            <v>0</v>
          </cell>
          <cell r="K22489">
            <v>0</v>
          </cell>
          <cell r="L22489">
            <v>0</v>
          </cell>
          <cell r="M22489">
            <v>0</v>
          </cell>
          <cell r="N22489">
            <v>0</v>
          </cell>
          <cell r="O22489">
            <v>948.30499999999984</v>
          </cell>
          <cell r="P22489">
            <v>2050.0610000000015</v>
          </cell>
          <cell r="Q22489">
            <v>948.30499999999984</v>
          </cell>
          <cell r="R22489">
            <v>0</v>
          </cell>
        </row>
        <row r="22490">
          <cell r="A22490">
            <v>10010</v>
          </cell>
          <cell r="B22490" t="str">
            <v>S. SALUD MAULE</v>
          </cell>
          <cell r="C22490" t="str">
            <v>009 Hospital Constitución</v>
          </cell>
          <cell r="D22490">
            <v>0</v>
          </cell>
          <cell r="E22490">
            <v>0</v>
          </cell>
          <cell r="F22490">
            <v>0</v>
          </cell>
          <cell r="G22490">
            <v>0</v>
          </cell>
          <cell r="H22490">
            <v>0</v>
          </cell>
          <cell r="I22490">
            <v>0</v>
          </cell>
          <cell r="J22490">
            <v>0</v>
          </cell>
          <cell r="K22490">
            <v>0</v>
          </cell>
          <cell r="L22490">
            <v>0</v>
          </cell>
          <cell r="M22490">
            <v>0</v>
          </cell>
          <cell r="N22490">
            <v>0</v>
          </cell>
          <cell r="O22490">
            <v>119223.80700000002</v>
          </cell>
          <cell r="P22490">
            <v>-192017.73200000013</v>
          </cell>
          <cell r="Q22490">
            <v>0</v>
          </cell>
          <cell r="R22490">
            <v>72793.925000000119</v>
          </cell>
        </row>
        <row r="22491">
          <cell r="A22491">
            <v>10011</v>
          </cell>
          <cell r="B22491" t="str">
            <v>S. SALUD MAULE</v>
          </cell>
          <cell r="C22491" t="str">
            <v>010 Hospital Linares</v>
          </cell>
          <cell r="D22491">
            <v>0</v>
          </cell>
          <cell r="E22491">
            <v>0</v>
          </cell>
          <cell r="F22491">
            <v>0</v>
          </cell>
          <cell r="G22491">
            <v>0</v>
          </cell>
          <cell r="H22491">
            <v>0</v>
          </cell>
          <cell r="I22491">
            <v>0</v>
          </cell>
          <cell r="J22491">
            <v>0</v>
          </cell>
          <cell r="K22491">
            <v>0</v>
          </cell>
          <cell r="L22491">
            <v>0</v>
          </cell>
          <cell r="M22491">
            <v>0</v>
          </cell>
          <cell r="N22491">
            <v>0</v>
          </cell>
          <cell r="O22491">
            <v>931594.61199999996</v>
          </cell>
          <cell r="P22491">
            <v>-1328457.4980000004</v>
          </cell>
          <cell r="Q22491">
            <v>0</v>
          </cell>
          <cell r="R22491">
            <v>396862.88600000041</v>
          </cell>
        </row>
        <row r="22492">
          <cell r="A22492">
            <v>10012</v>
          </cell>
          <cell r="B22492" t="str">
            <v>S. SALUD MAULE</v>
          </cell>
          <cell r="C22492" t="str">
            <v>011 Hospital San Javier</v>
          </cell>
          <cell r="D22492">
            <v>0</v>
          </cell>
          <cell r="E22492">
            <v>0</v>
          </cell>
          <cell r="F22492">
            <v>0</v>
          </cell>
          <cell r="G22492">
            <v>0</v>
          </cell>
          <cell r="H22492">
            <v>0</v>
          </cell>
          <cell r="I22492">
            <v>0</v>
          </cell>
          <cell r="J22492">
            <v>0</v>
          </cell>
          <cell r="K22492">
            <v>0</v>
          </cell>
          <cell r="L22492">
            <v>0</v>
          </cell>
          <cell r="M22492">
            <v>0</v>
          </cell>
          <cell r="N22492">
            <v>0</v>
          </cell>
          <cell r="O22492">
            <v>105610.19099999999</v>
          </cell>
          <cell r="P22492">
            <v>-112990.14600000004</v>
          </cell>
          <cell r="Q22492">
            <v>0</v>
          </cell>
          <cell r="R22492">
            <v>7379.9550000000454</v>
          </cell>
        </row>
        <row r="22493">
          <cell r="A22493">
            <v>10013</v>
          </cell>
          <cell r="B22493" t="str">
            <v>S. SALUD MAULE</v>
          </cell>
          <cell r="C22493" t="str">
            <v>012 Hospital Parral</v>
          </cell>
          <cell r="D22493">
            <v>0</v>
          </cell>
          <cell r="E22493">
            <v>0</v>
          </cell>
          <cell r="F22493">
            <v>0</v>
          </cell>
          <cell r="G22493">
            <v>0</v>
          </cell>
          <cell r="H22493">
            <v>0</v>
          </cell>
          <cell r="I22493">
            <v>0</v>
          </cell>
          <cell r="J22493">
            <v>0</v>
          </cell>
          <cell r="K22493">
            <v>0</v>
          </cell>
          <cell r="L22493">
            <v>0</v>
          </cell>
          <cell r="M22493">
            <v>0</v>
          </cell>
          <cell r="N22493">
            <v>0</v>
          </cell>
          <cell r="O22493">
            <v>50948.529999999977</v>
          </cell>
          <cell r="P22493">
            <v>-92905.545999999973</v>
          </cell>
          <cell r="Q22493">
            <v>0</v>
          </cell>
          <cell r="R22493">
            <v>41957.015999999996</v>
          </cell>
        </row>
        <row r="22494">
          <cell r="A22494">
            <v>10014</v>
          </cell>
          <cell r="B22494" t="str">
            <v>S. SALUD MAULE</v>
          </cell>
          <cell r="C22494" t="str">
            <v>013 Hospital Cauquenes</v>
          </cell>
          <cell r="D22494">
            <v>0</v>
          </cell>
          <cell r="E22494">
            <v>0</v>
          </cell>
          <cell r="F22494">
            <v>0</v>
          </cell>
          <cell r="G22494">
            <v>0</v>
          </cell>
          <cell r="H22494">
            <v>0</v>
          </cell>
          <cell r="I22494">
            <v>0</v>
          </cell>
          <cell r="J22494">
            <v>0</v>
          </cell>
          <cell r="K22494">
            <v>0</v>
          </cell>
          <cell r="L22494">
            <v>0</v>
          </cell>
          <cell r="M22494">
            <v>0</v>
          </cell>
          <cell r="N22494">
            <v>0</v>
          </cell>
          <cell r="O22494">
            <v>101926.874</v>
          </cell>
          <cell r="P22494">
            <v>-120707.97700000007</v>
          </cell>
          <cell r="Q22494">
            <v>0</v>
          </cell>
          <cell r="R22494">
            <v>18781.103000000076</v>
          </cell>
        </row>
        <row r="22495">
          <cell r="A22495">
            <v>10015</v>
          </cell>
          <cell r="B22495" t="str">
            <v>S. SALUD MAULE</v>
          </cell>
          <cell r="C22495" t="str">
            <v>014 Hospital Chanco</v>
          </cell>
          <cell r="D22495">
            <v>0</v>
          </cell>
          <cell r="E22495">
            <v>0</v>
          </cell>
          <cell r="F22495">
            <v>0</v>
          </cell>
          <cell r="G22495">
            <v>0</v>
          </cell>
          <cell r="H22495">
            <v>0</v>
          </cell>
          <cell r="I22495">
            <v>0</v>
          </cell>
          <cell r="J22495">
            <v>0</v>
          </cell>
          <cell r="K22495">
            <v>0</v>
          </cell>
          <cell r="L22495">
            <v>0</v>
          </cell>
          <cell r="M22495">
            <v>0</v>
          </cell>
          <cell r="N22495">
            <v>0</v>
          </cell>
          <cell r="O22495">
            <v>13023.04</v>
          </cell>
          <cell r="P22495">
            <v>-16041.855000000025</v>
          </cell>
          <cell r="Q22495">
            <v>0</v>
          </cell>
          <cell r="R22495">
            <v>3018.8150000000242</v>
          </cell>
        </row>
        <row r="22496">
          <cell r="A22496">
            <v>1101</v>
          </cell>
          <cell r="B22496" t="str">
            <v>S. SALUD ÑUBLE</v>
          </cell>
          <cell r="C22496">
            <v>0</v>
          </cell>
          <cell r="D22496">
            <v>0</v>
          </cell>
          <cell r="E22496">
            <v>0</v>
          </cell>
          <cell r="F22496">
            <v>0</v>
          </cell>
          <cell r="G22496">
            <v>0</v>
          </cell>
          <cell r="H22496">
            <v>0</v>
          </cell>
          <cell r="I22496">
            <v>0</v>
          </cell>
          <cell r="J22496">
            <v>0</v>
          </cell>
          <cell r="K22496">
            <v>0</v>
          </cell>
          <cell r="L22496">
            <v>0</v>
          </cell>
          <cell r="M22496">
            <v>0</v>
          </cell>
          <cell r="N22496">
            <v>0</v>
          </cell>
          <cell r="O22496">
            <v>3646371.7740000011</v>
          </cell>
          <cell r="P22496">
            <v>-3702619.8820000011</v>
          </cell>
          <cell r="Q22496">
            <v>0</v>
          </cell>
          <cell r="R22496">
            <v>56248.108000000007</v>
          </cell>
        </row>
        <row r="22497">
          <cell r="A22497">
            <v>1102</v>
          </cell>
          <cell r="B22497" t="str">
            <v>S. SALUD ÑUBLE</v>
          </cell>
          <cell r="C22497" t="str">
            <v>001 Dirección del Servicio</v>
          </cell>
          <cell r="D22497">
            <v>0</v>
          </cell>
          <cell r="E22497">
            <v>0</v>
          </cell>
          <cell r="F22497">
            <v>0</v>
          </cell>
          <cell r="G22497">
            <v>0</v>
          </cell>
          <cell r="H22497">
            <v>0</v>
          </cell>
          <cell r="I22497">
            <v>0</v>
          </cell>
          <cell r="J22497">
            <v>0</v>
          </cell>
          <cell r="K22497">
            <v>0</v>
          </cell>
          <cell r="L22497">
            <v>0</v>
          </cell>
          <cell r="M22497">
            <v>0</v>
          </cell>
          <cell r="N22497">
            <v>0</v>
          </cell>
          <cell r="O22497">
            <v>394117.924</v>
          </cell>
          <cell r="P22497">
            <v>-693526.37199999997</v>
          </cell>
          <cell r="Q22497">
            <v>0</v>
          </cell>
          <cell r="R22497">
            <v>299408.44799999997</v>
          </cell>
        </row>
        <row r="22498">
          <cell r="A22498">
            <v>1103</v>
          </cell>
          <cell r="B22498" t="str">
            <v>S. SALUD ÑUBLE</v>
          </cell>
          <cell r="C22498" t="str">
            <v>002 Hospital de Chillán</v>
          </cell>
          <cell r="D22498">
            <v>0</v>
          </cell>
          <cell r="E22498">
            <v>0</v>
          </cell>
          <cell r="F22498">
            <v>0</v>
          </cell>
          <cell r="G22498">
            <v>0</v>
          </cell>
          <cell r="H22498">
            <v>0</v>
          </cell>
          <cell r="I22498">
            <v>0</v>
          </cell>
          <cell r="J22498">
            <v>0</v>
          </cell>
          <cell r="K22498">
            <v>0</v>
          </cell>
          <cell r="L22498">
            <v>0</v>
          </cell>
          <cell r="M22498">
            <v>0</v>
          </cell>
          <cell r="N22498">
            <v>0</v>
          </cell>
          <cell r="O22498">
            <v>2641108.9500000002</v>
          </cell>
          <cell r="P22498">
            <v>-2448382.92</v>
          </cell>
          <cell r="Q22498">
            <v>192726.03000000026</v>
          </cell>
          <cell r="R22498">
            <v>0</v>
          </cell>
        </row>
        <row r="22499">
          <cell r="A22499">
            <v>1104</v>
          </cell>
          <cell r="B22499" t="str">
            <v>S. SALUD ÑUBLE</v>
          </cell>
          <cell r="C22499" t="str">
            <v>003 Hospital de San Carlos</v>
          </cell>
          <cell r="D22499">
            <v>0</v>
          </cell>
          <cell r="E22499">
            <v>0</v>
          </cell>
          <cell r="F22499">
            <v>0</v>
          </cell>
          <cell r="G22499">
            <v>0</v>
          </cell>
          <cell r="H22499">
            <v>0</v>
          </cell>
          <cell r="I22499">
            <v>0</v>
          </cell>
          <cell r="J22499">
            <v>0</v>
          </cell>
          <cell r="K22499">
            <v>0</v>
          </cell>
          <cell r="L22499">
            <v>0</v>
          </cell>
          <cell r="M22499">
            <v>0</v>
          </cell>
          <cell r="N22499">
            <v>0</v>
          </cell>
          <cell r="O22499">
            <v>352136.74300000002</v>
          </cell>
          <cell r="P22499">
            <v>-356609.56000000017</v>
          </cell>
          <cell r="Q22499">
            <v>0</v>
          </cell>
          <cell r="R22499">
            <v>4472.8170000001555</v>
          </cell>
        </row>
        <row r="22500">
          <cell r="A22500">
            <v>1105</v>
          </cell>
          <cell r="B22500" t="str">
            <v>S. SALUD ÑUBLE</v>
          </cell>
          <cell r="C22500" t="str">
            <v>004 Hospital de Bulnes</v>
          </cell>
          <cell r="D22500">
            <v>0</v>
          </cell>
          <cell r="E22500">
            <v>0</v>
          </cell>
          <cell r="F22500">
            <v>0</v>
          </cell>
          <cell r="G22500">
            <v>0</v>
          </cell>
          <cell r="H22500">
            <v>0</v>
          </cell>
          <cell r="I22500">
            <v>0</v>
          </cell>
          <cell r="J22500">
            <v>0</v>
          </cell>
          <cell r="K22500">
            <v>0</v>
          </cell>
          <cell r="L22500">
            <v>0</v>
          </cell>
          <cell r="M22500">
            <v>0</v>
          </cell>
          <cell r="N22500">
            <v>0</v>
          </cell>
          <cell r="O22500">
            <v>23787.494000000002</v>
          </cell>
          <cell r="P22500">
            <v>-19106.946999999927</v>
          </cell>
          <cell r="Q22500">
            <v>4680.5470000000751</v>
          </cell>
          <cell r="R22500">
            <v>0</v>
          </cell>
        </row>
        <row r="22501">
          <cell r="A22501">
            <v>1106</v>
          </cell>
          <cell r="B22501" t="str">
            <v>S. SALUD ÑUBLE</v>
          </cell>
          <cell r="C22501" t="str">
            <v>005 Hospital de Yungay</v>
          </cell>
          <cell r="D22501">
            <v>0</v>
          </cell>
          <cell r="E22501">
            <v>0</v>
          </cell>
          <cell r="F22501">
            <v>0</v>
          </cell>
          <cell r="G22501">
            <v>0</v>
          </cell>
          <cell r="H22501">
            <v>0</v>
          </cell>
          <cell r="I22501">
            <v>0</v>
          </cell>
          <cell r="J22501">
            <v>0</v>
          </cell>
          <cell r="K22501">
            <v>0</v>
          </cell>
          <cell r="L22501">
            <v>0</v>
          </cell>
          <cell r="M22501">
            <v>0</v>
          </cell>
          <cell r="N22501">
            <v>0</v>
          </cell>
          <cell r="O22501">
            <v>32129.791000000005</v>
          </cell>
          <cell r="P22501">
            <v>-25315.066000000021</v>
          </cell>
          <cell r="Q22501">
            <v>6814.724999999984</v>
          </cell>
          <cell r="R22501">
            <v>0</v>
          </cell>
        </row>
        <row r="22502">
          <cell r="A22502">
            <v>1107</v>
          </cell>
          <cell r="B22502" t="str">
            <v>S. SALUD ÑUBLE</v>
          </cell>
          <cell r="C22502" t="str">
            <v>006 Hospital de Quirihue</v>
          </cell>
          <cell r="D22502">
            <v>0</v>
          </cell>
          <cell r="E22502">
            <v>0</v>
          </cell>
          <cell r="F22502">
            <v>0</v>
          </cell>
          <cell r="G22502">
            <v>0</v>
          </cell>
          <cell r="H22502">
            <v>0</v>
          </cell>
          <cell r="I22502">
            <v>0</v>
          </cell>
          <cell r="J22502">
            <v>0</v>
          </cell>
          <cell r="K22502">
            <v>0</v>
          </cell>
          <cell r="L22502">
            <v>0</v>
          </cell>
          <cell r="M22502">
            <v>0</v>
          </cell>
          <cell r="N22502">
            <v>0</v>
          </cell>
          <cell r="O22502">
            <v>42402.962000000007</v>
          </cell>
          <cell r="P22502">
            <v>-28176.040999999997</v>
          </cell>
          <cell r="Q22502">
            <v>14226.921000000009</v>
          </cell>
          <cell r="R22502">
            <v>0</v>
          </cell>
        </row>
        <row r="22503">
          <cell r="A22503">
            <v>1108</v>
          </cell>
          <cell r="B22503" t="str">
            <v>S. SALUD ÑUBLE</v>
          </cell>
          <cell r="C22503" t="str">
            <v>007 Hospital de Coelemu</v>
          </cell>
          <cell r="D22503">
            <v>0</v>
          </cell>
          <cell r="E22503">
            <v>0</v>
          </cell>
          <cell r="F22503">
            <v>0</v>
          </cell>
          <cell r="G22503">
            <v>0</v>
          </cell>
          <cell r="H22503">
            <v>0</v>
          </cell>
          <cell r="I22503">
            <v>0</v>
          </cell>
          <cell r="J22503">
            <v>0</v>
          </cell>
          <cell r="K22503">
            <v>0</v>
          </cell>
          <cell r="L22503">
            <v>0</v>
          </cell>
          <cell r="M22503">
            <v>0</v>
          </cell>
          <cell r="N22503">
            <v>0</v>
          </cell>
          <cell r="O22503">
            <v>16913.806000000004</v>
          </cell>
          <cell r="P22503">
            <v>-8028.7770000000019</v>
          </cell>
          <cell r="Q22503">
            <v>8885.0290000000023</v>
          </cell>
          <cell r="R22503">
            <v>0</v>
          </cell>
        </row>
        <row r="22504">
          <cell r="A22504">
            <v>1109</v>
          </cell>
          <cell r="B22504" t="str">
            <v>S. SALUD ÑUBLE</v>
          </cell>
          <cell r="C22504" t="str">
            <v>008 Hospital El Carmen</v>
          </cell>
          <cell r="D22504">
            <v>0</v>
          </cell>
          <cell r="E22504">
            <v>0</v>
          </cell>
          <cell r="F22504">
            <v>0</v>
          </cell>
          <cell r="G22504">
            <v>0</v>
          </cell>
          <cell r="H22504">
            <v>0</v>
          </cell>
          <cell r="I22504">
            <v>0</v>
          </cell>
          <cell r="J22504">
            <v>0</v>
          </cell>
          <cell r="K22504">
            <v>0</v>
          </cell>
          <cell r="L22504">
            <v>0</v>
          </cell>
          <cell r="M22504">
            <v>0</v>
          </cell>
          <cell r="N22504">
            <v>0</v>
          </cell>
          <cell r="O22504">
            <v>39219.334000000003</v>
          </cell>
          <cell r="P22504">
            <v>-25414.150000000052</v>
          </cell>
          <cell r="Q22504">
            <v>13805.18399999995</v>
          </cell>
          <cell r="R22504">
            <v>0</v>
          </cell>
        </row>
        <row r="22505">
          <cell r="A22505">
            <v>11010</v>
          </cell>
          <cell r="B22505" t="str">
            <v>S. SALUD ÑUBLE</v>
          </cell>
          <cell r="C22505" t="str">
            <v>009 Consultorio Violeta Parra</v>
          </cell>
          <cell r="D22505">
            <v>0</v>
          </cell>
          <cell r="E22505">
            <v>0</v>
          </cell>
          <cell r="F22505">
            <v>0</v>
          </cell>
          <cell r="G22505">
            <v>0</v>
          </cell>
          <cell r="H22505">
            <v>0</v>
          </cell>
          <cell r="I22505">
            <v>0</v>
          </cell>
          <cell r="J22505">
            <v>0</v>
          </cell>
          <cell r="K22505">
            <v>0</v>
          </cell>
          <cell r="L22505">
            <v>0</v>
          </cell>
          <cell r="M22505">
            <v>0</v>
          </cell>
          <cell r="N22505">
            <v>0</v>
          </cell>
          <cell r="O22505">
            <v>104554.77</v>
          </cell>
          <cell r="P22505">
            <v>-98060.049000000057</v>
          </cell>
          <cell r="Q22505">
            <v>6494.7209999999468</v>
          </cell>
          <cell r="R22505">
            <v>0</v>
          </cell>
        </row>
        <row r="22506">
          <cell r="A22506">
            <v>11011</v>
          </cell>
          <cell r="B22506" t="str">
            <v>S. SALUD ÑUBLE</v>
          </cell>
          <cell r="C22506" t="str">
            <v>013 Centro Comunitario Salud Mental</v>
          </cell>
          <cell r="D22506">
            <v>0</v>
          </cell>
          <cell r="E22506">
            <v>0</v>
          </cell>
          <cell r="F22506">
            <v>0</v>
          </cell>
          <cell r="G22506">
            <v>0</v>
          </cell>
          <cell r="H22506">
            <v>0</v>
          </cell>
          <cell r="I22506">
            <v>0</v>
          </cell>
          <cell r="J22506">
            <v>0</v>
          </cell>
          <cell r="K22506">
            <v>0</v>
          </cell>
          <cell r="L22506">
            <v>0</v>
          </cell>
          <cell r="M22506">
            <v>0</v>
          </cell>
          <cell r="N22506">
            <v>0</v>
          </cell>
          <cell r="O22506">
            <v>0</v>
          </cell>
          <cell r="P22506">
            <v>0</v>
          </cell>
          <cell r="Q22506">
            <v>0</v>
          </cell>
          <cell r="R22506">
            <v>0</v>
          </cell>
        </row>
        <row r="22507">
          <cell r="A22507">
            <v>1201</v>
          </cell>
          <cell r="B22507" t="str">
            <v>S. SALUD CONCEPCIÓN</v>
          </cell>
          <cell r="C22507">
            <v>0</v>
          </cell>
          <cell r="D22507">
            <v>0</v>
          </cell>
          <cell r="E22507">
            <v>0</v>
          </cell>
          <cell r="F22507">
            <v>0</v>
          </cell>
          <cell r="G22507">
            <v>0</v>
          </cell>
          <cell r="H22507">
            <v>0</v>
          </cell>
          <cell r="I22507">
            <v>0</v>
          </cell>
          <cell r="J22507">
            <v>0</v>
          </cell>
          <cell r="K22507">
            <v>0</v>
          </cell>
          <cell r="L22507">
            <v>0</v>
          </cell>
          <cell r="M22507">
            <v>0</v>
          </cell>
          <cell r="N22507">
            <v>0</v>
          </cell>
          <cell r="O22507">
            <v>10005346.397</v>
          </cell>
          <cell r="P22507">
            <v>-9152702.4909999985</v>
          </cell>
          <cell r="Q22507">
            <v>852643.90600000136</v>
          </cell>
          <cell r="R22507">
            <v>0</v>
          </cell>
        </row>
        <row r="22508">
          <cell r="A22508">
            <v>1202</v>
          </cell>
          <cell r="B22508" t="str">
            <v>S. SALUD CONCEPCIÓN</v>
          </cell>
          <cell r="C22508" t="str">
            <v>001 Dirección del Servicio</v>
          </cell>
          <cell r="D22508">
            <v>0</v>
          </cell>
          <cell r="E22508">
            <v>0</v>
          </cell>
          <cell r="F22508">
            <v>0</v>
          </cell>
          <cell r="G22508">
            <v>0</v>
          </cell>
          <cell r="H22508">
            <v>0</v>
          </cell>
          <cell r="I22508">
            <v>0</v>
          </cell>
          <cell r="J22508">
            <v>0</v>
          </cell>
          <cell r="K22508">
            <v>0</v>
          </cell>
          <cell r="L22508">
            <v>0</v>
          </cell>
          <cell r="M22508">
            <v>0</v>
          </cell>
          <cell r="N22508">
            <v>0</v>
          </cell>
          <cell r="O22508">
            <v>774868.91200000001</v>
          </cell>
          <cell r="P22508">
            <v>-165931.75500000012</v>
          </cell>
          <cell r="Q22508">
            <v>608937.15699999989</v>
          </cell>
          <cell r="R22508">
            <v>0</v>
          </cell>
        </row>
        <row r="22509">
          <cell r="A22509">
            <v>1203</v>
          </cell>
          <cell r="B22509" t="str">
            <v>S. SALUD CONCEPCIÓN</v>
          </cell>
          <cell r="C22509" t="str">
            <v>002 Hospital Guillermo  Grant Benavente</v>
          </cell>
          <cell r="D22509">
            <v>0</v>
          </cell>
          <cell r="E22509">
            <v>0</v>
          </cell>
          <cell r="F22509">
            <v>0</v>
          </cell>
          <cell r="G22509">
            <v>0</v>
          </cell>
          <cell r="H22509">
            <v>0</v>
          </cell>
          <cell r="I22509">
            <v>0</v>
          </cell>
          <cell r="J22509">
            <v>0</v>
          </cell>
          <cell r="K22509">
            <v>0</v>
          </cell>
          <cell r="L22509">
            <v>0</v>
          </cell>
          <cell r="M22509">
            <v>0</v>
          </cell>
          <cell r="N22509">
            <v>0</v>
          </cell>
          <cell r="O22509">
            <v>8579175.5189999994</v>
          </cell>
          <cell r="P22509">
            <v>-8499300.9149999991</v>
          </cell>
          <cell r="Q22509">
            <v>79874.604000000283</v>
          </cell>
          <cell r="R22509">
            <v>0</v>
          </cell>
        </row>
        <row r="22510">
          <cell r="A22510">
            <v>1204</v>
          </cell>
          <cell r="B22510" t="str">
            <v>S. SALUD CONCEPCIÓN</v>
          </cell>
          <cell r="C22510" t="str">
            <v>003 Hospital Traumatológico</v>
          </cell>
          <cell r="D22510">
            <v>0</v>
          </cell>
          <cell r="E22510">
            <v>0</v>
          </cell>
          <cell r="F22510">
            <v>0</v>
          </cell>
          <cell r="G22510">
            <v>0</v>
          </cell>
          <cell r="H22510">
            <v>0</v>
          </cell>
          <cell r="I22510">
            <v>0</v>
          </cell>
          <cell r="J22510">
            <v>0</v>
          </cell>
          <cell r="K22510">
            <v>0</v>
          </cell>
          <cell r="L22510">
            <v>0</v>
          </cell>
          <cell r="M22510">
            <v>0</v>
          </cell>
          <cell r="N22510">
            <v>0</v>
          </cell>
          <cell r="O22510">
            <v>338554.4</v>
          </cell>
          <cell r="P22510">
            <v>-331932.24899999984</v>
          </cell>
          <cell r="Q22510">
            <v>6622.1510000001872</v>
          </cell>
          <cell r="R22510">
            <v>0</v>
          </cell>
        </row>
        <row r="22511">
          <cell r="A22511">
            <v>1205</v>
          </cell>
          <cell r="B22511" t="str">
            <v>S. SALUD CONCEPCIÓN</v>
          </cell>
          <cell r="C22511" t="str">
            <v>004 Hospital de Coronel</v>
          </cell>
          <cell r="D22511">
            <v>0</v>
          </cell>
          <cell r="E22511">
            <v>0</v>
          </cell>
          <cell r="F22511">
            <v>0</v>
          </cell>
          <cell r="G22511">
            <v>0</v>
          </cell>
          <cell r="H22511">
            <v>0</v>
          </cell>
          <cell r="I22511">
            <v>0</v>
          </cell>
          <cell r="J22511">
            <v>0</v>
          </cell>
          <cell r="K22511">
            <v>0</v>
          </cell>
          <cell r="L22511">
            <v>0</v>
          </cell>
          <cell r="M22511">
            <v>0</v>
          </cell>
          <cell r="N22511">
            <v>0</v>
          </cell>
          <cell r="O22511">
            <v>21027.326000000001</v>
          </cell>
          <cell r="P22511">
            <v>-38462.720999999903</v>
          </cell>
          <cell r="Q22511">
            <v>0</v>
          </cell>
          <cell r="R22511">
            <v>17435.394999999902</v>
          </cell>
        </row>
        <row r="22512">
          <cell r="A22512">
            <v>1206</v>
          </cell>
          <cell r="B22512" t="str">
            <v>S. SALUD CONCEPCIÓN</v>
          </cell>
          <cell r="C22512" t="str">
            <v>005 Hospital Lota</v>
          </cell>
          <cell r="D22512">
            <v>0</v>
          </cell>
          <cell r="E22512">
            <v>0</v>
          </cell>
          <cell r="F22512">
            <v>0</v>
          </cell>
          <cell r="G22512">
            <v>0</v>
          </cell>
          <cell r="H22512">
            <v>0</v>
          </cell>
          <cell r="I22512">
            <v>0</v>
          </cell>
          <cell r="J22512">
            <v>0</v>
          </cell>
          <cell r="K22512">
            <v>0</v>
          </cell>
          <cell r="L22512">
            <v>0</v>
          </cell>
          <cell r="M22512">
            <v>0</v>
          </cell>
          <cell r="N22512">
            <v>0</v>
          </cell>
          <cell r="O22512">
            <v>125769.55800000002</v>
          </cell>
          <cell r="P22512">
            <v>-69162.915999999968</v>
          </cell>
          <cell r="Q22512">
            <v>56606.642000000051</v>
          </cell>
          <cell r="R22512">
            <v>0</v>
          </cell>
        </row>
        <row r="22513">
          <cell r="A22513">
            <v>1207</v>
          </cell>
          <cell r="B22513" t="str">
            <v>S. SALUD CONCEPCIÓN</v>
          </cell>
          <cell r="C22513" t="str">
            <v>006 Hospital Santa Juana</v>
          </cell>
          <cell r="D22513">
            <v>0</v>
          </cell>
          <cell r="E22513">
            <v>0</v>
          </cell>
          <cell r="F22513">
            <v>0</v>
          </cell>
          <cell r="G22513">
            <v>0</v>
          </cell>
          <cell r="H22513">
            <v>0</v>
          </cell>
          <cell r="I22513">
            <v>0</v>
          </cell>
          <cell r="J22513">
            <v>0</v>
          </cell>
          <cell r="K22513">
            <v>0</v>
          </cell>
          <cell r="L22513">
            <v>0</v>
          </cell>
          <cell r="M22513">
            <v>0</v>
          </cell>
          <cell r="N22513">
            <v>0</v>
          </cell>
          <cell r="O22513">
            <v>0</v>
          </cell>
          <cell r="P22513">
            <v>18627.228000000032</v>
          </cell>
          <cell r="Q22513">
            <v>0</v>
          </cell>
          <cell r="R22513">
            <v>0</v>
          </cell>
        </row>
        <row r="22514">
          <cell r="A22514">
            <v>1208</v>
          </cell>
          <cell r="B22514" t="str">
            <v>S. SALUD CONCEPCIÓN</v>
          </cell>
          <cell r="C22514" t="str">
            <v>007 Hospital Florida</v>
          </cell>
          <cell r="D22514">
            <v>0</v>
          </cell>
          <cell r="E22514">
            <v>0</v>
          </cell>
          <cell r="F22514">
            <v>0</v>
          </cell>
          <cell r="G22514">
            <v>0</v>
          </cell>
          <cell r="H22514">
            <v>0</v>
          </cell>
          <cell r="I22514">
            <v>0</v>
          </cell>
          <cell r="J22514">
            <v>0</v>
          </cell>
          <cell r="K22514">
            <v>0</v>
          </cell>
          <cell r="L22514">
            <v>0</v>
          </cell>
          <cell r="M22514">
            <v>0</v>
          </cell>
          <cell r="N22514">
            <v>0</v>
          </cell>
          <cell r="O22514">
            <v>5298.1309999999994</v>
          </cell>
          <cell r="P22514">
            <v>6400.377999999997</v>
          </cell>
          <cell r="Q22514">
            <v>5298.1309999999994</v>
          </cell>
          <cell r="R22514">
            <v>0</v>
          </cell>
        </row>
        <row r="22515">
          <cell r="A22515">
            <v>1209</v>
          </cell>
          <cell r="B22515" t="str">
            <v>S. SALUD CONCEPCIÓN</v>
          </cell>
          <cell r="C22515" t="str">
            <v>008 Consultorio Víctor Manuel Fernández</v>
          </cell>
          <cell r="D22515">
            <v>0</v>
          </cell>
          <cell r="E22515">
            <v>0</v>
          </cell>
          <cell r="F22515">
            <v>0</v>
          </cell>
          <cell r="G22515">
            <v>0</v>
          </cell>
          <cell r="H22515">
            <v>0</v>
          </cell>
          <cell r="I22515">
            <v>0</v>
          </cell>
          <cell r="J22515">
            <v>0</v>
          </cell>
          <cell r="K22515">
            <v>0</v>
          </cell>
          <cell r="L22515">
            <v>0</v>
          </cell>
          <cell r="M22515">
            <v>0</v>
          </cell>
          <cell r="N22515">
            <v>0</v>
          </cell>
          <cell r="O22515">
            <v>10398.462999999989</v>
          </cell>
          <cell r="P22515">
            <v>38324.905000000086</v>
          </cell>
          <cell r="Q22515">
            <v>10398.462999999989</v>
          </cell>
          <cell r="R22515">
            <v>0</v>
          </cell>
        </row>
        <row r="22516">
          <cell r="A22516">
            <v>12010</v>
          </cell>
          <cell r="B22516" t="str">
            <v>S. SALUD CONCEPCIÓN</v>
          </cell>
          <cell r="C22516" t="str">
            <v>010 Centro de Sangre y Tejidos</v>
          </cell>
          <cell r="D22516">
            <v>0</v>
          </cell>
          <cell r="E22516">
            <v>0</v>
          </cell>
          <cell r="F22516">
            <v>0</v>
          </cell>
          <cell r="G22516">
            <v>0</v>
          </cell>
          <cell r="H22516">
            <v>0</v>
          </cell>
          <cell r="I22516">
            <v>0</v>
          </cell>
          <cell r="J22516">
            <v>0</v>
          </cell>
          <cell r="K22516">
            <v>0</v>
          </cell>
          <cell r="L22516">
            <v>0</v>
          </cell>
          <cell r="M22516">
            <v>0</v>
          </cell>
          <cell r="N22516">
            <v>0</v>
          </cell>
          <cell r="O22516">
            <v>150254.08800000002</v>
          </cell>
          <cell r="P22516">
            <v>-111264.446</v>
          </cell>
          <cell r="Q22516">
            <v>38989.642000000022</v>
          </cell>
          <cell r="R22516">
            <v>0</v>
          </cell>
        </row>
        <row r="22517">
          <cell r="A22517">
            <v>1301</v>
          </cell>
          <cell r="B22517" t="str">
            <v>S. SALUD TALCAHUANO</v>
          </cell>
          <cell r="C22517">
            <v>0</v>
          </cell>
          <cell r="D22517">
            <v>0</v>
          </cell>
          <cell r="E22517">
            <v>0</v>
          </cell>
          <cell r="F22517">
            <v>0</v>
          </cell>
          <cell r="G22517">
            <v>0</v>
          </cell>
          <cell r="H22517">
            <v>0</v>
          </cell>
          <cell r="I22517">
            <v>0</v>
          </cell>
          <cell r="J22517">
            <v>0</v>
          </cell>
          <cell r="K22517">
            <v>0</v>
          </cell>
          <cell r="L22517">
            <v>0</v>
          </cell>
          <cell r="M22517">
            <v>0</v>
          </cell>
          <cell r="N22517">
            <v>0</v>
          </cell>
          <cell r="O22517">
            <v>3992229.9210000006</v>
          </cell>
          <cell r="P22517">
            <v>-3941852.3610000014</v>
          </cell>
          <cell r="Q22517">
            <v>50377.559999999125</v>
          </cell>
          <cell r="R22517">
            <v>0</v>
          </cell>
        </row>
        <row r="22518">
          <cell r="A22518">
            <v>1302</v>
          </cell>
          <cell r="B22518" t="str">
            <v>S. SALUD TALCAHUANO</v>
          </cell>
          <cell r="C22518" t="str">
            <v>001 Dirección del Servicio</v>
          </cell>
          <cell r="D22518">
            <v>0</v>
          </cell>
          <cell r="E22518">
            <v>0</v>
          </cell>
          <cell r="F22518">
            <v>0</v>
          </cell>
          <cell r="G22518">
            <v>0</v>
          </cell>
          <cell r="H22518">
            <v>0</v>
          </cell>
          <cell r="I22518">
            <v>0</v>
          </cell>
          <cell r="J22518">
            <v>0</v>
          </cell>
          <cell r="K22518">
            <v>0</v>
          </cell>
          <cell r="L22518">
            <v>0</v>
          </cell>
          <cell r="M22518">
            <v>0</v>
          </cell>
          <cell r="N22518">
            <v>0</v>
          </cell>
          <cell r="O22518">
            <v>0</v>
          </cell>
          <cell r="P22518">
            <v>185911.44000000006</v>
          </cell>
          <cell r="Q22518">
            <v>0</v>
          </cell>
          <cell r="R22518">
            <v>0</v>
          </cell>
        </row>
        <row r="22519">
          <cell r="A22519">
            <v>1303</v>
          </cell>
          <cell r="B22519" t="str">
            <v>S. SALUD TALCAHUANO</v>
          </cell>
          <cell r="C22519" t="str">
            <v>002 Hospital Higueras</v>
          </cell>
          <cell r="D22519">
            <v>0</v>
          </cell>
          <cell r="E22519">
            <v>0</v>
          </cell>
          <cell r="F22519">
            <v>0</v>
          </cell>
          <cell r="G22519">
            <v>0</v>
          </cell>
          <cell r="H22519">
            <v>0</v>
          </cell>
          <cell r="I22519">
            <v>0</v>
          </cell>
          <cell r="J22519">
            <v>0</v>
          </cell>
          <cell r="K22519">
            <v>0</v>
          </cell>
          <cell r="L22519">
            <v>0</v>
          </cell>
          <cell r="M22519">
            <v>0</v>
          </cell>
          <cell r="N22519">
            <v>0</v>
          </cell>
          <cell r="O22519">
            <v>3980441.2020000005</v>
          </cell>
          <cell r="P22519">
            <v>-4115611.1130000032</v>
          </cell>
          <cell r="Q22519">
            <v>0</v>
          </cell>
          <cell r="R22519">
            <v>135169.91100000264</v>
          </cell>
        </row>
        <row r="22520">
          <cell r="A22520">
            <v>1304</v>
          </cell>
          <cell r="B22520" t="str">
            <v>S. SALUD TALCAHUANO</v>
          </cell>
          <cell r="C22520" t="str">
            <v>003 Hospital Tome</v>
          </cell>
          <cell r="D22520">
            <v>0</v>
          </cell>
          <cell r="E22520">
            <v>0</v>
          </cell>
          <cell r="F22520">
            <v>0</v>
          </cell>
          <cell r="G22520">
            <v>0</v>
          </cell>
          <cell r="H22520">
            <v>0</v>
          </cell>
          <cell r="I22520">
            <v>0</v>
          </cell>
          <cell r="J22520">
            <v>0</v>
          </cell>
          <cell r="K22520">
            <v>0</v>
          </cell>
          <cell r="L22520">
            <v>0</v>
          </cell>
          <cell r="M22520">
            <v>0</v>
          </cell>
          <cell r="N22520">
            <v>0</v>
          </cell>
          <cell r="O22520">
            <v>0</v>
          </cell>
          <cell r="P22520">
            <v>14088.254999999772</v>
          </cell>
          <cell r="Q22520">
            <v>0</v>
          </cell>
          <cell r="R22520">
            <v>0</v>
          </cell>
        </row>
        <row r="22521">
          <cell r="A22521">
            <v>1305</v>
          </cell>
          <cell r="B22521" t="str">
            <v>S. SALUD TALCAHUANO</v>
          </cell>
          <cell r="C22521" t="str">
            <v>004 Hospital Penco Lirquén</v>
          </cell>
          <cell r="D22521">
            <v>0</v>
          </cell>
          <cell r="E22521">
            <v>0</v>
          </cell>
          <cell r="F22521">
            <v>0</v>
          </cell>
          <cell r="G22521">
            <v>0</v>
          </cell>
          <cell r="H22521">
            <v>0</v>
          </cell>
          <cell r="I22521">
            <v>0</v>
          </cell>
          <cell r="J22521">
            <v>0</v>
          </cell>
          <cell r="K22521">
            <v>0</v>
          </cell>
          <cell r="L22521">
            <v>0</v>
          </cell>
          <cell r="M22521">
            <v>0</v>
          </cell>
          <cell r="N22521">
            <v>0</v>
          </cell>
          <cell r="O22521">
            <v>11788.719000000001</v>
          </cell>
          <cell r="P22521">
            <v>-25783.556000000099</v>
          </cell>
          <cell r="Q22521">
            <v>0</v>
          </cell>
          <cell r="R22521">
            <v>13994.837000000098</v>
          </cell>
        </row>
        <row r="22522">
          <cell r="A22522">
            <v>1306</v>
          </cell>
          <cell r="B22522" t="str">
            <v>S. SALUD TALCAHUANO</v>
          </cell>
          <cell r="C22522" t="str">
            <v>005 CESFAM LIRQUEN</v>
          </cell>
          <cell r="D22522">
            <v>0</v>
          </cell>
          <cell r="E22522">
            <v>0</v>
          </cell>
          <cell r="F22522">
            <v>0</v>
          </cell>
          <cell r="G22522">
            <v>0</v>
          </cell>
          <cell r="H22522">
            <v>0</v>
          </cell>
          <cell r="I22522">
            <v>0</v>
          </cell>
          <cell r="J22522">
            <v>0</v>
          </cell>
          <cell r="K22522">
            <v>0</v>
          </cell>
          <cell r="L22522">
            <v>0</v>
          </cell>
          <cell r="M22522">
            <v>0</v>
          </cell>
          <cell r="N22522">
            <v>0</v>
          </cell>
          <cell r="O22522">
            <v>0</v>
          </cell>
          <cell r="P22522">
            <v>0</v>
          </cell>
          <cell r="Q22522">
            <v>0</v>
          </cell>
          <cell r="R22522">
            <v>0</v>
          </cell>
        </row>
        <row r="22523">
          <cell r="A22523">
            <v>1401</v>
          </cell>
          <cell r="B22523" t="str">
            <v>S. SALUD BIOBIO</v>
          </cell>
          <cell r="C22523">
            <v>0</v>
          </cell>
          <cell r="D22523">
            <v>0</v>
          </cell>
          <cell r="E22523">
            <v>0</v>
          </cell>
          <cell r="F22523">
            <v>0</v>
          </cell>
          <cell r="G22523">
            <v>0</v>
          </cell>
          <cell r="H22523">
            <v>0</v>
          </cell>
          <cell r="I22523">
            <v>0</v>
          </cell>
          <cell r="J22523">
            <v>0</v>
          </cell>
          <cell r="K22523">
            <v>0</v>
          </cell>
          <cell r="L22523">
            <v>0</v>
          </cell>
          <cell r="M22523">
            <v>0</v>
          </cell>
          <cell r="N22523">
            <v>0</v>
          </cell>
          <cell r="O22523">
            <v>1973810.551</v>
          </cell>
          <cell r="P22523">
            <v>-1977795.7609999981</v>
          </cell>
          <cell r="Q22523">
            <v>0</v>
          </cell>
          <cell r="R22523">
            <v>3985.2099999981001</v>
          </cell>
        </row>
        <row r="22524">
          <cell r="A22524">
            <v>1402</v>
          </cell>
          <cell r="B22524" t="str">
            <v>S. SALUD BIOBIO</v>
          </cell>
          <cell r="C22524" t="str">
            <v>001 Dirección del Servicio</v>
          </cell>
          <cell r="D22524">
            <v>0</v>
          </cell>
          <cell r="E22524">
            <v>0</v>
          </cell>
          <cell r="F22524">
            <v>0</v>
          </cell>
          <cell r="G22524">
            <v>0</v>
          </cell>
          <cell r="H22524">
            <v>0</v>
          </cell>
          <cell r="I22524">
            <v>0</v>
          </cell>
          <cell r="J22524">
            <v>0</v>
          </cell>
          <cell r="K22524">
            <v>0</v>
          </cell>
          <cell r="L22524">
            <v>0</v>
          </cell>
          <cell r="M22524">
            <v>0</v>
          </cell>
          <cell r="N22524">
            <v>0</v>
          </cell>
          <cell r="O22524">
            <v>0</v>
          </cell>
          <cell r="P22524">
            <v>620481.92799999996</v>
          </cell>
          <cell r="Q22524">
            <v>0</v>
          </cell>
          <cell r="R22524">
            <v>0</v>
          </cell>
        </row>
        <row r="22525">
          <cell r="A22525">
            <v>1403</v>
          </cell>
          <cell r="B22525" t="str">
            <v>S. SALUD BIOBIO</v>
          </cell>
          <cell r="C22525" t="str">
            <v>003 Hospital Huepil</v>
          </cell>
          <cell r="D22525">
            <v>0</v>
          </cell>
          <cell r="E22525">
            <v>0</v>
          </cell>
          <cell r="F22525">
            <v>0</v>
          </cell>
          <cell r="G22525">
            <v>0</v>
          </cell>
          <cell r="H22525">
            <v>0</v>
          </cell>
          <cell r="I22525">
            <v>0</v>
          </cell>
          <cell r="J22525">
            <v>0</v>
          </cell>
          <cell r="K22525">
            <v>0</v>
          </cell>
          <cell r="L22525">
            <v>0</v>
          </cell>
          <cell r="M22525">
            <v>0</v>
          </cell>
          <cell r="N22525">
            <v>0</v>
          </cell>
          <cell r="O22525">
            <v>6137.8810000000003</v>
          </cell>
          <cell r="P22525">
            <v>-28478.96900000007</v>
          </cell>
          <cell r="Q22525">
            <v>0</v>
          </cell>
          <cell r="R22525">
            <v>22341.088000000069</v>
          </cell>
        </row>
        <row r="22526">
          <cell r="A22526">
            <v>1404</v>
          </cell>
          <cell r="B22526" t="str">
            <v>S. SALUD BIOBIO</v>
          </cell>
          <cell r="C22526" t="str">
            <v>004 Hospital de Laja</v>
          </cell>
          <cell r="D22526">
            <v>0</v>
          </cell>
          <cell r="E22526">
            <v>0</v>
          </cell>
          <cell r="F22526">
            <v>0</v>
          </cell>
          <cell r="G22526">
            <v>0</v>
          </cell>
          <cell r="H22526">
            <v>0</v>
          </cell>
          <cell r="I22526">
            <v>0</v>
          </cell>
          <cell r="J22526">
            <v>0</v>
          </cell>
          <cell r="K22526">
            <v>0</v>
          </cell>
          <cell r="L22526">
            <v>0</v>
          </cell>
          <cell r="M22526">
            <v>0</v>
          </cell>
          <cell r="N22526">
            <v>0</v>
          </cell>
          <cell r="O22526">
            <v>0</v>
          </cell>
          <cell r="P22526">
            <v>-26640.649000000034</v>
          </cell>
          <cell r="Q22526">
            <v>0</v>
          </cell>
          <cell r="R22526">
            <v>26640.649000000034</v>
          </cell>
        </row>
        <row r="22527">
          <cell r="A22527">
            <v>1405</v>
          </cell>
          <cell r="B22527" t="str">
            <v>S. SALUD BIOBIO</v>
          </cell>
          <cell r="C22527" t="str">
            <v>005 Hospital de Los Ángeles</v>
          </cell>
          <cell r="D22527">
            <v>0</v>
          </cell>
          <cell r="E22527">
            <v>0</v>
          </cell>
          <cell r="F22527">
            <v>0</v>
          </cell>
          <cell r="G22527">
            <v>0</v>
          </cell>
          <cell r="H22527">
            <v>0</v>
          </cell>
          <cell r="I22527">
            <v>0</v>
          </cell>
          <cell r="J22527">
            <v>0</v>
          </cell>
          <cell r="K22527">
            <v>0</v>
          </cell>
          <cell r="L22527">
            <v>0</v>
          </cell>
          <cell r="M22527">
            <v>0</v>
          </cell>
          <cell r="N22527">
            <v>0</v>
          </cell>
          <cell r="O22527">
            <v>1865129.2919999999</v>
          </cell>
          <cell r="P22527">
            <v>-2358199.8460000027</v>
          </cell>
          <cell r="Q22527">
            <v>0</v>
          </cell>
          <cell r="R22527">
            <v>493070.5540000028</v>
          </cell>
        </row>
        <row r="22528">
          <cell r="A22528">
            <v>1406</v>
          </cell>
          <cell r="B22528" t="str">
            <v>S. SALUD BIOBIO</v>
          </cell>
          <cell r="C22528" t="str">
            <v>006 Hospital de Mulchén</v>
          </cell>
          <cell r="D22528">
            <v>0</v>
          </cell>
          <cell r="E22528">
            <v>0</v>
          </cell>
          <cell r="F22528">
            <v>0</v>
          </cell>
          <cell r="G22528">
            <v>0</v>
          </cell>
          <cell r="H22528">
            <v>0</v>
          </cell>
          <cell r="I22528">
            <v>0</v>
          </cell>
          <cell r="J22528">
            <v>0</v>
          </cell>
          <cell r="K22528">
            <v>0</v>
          </cell>
          <cell r="L22528">
            <v>0</v>
          </cell>
          <cell r="M22528">
            <v>0</v>
          </cell>
          <cell r="N22528">
            <v>0</v>
          </cell>
          <cell r="O22528">
            <v>44757.889000000003</v>
          </cell>
          <cell r="P22528">
            <v>-61841.145000000048</v>
          </cell>
          <cell r="Q22528">
            <v>0</v>
          </cell>
          <cell r="R22528">
            <v>17083.256000000045</v>
          </cell>
        </row>
        <row r="22529">
          <cell r="A22529">
            <v>1407</v>
          </cell>
          <cell r="B22529" t="str">
            <v>S. SALUD BIOBIO</v>
          </cell>
          <cell r="C22529" t="str">
            <v>007 Hospital de Nacimiento</v>
          </cell>
          <cell r="D22529">
            <v>0</v>
          </cell>
          <cell r="E22529">
            <v>0</v>
          </cell>
          <cell r="F22529">
            <v>0</v>
          </cell>
          <cell r="G22529">
            <v>0</v>
          </cell>
          <cell r="H22529">
            <v>0</v>
          </cell>
          <cell r="I22529">
            <v>0</v>
          </cell>
          <cell r="J22529">
            <v>0</v>
          </cell>
          <cell r="K22529">
            <v>0</v>
          </cell>
          <cell r="L22529">
            <v>0</v>
          </cell>
          <cell r="M22529">
            <v>0</v>
          </cell>
          <cell r="N22529">
            <v>0</v>
          </cell>
          <cell r="O22529">
            <v>16834.582999999999</v>
          </cell>
          <cell r="P22529">
            <v>-36198.272000000026</v>
          </cell>
          <cell r="Q22529">
            <v>0</v>
          </cell>
          <cell r="R22529">
            <v>19363.689000000028</v>
          </cell>
        </row>
        <row r="22530">
          <cell r="A22530">
            <v>1408</v>
          </cell>
          <cell r="B22530" t="str">
            <v>S. SALUD BIOBIO</v>
          </cell>
          <cell r="C22530" t="str">
            <v>008 Hospital de Yumbel</v>
          </cell>
          <cell r="D22530">
            <v>0</v>
          </cell>
          <cell r="E22530">
            <v>0</v>
          </cell>
          <cell r="F22530">
            <v>0</v>
          </cell>
          <cell r="G22530">
            <v>0</v>
          </cell>
          <cell r="H22530">
            <v>0</v>
          </cell>
          <cell r="I22530">
            <v>0</v>
          </cell>
          <cell r="J22530">
            <v>0</v>
          </cell>
          <cell r="K22530">
            <v>0</v>
          </cell>
          <cell r="L22530">
            <v>0</v>
          </cell>
          <cell r="M22530">
            <v>0</v>
          </cell>
          <cell r="N22530">
            <v>0</v>
          </cell>
          <cell r="O22530">
            <v>11899.115000000002</v>
          </cell>
          <cell r="P22530">
            <v>-32390.646999999997</v>
          </cell>
          <cell r="Q22530">
            <v>0</v>
          </cell>
          <cell r="R22530">
            <v>20491.531999999996</v>
          </cell>
        </row>
        <row r="22531">
          <cell r="A22531">
            <v>1409</v>
          </cell>
          <cell r="B22531" t="str">
            <v>S. SALUD BIOBIO</v>
          </cell>
          <cell r="C22531" t="str">
            <v>009 Hospital Santa Bárbara</v>
          </cell>
          <cell r="D22531">
            <v>0</v>
          </cell>
          <cell r="E22531">
            <v>0</v>
          </cell>
          <cell r="F22531">
            <v>0</v>
          </cell>
          <cell r="G22531">
            <v>0</v>
          </cell>
          <cell r="H22531">
            <v>0</v>
          </cell>
          <cell r="I22531">
            <v>0</v>
          </cell>
          <cell r="J22531">
            <v>0</v>
          </cell>
          <cell r="K22531">
            <v>0</v>
          </cell>
          <cell r="L22531">
            <v>0</v>
          </cell>
          <cell r="M22531">
            <v>0</v>
          </cell>
          <cell r="N22531">
            <v>0</v>
          </cell>
          <cell r="O22531">
            <v>29051.791000000001</v>
          </cell>
          <cell r="P22531">
            <v>-54528.160999999993</v>
          </cell>
          <cell r="Q22531">
            <v>0</v>
          </cell>
          <cell r="R22531">
            <v>25476.369999999992</v>
          </cell>
        </row>
        <row r="22532">
          <cell r="A22532">
            <v>1501</v>
          </cell>
          <cell r="B22532" t="str">
            <v>S. SALUD ARAUCO</v>
          </cell>
          <cell r="C22532">
            <v>0</v>
          </cell>
          <cell r="D22532">
            <v>0</v>
          </cell>
          <cell r="E22532">
            <v>0</v>
          </cell>
          <cell r="F22532">
            <v>0</v>
          </cell>
          <cell r="G22532">
            <v>0</v>
          </cell>
          <cell r="H22532">
            <v>0</v>
          </cell>
          <cell r="I22532">
            <v>0</v>
          </cell>
          <cell r="J22532">
            <v>0</v>
          </cell>
          <cell r="K22532">
            <v>0</v>
          </cell>
          <cell r="L22532">
            <v>0</v>
          </cell>
          <cell r="M22532">
            <v>0</v>
          </cell>
          <cell r="N22532">
            <v>0</v>
          </cell>
          <cell r="O22532">
            <v>1521167.632</v>
          </cell>
          <cell r="P22532">
            <v>-1206226.1589999995</v>
          </cell>
          <cell r="Q22532">
            <v>314941.47300000046</v>
          </cell>
          <cell r="R22532">
            <v>0</v>
          </cell>
        </row>
        <row r="22533">
          <cell r="A22533">
            <v>1502</v>
          </cell>
          <cell r="B22533" t="str">
            <v>S. SALUD ARAUCO</v>
          </cell>
          <cell r="C22533" t="str">
            <v>001 Dirección del Servicio</v>
          </cell>
          <cell r="D22533">
            <v>0</v>
          </cell>
          <cell r="E22533">
            <v>0</v>
          </cell>
          <cell r="F22533">
            <v>0</v>
          </cell>
          <cell r="G22533">
            <v>0</v>
          </cell>
          <cell r="H22533">
            <v>0</v>
          </cell>
          <cell r="I22533">
            <v>0</v>
          </cell>
          <cell r="J22533">
            <v>0</v>
          </cell>
          <cell r="K22533">
            <v>0</v>
          </cell>
          <cell r="L22533">
            <v>0</v>
          </cell>
          <cell r="M22533">
            <v>0</v>
          </cell>
          <cell r="N22533">
            <v>0</v>
          </cell>
          <cell r="O22533">
            <v>372156.18900000007</v>
          </cell>
          <cell r="P22533">
            <v>30146.242000000086</v>
          </cell>
          <cell r="Q22533">
            <v>372156.18900000007</v>
          </cell>
          <cell r="R22533">
            <v>0</v>
          </cell>
        </row>
        <row r="22534">
          <cell r="A22534">
            <v>1503</v>
          </cell>
          <cell r="B22534" t="str">
            <v>S. SALUD ARAUCO</v>
          </cell>
          <cell r="C22534" t="str">
            <v>002 Hospital Arauco</v>
          </cell>
          <cell r="D22534">
            <v>0</v>
          </cell>
          <cell r="E22534">
            <v>0</v>
          </cell>
          <cell r="F22534">
            <v>0</v>
          </cell>
          <cell r="G22534">
            <v>0</v>
          </cell>
          <cell r="H22534">
            <v>0</v>
          </cell>
          <cell r="I22534">
            <v>0</v>
          </cell>
          <cell r="J22534">
            <v>0</v>
          </cell>
          <cell r="K22534">
            <v>0</v>
          </cell>
          <cell r="L22534">
            <v>0</v>
          </cell>
          <cell r="M22534">
            <v>0</v>
          </cell>
          <cell r="N22534">
            <v>0</v>
          </cell>
          <cell r="O22534">
            <v>232630.99099999998</v>
          </cell>
          <cell r="P22534">
            <v>-263756.78700000001</v>
          </cell>
          <cell r="Q22534">
            <v>0</v>
          </cell>
          <cell r="R22534">
            <v>31125.796000000031</v>
          </cell>
        </row>
        <row r="22535">
          <cell r="A22535">
            <v>1504</v>
          </cell>
          <cell r="B22535" t="str">
            <v>S. SALUD ARAUCO</v>
          </cell>
          <cell r="C22535" t="str">
            <v>003 Hospital de Cañete</v>
          </cell>
          <cell r="D22535">
            <v>0</v>
          </cell>
          <cell r="E22535">
            <v>0</v>
          </cell>
          <cell r="F22535">
            <v>0</v>
          </cell>
          <cell r="G22535">
            <v>0</v>
          </cell>
          <cell r="H22535">
            <v>0</v>
          </cell>
          <cell r="I22535">
            <v>0</v>
          </cell>
          <cell r="J22535">
            <v>0</v>
          </cell>
          <cell r="K22535">
            <v>0</v>
          </cell>
          <cell r="L22535">
            <v>0</v>
          </cell>
          <cell r="M22535">
            <v>0</v>
          </cell>
          <cell r="N22535">
            <v>0</v>
          </cell>
          <cell r="O22535">
            <v>312734.48499999999</v>
          </cell>
          <cell r="P22535">
            <v>-302666.15600000008</v>
          </cell>
          <cell r="Q22535">
            <v>10068.328999999911</v>
          </cell>
          <cell r="R22535">
            <v>0</v>
          </cell>
        </row>
        <row r="22536">
          <cell r="A22536">
            <v>1505</v>
          </cell>
          <cell r="B22536" t="str">
            <v>S. SALUD ARAUCO</v>
          </cell>
          <cell r="C22536" t="str">
            <v>004 Hospital Contulmo</v>
          </cell>
          <cell r="D22536">
            <v>0</v>
          </cell>
          <cell r="E22536">
            <v>0</v>
          </cell>
          <cell r="F22536">
            <v>0</v>
          </cell>
          <cell r="G22536">
            <v>0</v>
          </cell>
          <cell r="H22536">
            <v>0</v>
          </cell>
          <cell r="I22536">
            <v>0</v>
          </cell>
          <cell r="J22536">
            <v>0</v>
          </cell>
          <cell r="K22536">
            <v>0</v>
          </cell>
          <cell r="L22536">
            <v>0</v>
          </cell>
          <cell r="M22536">
            <v>0</v>
          </cell>
          <cell r="N22536">
            <v>0</v>
          </cell>
          <cell r="O22536">
            <v>64557.464999999997</v>
          </cell>
          <cell r="P22536">
            <v>-62978.000999999975</v>
          </cell>
          <cell r="Q22536">
            <v>1579.4640000000218</v>
          </cell>
          <cell r="R22536">
            <v>0</v>
          </cell>
        </row>
        <row r="22537">
          <cell r="A22537">
            <v>1506</v>
          </cell>
          <cell r="B22537" t="str">
            <v>S. SALUD ARAUCO</v>
          </cell>
          <cell r="C22537" t="str">
            <v>005 Hospital Curanilahue</v>
          </cell>
          <cell r="D22537">
            <v>0</v>
          </cell>
          <cell r="E22537">
            <v>0</v>
          </cell>
          <cell r="F22537">
            <v>0</v>
          </cell>
          <cell r="G22537">
            <v>0</v>
          </cell>
          <cell r="H22537">
            <v>0</v>
          </cell>
          <cell r="I22537">
            <v>0</v>
          </cell>
          <cell r="J22537">
            <v>0</v>
          </cell>
          <cell r="K22537">
            <v>0</v>
          </cell>
          <cell r="L22537">
            <v>0</v>
          </cell>
          <cell r="M22537">
            <v>0</v>
          </cell>
          <cell r="N22537">
            <v>0</v>
          </cell>
          <cell r="O22537">
            <v>392008.43800000002</v>
          </cell>
          <cell r="P22537">
            <v>-439810.8189999999</v>
          </cell>
          <cell r="Q22537">
            <v>0</v>
          </cell>
          <cell r="R22537">
            <v>47802.380999999878</v>
          </cell>
        </row>
        <row r="22538">
          <cell r="A22538">
            <v>1507</v>
          </cell>
          <cell r="B22538" t="str">
            <v>S. SALUD ARAUCO</v>
          </cell>
          <cell r="C22538" t="str">
            <v>006 Hospital Lebu</v>
          </cell>
          <cell r="D22538">
            <v>0</v>
          </cell>
          <cell r="E22538">
            <v>0</v>
          </cell>
          <cell r="F22538">
            <v>0</v>
          </cell>
          <cell r="G22538">
            <v>0</v>
          </cell>
          <cell r="H22538">
            <v>0</v>
          </cell>
          <cell r="I22538">
            <v>0</v>
          </cell>
          <cell r="J22538">
            <v>0</v>
          </cell>
          <cell r="K22538">
            <v>0</v>
          </cell>
          <cell r="L22538">
            <v>0</v>
          </cell>
          <cell r="M22538">
            <v>0</v>
          </cell>
          <cell r="N22538">
            <v>0</v>
          </cell>
          <cell r="O22538">
            <v>147080.06400000001</v>
          </cell>
          <cell r="P22538">
            <v>-167161.31100000005</v>
          </cell>
          <cell r="Q22538">
            <v>0</v>
          </cell>
          <cell r="R22538">
            <v>20081.247000000032</v>
          </cell>
        </row>
        <row r="22539">
          <cell r="A22539">
            <v>1601</v>
          </cell>
          <cell r="B22539" t="str">
            <v>S. SALUD ARAUCANÍA-NORTE</v>
          </cell>
          <cell r="C22539">
            <v>0</v>
          </cell>
          <cell r="D22539">
            <v>0</v>
          </cell>
          <cell r="E22539">
            <v>0</v>
          </cell>
          <cell r="F22539">
            <v>0</v>
          </cell>
          <cell r="G22539">
            <v>0</v>
          </cell>
          <cell r="H22539">
            <v>0</v>
          </cell>
          <cell r="I22539">
            <v>0</v>
          </cell>
          <cell r="J22539">
            <v>0</v>
          </cell>
          <cell r="K22539">
            <v>0</v>
          </cell>
          <cell r="L22539">
            <v>0</v>
          </cell>
          <cell r="M22539">
            <v>0</v>
          </cell>
          <cell r="N22539">
            <v>0</v>
          </cell>
          <cell r="O22539">
            <v>1708559.987</v>
          </cell>
          <cell r="P22539">
            <v>-1735086.8230000003</v>
          </cell>
          <cell r="Q22539">
            <v>0</v>
          </cell>
          <cell r="R22539">
            <v>26526.836000000359</v>
          </cell>
        </row>
        <row r="22540">
          <cell r="A22540">
            <v>1602</v>
          </cell>
          <cell r="B22540" t="str">
            <v>S. SALUD ARAUCANÍA-NORTE</v>
          </cell>
          <cell r="C22540" t="str">
            <v>001 Dirección del Servicio</v>
          </cell>
          <cell r="D22540">
            <v>0</v>
          </cell>
          <cell r="E22540">
            <v>0</v>
          </cell>
          <cell r="F22540">
            <v>0</v>
          </cell>
          <cell r="G22540">
            <v>0</v>
          </cell>
          <cell r="H22540">
            <v>0</v>
          </cell>
          <cell r="I22540">
            <v>0</v>
          </cell>
          <cell r="J22540">
            <v>0</v>
          </cell>
          <cell r="K22540">
            <v>0</v>
          </cell>
          <cell r="L22540">
            <v>0</v>
          </cell>
          <cell r="M22540">
            <v>0</v>
          </cell>
          <cell r="N22540">
            <v>0</v>
          </cell>
          <cell r="O22540">
            <v>227302.08000000002</v>
          </cell>
          <cell r="P22540">
            <v>-30728.200999999885</v>
          </cell>
          <cell r="Q22540">
            <v>196573.87900000013</v>
          </cell>
          <cell r="R22540">
            <v>0</v>
          </cell>
        </row>
        <row r="22541">
          <cell r="A22541">
            <v>1603</v>
          </cell>
          <cell r="B22541" t="str">
            <v>S. SALUD ARAUCANÍA-NORTE</v>
          </cell>
          <cell r="C22541" t="str">
            <v>002 Hospital Angol</v>
          </cell>
          <cell r="D22541">
            <v>0</v>
          </cell>
          <cell r="E22541">
            <v>0</v>
          </cell>
          <cell r="F22541">
            <v>0</v>
          </cell>
          <cell r="G22541">
            <v>0</v>
          </cell>
          <cell r="H22541">
            <v>0</v>
          </cell>
          <cell r="I22541">
            <v>0</v>
          </cell>
          <cell r="J22541">
            <v>0</v>
          </cell>
          <cell r="K22541">
            <v>0</v>
          </cell>
          <cell r="L22541">
            <v>0</v>
          </cell>
          <cell r="M22541">
            <v>0</v>
          </cell>
          <cell r="N22541">
            <v>0</v>
          </cell>
          <cell r="O22541">
            <v>451888.82499999995</v>
          </cell>
          <cell r="P22541">
            <v>-621230.1669999999</v>
          </cell>
          <cell r="Q22541">
            <v>0</v>
          </cell>
          <cell r="R22541">
            <v>169341.34199999995</v>
          </cell>
        </row>
        <row r="22542">
          <cell r="A22542">
            <v>1604</v>
          </cell>
          <cell r="B22542" t="str">
            <v>S. SALUD ARAUCANÍA-NORTE</v>
          </cell>
          <cell r="C22542" t="str">
            <v>003 Hospital Victoria</v>
          </cell>
          <cell r="D22542">
            <v>0</v>
          </cell>
          <cell r="E22542">
            <v>0</v>
          </cell>
          <cell r="F22542">
            <v>0</v>
          </cell>
          <cell r="G22542">
            <v>0</v>
          </cell>
          <cell r="H22542">
            <v>0</v>
          </cell>
          <cell r="I22542">
            <v>0</v>
          </cell>
          <cell r="J22542">
            <v>0</v>
          </cell>
          <cell r="K22542">
            <v>0</v>
          </cell>
          <cell r="L22542">
            <v>0</v>
          </cell>
          <cell r="M22542">
            <v>0</v>
          </cell>
          <cell r="N22542">
            <v>0</v>
          </cell>
          <cell r="O22542">
            <v>795387.9219999999</v>
          </cell>
          <cell r="P22542">
            <v>-822725.16799999983</v>
          </cell>
          <cell r="Q22542">
            <v>0</v>
          </cell>
          <cell r="R22542">
            <v>27337.245999999926</v>
          </cell>
        </row>
        <row r="22543">
          <cell r="A22543">
            <v>1605</v>
          </cell>
          <cell r="B22543" t="str">
            <v>S. SALUD ARAUCANÍA-NORTE</v>
          </cell>
          <cell r="C22543" t="str">
            <v>004 Hospital Traiguén</v>
          </cell>
          <cell r="D22543">
            <v>0</v>
          </cell>
          <cell r="E22543">
            <v>0</v>
          </cell>
          <cell r="F22543">
            <v>0</v>
          </cell>
          <cell r="G22543">
            <v>0</v>
          </cell>
          <cell r="H22543">
            <v>0</v>
          </cell>
          <cell r="I22543">
            <v>0</v>
          </cell>
          <cell r="J22543">
            <v>0</v>
          </cell>
          <cell r="K22543">
            <v>0</v>
          </cell>
          <cell r="L22543">
            <v>0</v>
          </cell>
          <cell r="M22543">
            <v>0</v>
          </cell>
          <cell r="N22543">
            <v>0</v>
          </cell>
          <cell r="O22543">
            <v>30926.405000000013</v>
          </cell>
          <cell r="P22543">
            <v>-42987.510000000068</v>
          </cell>
          <cell r="Q22543">
            <v>0</v>
          </cell>
          <cell r="R22543">
            <v>12061.105000000054</v>
          </cell>
        </row>
        <row r="22544">
          <cell r="A22544">
            <v>1606</v>
          </cell>
          <cell r="B22544" t="str">
            <v>S. SALUD ARAUCANÍA-NORTE</v>
          </cell>
          <cell r="C22544" t="str">
            <v>005 Hospital de Collipulli</v>
          </cell>
          <cell r="D22544">
            <v>0</v>
          </cell>
          <cell r="E22544">
            <v>0</v>
          </cell>
          <cell r="F22544">
            <v>0</v>
          </cell>
          <cell r="G22544">
            <v>0</v>
          </cell>
          <cell r="H22544">
            <v>0</v>
          </cell>
          <cell r="I22544">
            <v>0</v>
          </cell>
          <cell r="J22544">
            <v>0</v>
          </cell>
          <cell r="K22544">
            <v>0</v>
          </cell>
          <cell r="L22544">
            <v>0</v>
          </cell>
          <cell r="M22544">
            <v>0</v>
          </cell>
          <cell r="N22544">
            <v>0</v>
          </cell>
          <cell r="O22544">
            <v>60848.423000000003</v>
          </cell>
          <cell r="P22544">
            <v>-75921.046999999933</v>
          </cell>
          <cell r="Q22544">
            <v>0</v>
          </cell>
          <cell r="R22544">
            <v>15072.623999999931</v>
          </cell>
        </row>
        <row r="22545">
          <cell r="A22545">
            <v>1607</v>
          </cell>
          <cell r="B22545" t="str">
            <v>S. SALUD ARAUCANÍA-NORTE</v>
          </cell>
          <cell r="C22545" t="str">
            <v>006 Hospital Purén</v>
          </cell>
          <cell r="D22545">
            <v>0</v>
          </cell>
          <cell r="E22545">
            <v>0</v>
          </cell>
          <cell r="F22545">
            <v>0</v>
          </cell>
          <cell r="G22545">
            <v>0</v>
          </cell>
          <cell r="H22545">
            <v>0</v>
          </cell>
          <cell r="I22545">
            <v>0</v>
          </cell>
          <cell r="J22545">
            <v>0</v>
          </cell>
          <cell r="K22545">
            <v>0</v>
          </cell>
          <cell r="L22545">
            <v>0</v>
          </cell>
          <cell r="M22545">
            <v>0</v>
          </cell>
          <cell r="N22545">
            <v>0</v>
          </cell>
          <cell r="O22545">
            <v>25637.312999999995</v>
          </cell>
          <cell r="P22545">
            <v>-16845.46199999997</v>
          </cell>
          <cell r="Q22545">
            <v>8791.8510000000242</v>
          </cell>
          <cell r="R22545">
            <v>0</v>
          </cell>
        </row>
        <row r="22546">
          <cell r="A22546">
            <v>1608</v>
          </cell>
          <cell r="B22546" t="str">
            <v>S. SALUD ARAUCANÍA-NORTE</v>
          </cell>
          <cell r="C22546" t="str">
            <v>007 Hospital Curacautín</v>
          </cell>
          <cell r="D22546">
            <v>0</v>
          </cell>
          <cell r="E22546">
            <v>0</v>
          </cell>
          <cell r="F22546">
            <v>0</v>
          </cell>
          <cell r="G22546">
            <v>0</v>
          </cell>
          <cell r="H22546">
            <v>0</v>
          </cell>
          <cell r="I22546">
            <v>0</v>
          </cell>
          <cell r="J22546">
            <v>0</v>
          </cell>
          <cell r="K22546">
            <v>0</v>
          </cell>
          <cell r="L22546">
            <v>0</v>
          </cell>
          <cell r="M22546">
            <v>0</v>
          </cell>
          <cell r="N22546">
            <v>0</v>
          </cell>
          <cell r="O22546">
            <v>106700.89</v>
          </cell>
          <cell r="P22546">
            <v>-113050.98899999997</v>
          </cell>
          <cell r="Q22546">
            <v>0</v>
          </cell>
          <cell r="R22546">
            <v>6350.0989999999729</v>
          </cell>
        </row>
        <row r="22547">
          <cell r="A22547">
            <v>1609</v>
          </cell>
          <cell r="B22547" t="str">
            <v>S. SALUD ARAUCANÍA-NORTE</v>
          </cell>
          <cell r="C22547" t="str">
            <v>008 Hospital de Lonquimay</v>
          </cell>
          <cell r="D22547">
            <v>0</v>
          </cell>
          <cell r="E22547">
            <v>0</v>
          </cell>
          <cell r="F22547">
            <v>0</v>
          </cell>
          <cell r="G22547">
            <v>0</v>
          </cell>
          <cell r="H22547">
            <v>0</v>
          </cell>
          <cell r="I22547">
            <v>0</v>
          </cell>
          <cell r="J22547">
            <v>0</v>
          </cell>
          <cell r="K22547">
            <v>0</v>
          </cell>
          <cell r="L22547">
            <v>0</v>
          </cell>
          <cell r="M22547">
            <v>0</v>
          </cell>
          <cell r="N22547">
            <v>0</v>
          </cell>
          <cell r="O22547">
            <v>9868.1290000000045</v>
          </cell>
          <cell r="P22547">
            <v>-11598.279000000039</v>
          </cell>
          <cell r="Q22547">
            <v>0</v>
          </cell>
          <cell r="R22547">
            <v>1730.1500000000342</v>
          </cell>
        </row>
        <row r="22548">
          <cell r="A22548">
            <v>1701</v>
          </cell>
          <cell r="B22548" t="str">
            <v>S. SALUD ARAUCANÍA-SUR</v>
          </cell>
          <cell r="C22548">
            <v>0</v>
          </cell>
          <cell r="D22548">
            <v>0</v>
          </cell>
          <cell r="E22548">
            <v>0</v>
          </cell>
          <cell r="F22548">
            <v>0</v>
          </cell>
          <cell r="G22548">
            <v>0</v>
          </cell>
          <cell r="H22548">
            <v>0</v>
          </cell>
          <cell r="I22548">
            <v>0</v>
          </cell>
          <cell r="J22548">
            <v>0</v>
          </cell>
          <cell r="K22548">
            <v>0</v>
          </cell>
          <cell r="L22548">
            <v>0</v>
          </cell>
          <cell r="M22548">
            <v>0</v>
          </cell>
          <cell r="N22548">
            <v>0</v>
          </cell>
          <cell r="O22548">
            <v>7042789.8890000004</v>
          </cell>
          <cell r="P22548">
            <v>-5756652.9579999987</v>
          </cell>
          <cell r="Q22548">
            <v>1286136.9310000017</v>
          </cell>
          <cell r="R22548">
            <v>0</v>
          </cell>
        </row>
        <row r="22549">
          <cell r="A22549">
            <v>1702</v>
          </cell>
          <cell r="B22549" t="str">
            <v>S. SALUD ARAUCANÍA-SUR</v>
          </cell>
          <cell r="C22549" t="str">
            <v>001 Dirección del Servicio</v>
          </cell>
          <cell r="D22549">
            <v>0</v>
          </cell>
          <cell r="E22549">
            <v>0</v>
          </cell>
          <cell r="F22549">
            <v>0</v>
          </cell>
          <cell r="G22549">
            <v>0</v>
          </cell>
          <cell r="H22549">
            <v>0</v>
          </cell>
          <cell r="I22549">
            <v>0</v>
          </cell>
          <cell r="J22549">
            <v>0</v>
          </cell>
          <cell r="K22549">
            <v>0</v>
          </cell>
          <cell r="L22549">
            <v>0</v>
          </cell>
          <cell r="M22549">
            <v>0</v>
          </cell>
          <cell r="N22549">
            <v>0</v>
          </cell>
          <cell r="O22549">
            <v>114633.959</v>
          </cell>
          <cell r="P22549">
            <v>-29937.653999999864</v>
          </cell>
          <cell r="Q22549">
            <v>84696.305000000139</v>
          </cell>
          <cell r="R22549">
            <v>0</v>
          </cell>
        </row>
        <row r="22550">
          <cell r="A22550">
            <v>1703</v>
          </cell>
          <cell r="B22550" t="str">
            <v>S. SALUD ARAUCANÍA-SUR</v>
          </cell>
          <cell r="C22550" t="str">
            <v>002 Consultorio de Miraflores</v>
          </cell>
          <cell r="D22550">
            <v>0</v>
          </cell>
          <cell r="E22550">
            <v>0</v>
          </cell>
          <cell r="F22550">
            <v>0</v>
          </cell>
          <cell r="G22550">
            <v>0</v>
          </cell>
          <cell r="H22550">
            <v>0</v>
          </cell>
          <cell r="I22550">
            <v>0</v>
          </cell>
          <cell r="J22550">
            <v>0</v>
          </cell>
          <cell r="K22550">
            <v>0</v>
          </cell>
          <cell r="L22550">
            <v>0</v>
          </cell>
          <cell r="M22550">
            <v>0</v>
          </cell>
          <cell r="N22550">
            <v>0</v>
          </cell>
          <cell r="O22550">
            <v>73327.988000000012</v>
          </cell>
          <cell r="P22550">
            <v>49754.003999999899</v>
          </cell>
          <cell r="Q22550">
            <v>73327.988000000012</v>
          </cell>
          <cell r="R22550">
            <v>0</v>
          </cell>
        </row>
        <row r="22551">
          <cell r="A22551">
            <v>1704</v>
          </cell>
          <cell r="B22551" t="str">
            <v>S. SALUD ARAUCANÍA-SUR</v>
          </cell>
          <cell r="C22551" t="str">
            <v>003 Hospital de Cunco</v>
          </cell>
          <cell r="D22551">
            <v>0</v>
          </cell>
          <cell r="E22551">
            <v>0</v>
          </cell>
          <cell r="F22551">
            <v>0</v>
          </cell>
          <cell r="G22551">
            <v>0</v>
          </cell>
          <cell r="H22551">
            <v>0</v>
          </cell>
          <cell r="I22551">
            <v>0</v>
          </cell>
          <cell r="J22551">
            <v>0</v>
          </cell>
          <cell r="K22551">
            <v>0</v>
          </cell>
          <cell r="L22551">
            <v>0</v>
          </cell>
          <cell r="M22551">
            <v>0</v>
          </cell>
          <cell r="N22551">
            <v>0</v>
          </cell>
          <cell r="O22551">
            <v>0</v>
          </cell>
          <cell r="P22551">
            <v>-1198.1520000000019</v>
          </cell>
          <cell r="Q22551">
            <v>0</v>
          </cell>
          <cell r="R22551">
            <v>1198.1520000000019</v>
          </cell>
        </row>
        <row r="22552">
          <cell r="A22552">
            <v>1705</v>
          </cell>
          <cell r="B22552" t="str">
            <v>S. SALUD ARAUCANÍA-SUR</v>
          </cell>
          <cell r="C22552" t="str">
            <v>004 Hospital Nueva Imperial</v>
          </cell>
          <cell r="D22552">
            <v>0</v>
          </cell>
          <cell r="E22552">
            <v>0</v>
          </cell>
          <cell r="F22552">
            <v>0</v>
          </cell>
          <cell r="G22552">
            <v>0</v>
          </cell>
          <cell r="H22552">
            <v>0</v>
          </cell>
          <cell r="I22552">
            <v>0</v>
          </cell>
          <cell r="J22552">
            <v>0</v>
          </cell>
          <cell r="K22552">
            <v>0</v>
          </cell>
          <cell r="L22552">
            <v>0</v>
          </cell>
          <cell r="M22552">
            <v>0</v>
          </cell>
          <cell r="N22552">
            <v>0</v>
          </cell>
          <cell r="O22552">
            <v>83954.895000000019</v>
          </cell>
          <cell r="P22552">
            <v>-80790.895000000135</v>
          </cell>
          <cell r="Q22552">
            <v>3163.9999999998836</v>
          </cell>
          <cell r="R22552">
            <v>0</v>
          </cell>
        </row>
        <row r="22553">
          <cell r="A22553">
            <v>1706</v>
          </cell>
          <cell r="B22553" t="str">
            <v>S. SALUD ARAUCANÍA-SUR</v>
          </cell>
          <cell r="C22553" t="str">
            <v>005 Hospital Villarica</v>
          </cell>
          <cell r="D22553">
            <v>0</v>
          </cell>
          <cell r="E22553">
            <v>0</v>
          </cell>
          <cell r="F22553">
            <v>0</v>
          </cell>
          <cell r="G22553">
            <v>0</v>
          </cell>
          <cell r="H22553">
            <v>0</v>
          </cell>
          <cell r="I22553">
            <v>0</v>
          </cell>
          <cell r="J22553">
            <v>0</v>
          </cell>
          <cell r="K22553">
            <v>0</v>
          </cell>
          <cell r="L22553">
            <v>0</v>
          </cell>
          <cell r="M22553">
            <v>0</v>
          </cell>
          <cell r="N22553">
            <v>0</v>
          </cell>
          <cell r="O22553">
            <v>83110.613999999987</v>
          </cell>
          <cell r="P22553">
            <v>-71560.10699999996</v>
          </cell>
          <cell r="Q22553">
            <v>11550.507000000027</v>
          </cell>
          <cell r="R22553">
            <v>0</v>
          </cell>
        </row>
        <row r="22554">
          <cell r="A22554">
            <v>1707</v>
          </cell>
          <cell r="B22554" t="str">
            <v>S. SALUD ARAUCANÍA-SUR</v>
          </cell>
          <cell r="C22554" t="str">
            <v>006 Hospital Carahue</v>
          </cell>
          <cell r="D22554">
            <v>0</v>
          </cell>
          <cell r="E22554">
            <v>0</v>
          </cell>
          <cell r="F22554">
            <v>0</v>
          </cell>
          <cell r="G22554">
            <v>0</v>
          </cell>
          <cell r="H22554">
            <v>0</v>
          </cell>
          <cell r="I22554">
            <v>0</v>
          </cell>
          <cell r="J22554">
            <v>0</v>
          </cell>
          <cell r="K22554">
            <v>0</v>
          </cell>
          <cell r="L22554">
            <v>0</v>
          </cell>
          <cell r="M22554">
            <v>0</v>
          </cell>
          <cell r="N22554">
            <v>0</v>
          </cell>
          <cell r="O22554">
            <v>0</v>
          </cell>
          <cell r="P22554">
            <v>-633.58199999999488</v>
          </cell>
          <cell r="Q22554">
            <v>0</v>
          </cell>
          <cell r="R22554">
            <v>633.58199999999488</v>
          </cell>
        </row>
        <row r="22555">
          <cell r="A22555">
            <v>1708</v>
          </cell>
          <cell r="B22555" t="str">
            <v>S. SALUD ARAUCANÍA-SUR</v>
          </cell>
          <cell r="C22555" t="str">
            <v>007 Hospital Gorbea</v>
          </cell>
          <cell r="D22555">
            <v>0</v>
          </cell>
          <cell r="E22555">
            <v>0</v>
          </cell>
          <cell r="F22555">
            <v>0</v>
          </cell>
          <cell r="G22555">
            <v>0</v>
          </cell>
          <cell r="H22555">
            <v>0</v>
          </cell>
          <cell r="I22555">
            <v>0</v>
          </cell>
          <cell r="J22555">
            <v>0</v>
          </cell>
          <cell r="K22555">
            <v>0</v>
          </cell>
          <cell r="L22555">
            <v>0</v>
          </cell>
          <cell r="M22555">
            <v>0</v>
          </cell>
          <cell r="N22555">
            <v>0</v>
          </cell>
          <cell r="O22555">
            <v>0</v>
          </cell>
          <cell r="P22555">
            <v>310.14000000001397</v>
          </cell>
          <cell r="Q22555">
            <v>0</v>
          </cell>
          <cell r="R22555">
            <v>0</v>
          </cell>
        </row>
        <row r="22556">
          <cell r="A22556">
            <v>1709</v>
          </cell>
          <cell r="B22556" t="str">
            <v>S. SALUD ARAUCANÍA-SUR</v>
          </cell>
          <cell r="C22556" t="str">
            <v>008 Hospital Pitrufquén</v>
          </cell>
          <cell r="D22556">
            <v>0</v>
          </cell>
          <cell r="E22556">
            <v>0</v>
          </cell>
          <cell r="F22556">
            <v>0</v>
          </cell>
          <cell r="G22556">
            <v>0</v>
          </cell>
          <cell r="H22556">
            <v>0</v>
          </cell>
          <cell r="I22556">
            <v>0</v>
          </cell>
          <cell r="J22556">
            <v>0</v>
          </cell>
          <cell r="K22556">
            <v>0</v>
          </cell>
          <cell r="L22556">
            <v>0</v>
          </cell>
          <cell r="M22556">
            <v>0</v>
          </cell>
          <cell r="N22556">
            <v>0</v>
          </cell>
          <cell r="O22556">
            <v>65963.507000000012</v>
          </cell>
          <cell r="P22556">
            <v>-66625.469999999856</v>
          </cell>
          <cell r="Q22556">
            <v>0</v>
          </cell>
          <cell r="R22556">
            <v>661.9629999998433</v>
          </cell>
        </row>
        <row r="22557">
          <cell r="A22557">
            <v>17010</v>
          </cell>
          <cell r="B22557" t="str">
            <v>S. SALUD ARAUCANÍA-SUR</v>
          </cell>
          <cell r="C22557" t="str">
            <v>009 Hospital Puerto Saavedra</v>
          </cell>
          <cell r="D22557">
            <v>0</v>
          </cell>
          <cell r="E22557">
            <v>0</v>
          </cell>
          <cell r="F22557">
            <v>0</v>
          </cell>
          <cell r="G22557">
            <v>0</v>
          </cell>
          <cell r="H22557">
            <v>0</v>
          </cell>
          <cell r="I22557">
            <v>0</v>
          </cell>
          <cell r="J22557">
            <v>0</v>
          </cell>
          <cell r="K22557">
            <v>0</v>
          </cell>
          <cell r="L22557">
            <v>0</v>
          </cell>
          <cell r="M22557">
            <v>0</v>
          </cell>
          <cell r="N22557">
            <v>0</v>
          </cell>
          <cell r="O22557">
            <v>0</v>
          </cell>
          <cell r="P22557">
            <v>504.07799999997951</v>
          </cell>
          <cell r="Q22557">
            <v>0</v>
          </cell>
          <cell r="R22557">
            <v>0</v>
          </cell>
        </row>
        <row r="22558">
          <cell r="A22558">
            <v>17011</v>
          </cell>
          <cell r="B22558" t="str">
            <v>S. SALUD ARAUCANÍA-SUR</v>
          </cell>
          <cell r="C22558" t="str">
            <v>010 Hospital Toltén</v>
          </cell>
          <cell r="D22558">
            <v>0</v>
          </cell>
          <cell r="E22558">
            <v>0</v>
          </cell>
          <cell r="F22558">
            <v>0</v>
          </cell>
          <cell r="G22558">
            <v>0</v>
          </cell>
          <cell r="H22558">
            <v>0</v>
          </cell>
          <cell r="I22558">
            <v>0</v>
          </cell>
          <cell r="J22558">
            <v>0</v>
          </cell>
          <cell r="K22558">
            <v>0</v>
          </cell>
          <cell r="L22558">
            <v>0</v>
          </cell>
          <cell r="M22558">
            <v>0</v>
          </cell>
          <cell r="N22558">
            <v>0</v>
          </cell>
          <cell r="O22558">
            <v>0</v>
          </cell>
          <cell r="P22558">
            <v>231.79099999999744</v>
          </cell>
          <cell r="Q22558">
            <v>0</v>
          </cell>
          <cell r="R22558">
            <v>0</v>
          </cell>
        </row>
        <row r="22559">
          <cell r="A22559">
            <v>17012</v>
          </cell>
          <cell r="B22559" t="str">
            <v>S. SALUD ARAUCANÍA-SUR</v>
          </cell>
          <cell r="C22559" t="str">
            <v>011 Hospital Galvarino</v>
          </cell>
          <cell r="D22559">
            <v>0</v>
          </cell>
          <cell r="E22559">
            <v>0</v>
          </cell>
          <cell r="F22559">
            <v>0</v>
          </cell>
          <cell r="G22559">
            <v>0</v>
          </cell>
          <cell r="H22559">
            <v>0</v>
          </cell>
          <cell r="I22559">
            <v>0</v>
          </cell>
          <cell r="J22559">
            <v>0</v>
          </cell>
          <cell r="K22559">
            <v>0</v>
          </cell>
          <cell r="L22559">
            <v>0</v>
          </cell>
          <cell r="M22559">
            <v>0</v>
          </cell>
          <cell r="N22559">
            <v>0</v>
          </cell>
          <cell r="O22559">
            <v>0</v>
          </cell>
          <cell r="P22559">
            <v>1418.0089999999618</v>
          </cell>
          <cell r="Q22559">
            <v>0</v>
          </cell>
          <cell r="R22559">
            <v>0</v>
          </cell>
        </row>
        <row r="22560">
          <cell r="A22560">
            <v>17013</v>
          </cell>
          <cell r="B22560" t="str">
            <v>S. SALUD ARAUCANÍA-SUR</v>
          </cell>
          <cell r="C22560" t="str">
            <v>012 Hospital Lautaro</v>
          </cell>
          <cell r="D22560">
            <v>0</v>
          </cell>
          <cell r="E22560">
            <v>0</v>
          </cell>
          <cell r="F22560">
            <v>0</v>
          </cell>
          <cell r="G22560">
            <v>0</v>
          </cell>
          <cell r="H22560">
            <v>0</v>
          </cell>
          <cell r="I22560">
            <v>0</v>
          </cell>
          <cell r="J22560">
            <v>0</v>
          </cell>
          <cell r="K22560">
            <v>0</v>
          </cell>
          <cell r="L22560">
            <v>0</v>
          </cell>
          <cell r="M22560">
            <v>0</v>
          </cell>
          <cell r="N22560">
            <v>0</v>
          </cell>
          <cell r="O22560">
            <v>71374.192999999999</v>
          </cell>
          <cell r="P22560">
            <v>-70088.930000000051</v>
          </cell>
          <cell r="Q22560">
            <v>1285.2629999999481</v>
          </cell>
          <cell r="R22560">
            <v>0</v>
          </cell>
        </row>
        <row r="22561">
          <cell r="A22561">
            <v>17014</v>
          </cell>
          <cell r="B22561" t="str">
            <v>S. SALUD ARAUCANÍA-SUR</v>
          </cell>
          <cell r="C22561" t="str">
            <v>013 Hospital Loncoche</v>
          </cell>
          <cell r="D22561">
            <v>0</v>
          </cell>
          <cell r="E22561">
            <v>0</v>
          </cell>
          <cell r="F22561">
            <v>0</v>
          </cell>
          <cell r="G22561">
            <v>0</v>
          </cell>
          <cell r="H22561">
            <v>0</v>
          </cell>
          <cell r="I22561">
            <v>0</v>
          </cell>
          <cell r="J22561">
            <v>0</v>
          </cell>
          <cell r="K22561">
            <v>0</v>
          </cell>
          <cell r="L22561">
            <v>0</v>
          </cell>
          <cell r="M22561">
            <v>0</v>
          </cell>
          <cell r="N22561">
            <v>0</v>
          </cell>
          <cell r="O22561">
            <v>0</v>
          </cell>
          <cell r="P22561">
            <v>2954.3820000000123</v>
          </cell>
          <cell r="Q22561">
            <v>0</v>
          </cell>
          <cell r="R22561">
            <v>0</v>
          </cell>
        </row>
        <row r="22562">
          <cell r="A22562">
            <v>17015</v>
          </cell>
          <cell r="B22562" t="str">
            <v>S. SALUD ARAUCANÍA-SUR</v>
          </cell>
          <cell r="C22562" t="str">
            <v>014 Hospital Vilcún</v>
          </cell>
          <cell r="D22562">
            <v>0</v>
          </cell>
          <cell r="E22562">
            <v>0</v>
          </cell>
          <cell r="F22562">
            <v>0</v>
          </cell>
          <cell r="G22562">
            <v>0</v>
          </cell>
          <cell r="H22562">
            <v>0</v>
          </cell>
          <cell r="I22562">
            <v>0</v>
          </cell>
          <cell r="J22562">
            <v>0</v>
          </cell>
          <cell r="K22562">
            <v>0</v>
          </cell>
          <cell r="L22562">
            <v>0</v>
          </cell>
          <cell r="M22562">
            <v>0</v>
          </cell>
          <cell r="N22562">
            <v>0</v>
          </cell>
          <cell r="O22562">
            <v>0</v>
          </cell>
          <cell r="P22562">
            <v>7473.5349999999889</v>
          </cell>
          <cell r="Q22562">
            <v>0</v>
          </cell>
          <cell r="R22562">
            <v>0</v>
          </cell>
        </row>
        <row r="22563">
          <cell r="A22563">
            <v>17016</v>
          </cell>
          <cell r="B22563" t="str">
            <v>S. SALUD ARAUCANÍA-SUR</v>
          </cell>
          <cell r="C22563" t="str">
            <v>015 Hospital Temuco</v>
          </cell>
          <cell r="D22563">
            <v>0</v>
          </cell>
          <cell r="E22563">
            <v>0</v>
          </cell>
          <cell r="F22563">
            <v>0</v>
          </cell>
          <cell r="G22563">
            <v>0</v>
          </cell>
          <cell r="H22563">
            <v>0</v>
          </cell>
          <cell r="I22563">
            <v>0</v>
          </cell>
          <cell r="J22563">
            <v>0</v>
          </cell>
          <cell r="K22563">
            <v>0</v>
          </cell>
          <cell r="L22563">
            <v>0</v>
          </cell>
          <cell r="M22563">
            <v>0</v>
          </cell>
          <cell r="N22563">
            <v>0</v>
          </cell>
          <cell r="O22563">
            <v>6550424.733</v>
          </cell>
          <cell r="P22563">
            <v>-5498464.1069999998</v>
          </cell>
          <cell r="Q22563">
            <v>1051960.6260000002</v>
          </cell>
          <cell r="R22563">
            <v>0</v>
          </cell>
        </row>
        <row r="22564">
          <cell r="A22564">
            <v>1801</v>
          </cell>
          <cell r="B22564" t="str">
            <v>S. SALUD VALDIVIA</v>
          </cell>
          <cell r="C22564">
            <v>0</v>
          </cell>
          <cell r="D22564">
            <v>0</v>
          </cell>
          <cell r="E22564">
            <v>0</v>
          </cell>
          <cell r="F22564">
            <v>0</v>
          </cell>
          <cell r="G22564">
            <v>0</v>
          </cell>
          <cell r="H22564">
            <v>0</v>
          </cell>
          <cell r="I22564">
            <v>0</v>
          </cell>
          <cell r="J22564">
            <v>0</v>
          </cell>
          <cell r="K22564">
            <v>0</v>
          </cell>
          <cell r="L22564">
            <v>0</v>
          </cell>
          <cell r="M22564">
            <v>0</v>
          </cell>
          <cell r="N22564">
            <v>0</v>
          </cell>
          <cell r="O22564">
            <v>3151251.6210000003</v>
          </cell>
          <cell r="P22564">
            <v>-1500524.1349999998</v>
          </cell>
          <cell r="Q22564">
            <v>1650727.4860000005</v>
          </cell>
          <cell r="R22564">
            <v>0</v>
          </cell>
        </row>
        <row r="22565">
          <cell r="A22565">
            <v>1802</v>
          </cell>
          <cell r="B22565" t="str">
            <v>S. SALUD VALDIVIA</v>
          </cell>
          <cell r="C22565" t="str">
            <v>001 Dirección del Servicio</v>
          </cell>
          <cell r="D22565">
            <v>0</v>
          </cell>
          <cell r="E22565">
            <v>0</v>
          </cell>
          <cell r="F22565">
            <v>0</v>
          </cell>
          <cell r="G22565">
            <v>0</v>
          </cell>
          <cell r="H22565">
            <v>0</v>
          </cell>
          <cell r="I22565">
            <v>0</v>
          </cell>
          <cell r="J22565">
            <v>0</v>
          </cell>
          <cell r="K22565">
            <v>0</v>
          </cell>
          <cell r="L22565">
            <v>0</v>
          </cell>
          <cell r="M22565">
            <v>0</v>
          </cell>
          <cell r="N22565">
            <v>0</v>
          </cell>
          <cell r="O22565">
            <v>0</v>
          </cell>
          <cell r="P22565">
            <v>1653037.0950000002</v>
          </cell>
          <cell r="Q22565">
            <v>0</v>
          </cell>
          <cell r="R22565">
            <v>0</v>
          </cell>
        </row>
        <row r="22566">
          <cell r="A22566">
            <v>1803</v>
          </cell>
          <cell r="B22566" t="str">
            <v>S. SALUD VALDIVIA</v>
          </cell>
          <cell r="C22566" t="str">
            <v>002 Hospital de Valdivia</v>
          </cell>
          <cell r="D22566">
            <v>0</v>
          </cell>
          <cell r="E22566">
            <v>0</v>
          </cell>
          <cell r="F22566">
            <v>0</v>
          </cell>
          <cell r="G22566">
            <v>0</v>
          </cell>
          <cell r="H22566">
            <v>0</v>
          </cell>
          <cell r="I22566">
            <v>0</v>
          </cell>
          <cell r="J22566">
            <v>0</v>
          </cell>
          <cell r="K22566">
            <v>0</v>
          </cell>
          <cell r="L22566">
            <v>0</v>
          </cell>
          <cell r="M22566">
            <v>0</v>
          </cell>
          <cell r="N22566">
            <v>0</v>
          </cell>
          <cell r="O22566">
            <v>3025732.8109999998</v>
          </cell>
          <cell r="P22566">
            <v>-3023978.4510000004</v>
          </cell>
          <cell r="Q22566">
            <v>1754.359999999404</v>
          </cell>
          <cell r="R22566">
            <v>0</v>
          </cell>
        </row>
        <row r="22567">
          <cell r="A22567">
            <v>1804</v>
          </cell>
          <cell r="B22567" t="str">
            <v>S. SALUD VALDIVIA</v>
          </cell>
          <cell r="C22567" t="str">
            <v>003 Hospital de Corral</v>
          </cell>
          <cell r="D22567">
            <v>0</v>
          </cell>
          <cell r="E22567">
            <v>0</v>
          </cell>
          <cell r="F22567">
            <v>0</v>
          </cell>
          <cell r="G22567">
            <v>0</v>
          </cell>
          <cell r="H22567">
            <v>0</v>
          </cell>
          <cell r="I22567">
            <v>0</v>
          </cell>
          <cell r="J22567">
            <v>0</v>
          </cell>
          <cell r="K22567">
            <v>0</v>
          </cell>
          <cell r="L22567">
            <v>0</v>
          </cell>
          <cell r="M22567">
            <v>0</v>
          </cell>
          <cell r="N22567">
            <v>0</v>
          </cell>
          <cell r="O22567">
            <v>11190.630999999999</v>
          </cell>
          <cell r="P22567">
            <v>-12759.109999999971</v>
          </cell>
          <cell r="Q22567">
            <v>0</v>
          </cell>
          <cell r="R22567">
            <v>1568.4789999999721</v>
          </cell>
        </row>
        <row r="22568">
          <cell r="A22568">
            <v>1805</v>
          </cell>
          <cell r="B22568" t="str">
            <v>S. SALUD VALDIVIA</v>
          </cell>
          <cell r="C22568" t="str">
            <v>004 Hospital de Los Lagos</v>
          </cell>
          <cell r="D22568">
            <v>0</v>
          </cell>
          <cell r="E22568">
            <v>0</v>
          </cell>
          <cell r="F22568">
            <v>0</v>
          </cell>
          <cell r="G22568">
            <v>0</v>
          </cell>
          <cell r="H22568">
            <v>0</v>
          </cell>
          <cell r="I22568">
            <v>0</v>
          </cell>
          <cell r="J22568">
            <v>0</v>
          </cell>
          <cell r="K22568">
            <v>0</v>
          </cell>
          <cell r="L22568">
            <v>0</v>
          </cell>
          <cell r="M22568">
            <v>0</v>
          </cell>
          <cell r="N22568">
            <v>0</v>
          </cell>
          <cell r="O22568">
            <v>1590.5100000000002</v>
          </cell>
          <cell r="P22568">
            <v>-2143.8809999999939</v>
          </cell>
          <cell r="Q22568">
            <v>0</v>
          </cell>
          <cell r="R22568">
            <v>553.37099999999373</v>
          </cell>
        </row>
        <row r="22569">
          <cell r="A22569">
            <v>1806</v>
          </cell>
          <cell r="B22569" t="str">
            <v>S. SALUD VALDIVIA</v>
          </cell>
          <cell r="C22569" t="str">
            <v>005 Hospital de Lanco</v>
          </cell>
          <cell r="D22569">
            <v>0</v>
          </cell>
          <cell r="E22569">
            <v>0</v>
          </cell>
          <cell r="F22569">
            <v>0</v>
          </cell>
          <cell r="G22569">
            <v>0</v>
          </cell>
          <cell r="H22569">
            <v>0</v>
          </cell>
          <cell r="I22569">
            <v>0</v>
          </cell>
          <cell r="J22569">
            <v>0</v>
          </cell>
          <cell r="K22569">
            <v>0</v>
          </cell>
          <cell r="L22569">
            <v>0</v>
          </cell>
          <cell r="M22569">
            <v>0</v>
          </cell>
          <cell r="N22569">
            <v>0</v>
          </cell>
          <cell r="O22569">
            <v>13309.513000000001</v>
          </cell>
          <cell r="P22569">
            <v>-13074.463000000003</v>
          </cell>
          <cell r="Q22569">
            <v>235.04999999999745</v>
          </cell>
          <cell r="R22569">
            <v>0</v>
          </cell>
        </row>
        <row r="22570">
          <cell r="A22570">
            <v>1807</v>
          </cell>
          <cell r="B22570" t="str">
            <v>S. SALUD VALDIVIA</v>
          </cell>
          <cell r="C22570" t="str">
            <v>006 Hospital de La Unión</v>
          </cell>
          <cell r="D22570">
            <v>0</v>
          </cell>
          <cell r="E22570">
            <v>0</v>
          </cell>
          <cell r="F22570">
            <v>0</v>
          </cell>
          <cell r="G22570">
            <v>0</v>
          </cell>
          <cell r="H22570">
            <v>0</v>
          </cell>
          <cell r="I22570">
            <v>0</v>
          </cell>
          <cell r="J22570">
            <v>0</v>
          </cell>
          <cell r="K22570">
            <v>0</v>
          </cell>
          <cell r="L22570">
            <v>0</v>
          </cell>
          <cell r="M22570">
            <v>0</v>
          </cell>
          <cell r="N22570">
            <v>0</v>
          </cell>
          <cell r="O22570">
            <v>57404.004000000001</v>
          </cell>
          <cell r="P22570">
            <v>-60271.574000000081</v>
          </cell>
          <cell r="Q22570">
            <v>0</v>
          </cell>
          <cell r="R22570">
            <v>2867.5700000000797</v>
          </cell>
        </row>
        <row r="22571">
          <cell r="A22571">
            <v>1808</v>
          </cell>
          <cell r="B22571" t="str">
            <v>S. SALUD VALDIVIA</v>
          </cell>
          <cell r="C22571" t="str">
            <v>007 Hospital de Río Bueno</v>
          </cell>
          <cell r="D22571">
            <v>0</v>
          </cell>
          <cell r="E22571">
            <v>0</v>
          </cell>
          <cell r="F22571">
            <v>0</v>
          </cell>
          <cell r="G22571">
            <v>0</v>
          </cell>
          <cell r="H22571">
            <v>0</v>
          </cell>
          <cell r="I22571">
            <v>0</v>
          </cell>
          <cell r="J22571">
            <v>0</v>
          </cell>
          <cell r="K22571">
            <v>0</v>
          </cell>
          <cell r="L22571">
            <v>0</v>
          </cell>
          <cell r="M22571">
            <v>0</v>
          </cell>
          <cell r="N22571">
            <v>0</v>
          </cell>
          <cell r="O22571">
            <v>36997.731000000007</v>
          </cell>
          <cell r="P22571">
            <v>-36872.175999999978</v>
          </cell>
          <cell r="Q22571">
            <v>125.55500000002939</v>
          </cell>
          <cell r="R22571">
            <v>0</v>
          </cell>
        </row>
        <row r="22572">
          <cell r="A22572">
            <v>1809</v>
          </cell>
          <cell r="B22572" t="str">
            <v>S. SALUD VALDIVIA</v>
          </cell>
          <cell r="C22572" t="str">
            <v>008 Hospital de Paillaco</v>
          </cell>
          <cell r="D22572">
            <v>0</v>
          </cell>
          <cell r="E22572">
            <v>0</v>
          </cell>
          <cell r="F22572">
            <v>0</v>
          </cell>
          <cell r="G22572">
            <v>0</v>
          </cell>
          <cell r="H22572">
            <v>0</v>
          </cell>
          <cell r="I22572">
            <v>0</v>
          </cell>
          <cell r="J22572">
            <v>0</v>
          </cell>
          <cell r="K22572">
            <v>0</v>
          </cell>
          <cell r="L22572">
            <v>0</v>
          </cell>
          <cell r="M22572">
            <v>0</v>
          </cell>
          <cell r="N22572">
            <v>0</v>
          </cell>
          <cell r="O22572">
            <v>5026.4210000000003</v>
          </cell>
          <cell r="P22572">
            <v>-5033.1780000000144</v>
          </cell>
          <cell r="Q22572">
            <v>0</v>
          </cell>
          <cell r="R22572">
            <v>6.757000000014159</v>
          </cell>
        </row>
        <row r="22573">
          <cell r="A22573">
            <v>18010</v>
          </cell>
          <cell r="B22573" t="str">
            <v>S. SALUD VALDIVIA</v>
          </cell>
          <cell r="C22573" t="str">
            <v>009 Consultorio Externo</v>
          </cell>
          <cell r="D22573">
            <v>0</v>
          </cell>
          <cell r="E22573">
            <v>0</v>
          </cell>
          <cell r="F22573">
            <v>0</v>
          </cell>
          <cell r="G22573">
            <v>0</v>
          </cell>
          <cell r="H22573">
            <v>0</v>
          </cell>
          <cell r="I22573">
            <v>0</v>
          </cell>
          <cell r="J22573">
            <v>0</v>
          </cell>
          <cell r="K22573">
            <v>0</v>
          </cell>
          <cell r="L22573">
            <v>0</v>
          </cell>
          <cell r="M22573">
            <v>0</v>
          </cell>
          <cell r="N22573">
            <v>0</v>
          </cell>
          <cell r="O22573">
            <v>0</v>
          </cell>
          <cell r="P22573">
            <v>571.6030000000319</v>
          </cell>
          <cell r="Q22573">
            <v>0</v>
          </cell>
          <cell r="R22573">
            <v>0</v>
          </cell>
        </row>
        <row r="22574">
          <cell r="A22574">
            <v>1901</v>
          </cell>
          <cell r="B22574" t="str">
            <v>S. SALUD OSORNO</v>
          </cell>
          <cell r="C22574">
            <v>0</v>
          </cell>
          <cell r="D22574">
            <v>0</v>
          </cell>
          <cell r="E22574">
            <v>0</v>
          </cell>
          <cell r="F22574">
            <v>0</v>
          </cell>
          <cell r="G22574">
            <v>0</v>
          </cell>
          <cell r="H22574">
            <v>0</v>
          </cell>
          <cell r="I22574">
            <v>0</v>
          </cell>
          <cell r="J22574">
            <v>0</v>
          </cell>
          <cell r="K22574">
            <v>0</v>
          </cell>
          <cell r="L22574">
            <v>0</v>
          </cell>
          <cell r="M22574">
            <v>0</v>
          </cell>
          <cell r="N22574">
            <v>0</v>
          </cell>
          <cell r="O22574">
            <v>1445799.8450000002</v>
          </cell>
          <cell r="P22574">
            <v>-1918188.5940000024</v>
          </cell>
          <cell r="Q22574">
            <v>0</v>
          </cell>
          <cell r="R22574">
            <v>472388.74900000216</v>
          </cell>
        </row>
        <row r="22575">
          <cell r="A22575">
            <v>1902</v>
          </cell>
          <cell r="B22575" t="str">
            <v>S. SALUD OSORNO</v>
          </cell>
          <cell r="C22575" t="str">
            <v>001 Dirección del Servicio</v>
          </cell>
          <cell r="D22575">
            <v>0</v>
          </cell>
          <cell r="E22575">
            <v>0</v>
          </cell>
          <cell r="F22575">
            <v>0</v>
          </cell>
          <cell r="G22575">
            <v>0</v>
          </cell>
          <cell r="H22575">
            <v>0</v>
          </cell>
          <cell r="I22575">
            <v>0</v>
          </cell>
          <cell r="J22575">
            <v>0</v>
          </cell>
          <cell r="K22575">
            <v>0</v>
          </cell>
          <cell r="L22575">
            <v>0</v>
          </cell>
          <cell r="M22575">
            <v>0</v>
          </cell>
          <cell r="N22575">
            <v>0</v>
          </cell>
          <cell r="O22575">
            <v>138903.00899999999</v>
          </cell>
          <cell r="P22575">
            <v>-194583.47200000018</v>
          </cell>
          <cell r="Q22575">
            <v>0</v>
          </cell>
          <cell r="R22575">
            <v>55680.463000000193</v>
          </cell>
        </row>
        <row r="22576">
          <cell r="A22576">
            <v>1903</v>
          </cell>
          <cell r="B22576" t="str">
            <v>S. SALUD OSORNO</v>
          </cell>
          <cell r="C22576" t="str">
            <v>002 Hospital de Osorno</v>
          </cell>
          <cell r="D22576">
            <v>0</v>
          </cell>
          <cell r="E22576">
            <v>0</v>
          </cell>
          <cell r="F22576">
            <v>0</v>
          </cell>
          <cell r="G22576">
            <v>0</v>
          </cell>
          <cell r="H22576">
            <v>0</v>
          </cell>
          <cell r="I22576">
            <v>0</v>
          </cell>
          <cell r="J22576">
            <v>0</v>
          </cell>
          <cell r="K22576">
            <v>0</v>
          </cell>
          <cell r="L22576">
            <v>0</v>
          </cell>
          <cell r="M22576">
            <v>0</v>
          </cell>
          <cell r="N22576">
            <v>0</v>
          </cell>
          <cell r="O22576">
            <v>1255655.6640000001</v>
          </cell>
          <cell r="P22576">
            <v>-1683256.3439999996</v>
          </cell>
          <cell r="Q22576">
            <v>0</v>
          </cell>
          <cell r="R22576">
            <v>427600.67999999947</v>
          </cell>
        </row>
        <row r="22577">
          <cell r="A22577">
            <v>1904</v>
          </cell>
          <cell r="B22577" t="str">
            <v>S. SALUD OSORNO</v>
          </cell>
          <cell r="C22577" t="str">
            <v>003 Hospital Puerto Octay</v>
          </cell>
          <cell r="D22577">
            <v>0</v>
          </cell>
          <cell r="E22577">
            <v>0</v>
          </cell>
          <cell r="F22577">
            <v>0</v>
          </cell>
          <cell r="G22577">
            <v>0</v>
          </cell>
          <cell r="H22577">
            <v>0</v>
          </cell>
          <cell r="I22577">
            <v>0</v>
          </cell>
          <cell r="J22577">
            <v>0</v>
          </cell>
          <cell r="K22577">
            <v>0</v>
          </cell>
          <cell r="L22577">
            <v>0</v>
          </cell>
          <cell r="M22577">
            <v>0</v>
          </cell>
          <cell r="N22577">
            <v>0</v>
          </cell>
          <cell r="O22577">
            <v>0</v>
          </cell>
          <cell r="P22577">
            <v>3419.2630000000208</v>
          </cell>
          <cell r="Q22577">
            <v>0</v>
          </cell>
          <cell r="R22577">
            <v>0</v>
          </cell>
        </row>
        <row r="22578">
          <cell r="A22578">
            <v>1905</v>
          </cell>
          <cell r="B22578" t="str">
            <v>S. SALUD OSORNO</v>
          </cell>
          <cell r="C22578" t="str">
            <v>004 Hospital Purranque</v>
          </cell>
          <cell r="D22578">
            <v>0</v>
          </cell>
          <cell r="E22578">
            <v>0</v>
          </cell>
          <cell r="F22578">
            <v>0</v>
          </cell>
          <cell r="G22578">
            <v>0</v>
          </cell>
          <cell r="H22578">
            <v>0</v>
          </cell>
          <cell r="I22578">
            <v>0</v>
          </cell>
          <cell r="J22578">
            <v>0</v>
          </cell>
          <cell r="K22578">
            <v>0</v>
          </cell>
          <cell r="L22578">
            <v>0</v>
          </cell>
          <cell r="M22578">
            <v>0</v>
          </cell>
          <cell r="N22578">
            <v>0</v>
          </cell>
          <cell r="O22578">
            <v>50425.749000000003</v>
          </cell>
          <cell r="P22578">
            <v>-49761.915999999997</v>
          </cell>
          <cell r="Q22578">
            <v>663.833000000006</v>
          </cell>
          <cell r="R22578">
            <v>0</v>
          </cell>
        </row>
        <row r="22579">
          <cell r="A22579">
            <v>1906</v>
          </cell>
          <cell r="B22579" t="str">
            <v>S. SALUD OSORNO</v>
          </cell>
          <cell r="C22579" t="str">
            <v>005 Hospital de Río Negro</v>
          </cell>
          <cell r="D22579">
            <v>0</v>
          </cell>
          <cell r="E22579">
            <v>0</v>
          </cell>
          <cell r="F22579">
            <v>0</v>
          </cell>
          <cell r="G22579">
            <v>0</v>
          </cell>
          <cell r="H22579">
            <v>0</v>
          </cell>
          <cell r="I22579">
            <v>0</v>
          </cell>
          <cell r="J22579">
            <v>0</v>
          </cell>
          <cell r="K22579">
            <v>0</v>
          </cell>
          <cell r="L22579">
            <v>0</v>
          </cell>
          <cell r="M22579">
            <v>0</v>
          </cell>
          <cell r="N22579">
            <v>0</v>
          </cell>
          <cell r="O22579">
            <v>0</v>
          </cell>
          <cell r="P22579">
            <v>6280.5070000000414</v>
          </cell>
          <cell r="Q22579">
            <v>0</v>
          </cell>
          <cell r="R22579">
            <v>0</v>
          </cell>
        </row>
        <row r="22580">
          <cell r="A22580">
            <v>1907</v>
          </cell>
          <cell r="B22580" t="str">
            <v>S. SALUD OSORNO</v>
          </cell>
          <cell r="C22580" t="str">
            <v>006 Hospital Misión San Juan de la Costa</v>
          </cell>
          <cell r="D22580">
            <v>0</v>
          </cell>
          <cell r="E22580">
            <v>0</v>
          </cell>
          <cell r="F22580">
            <v>0</v>
          </cell>
          <cell r="G22580">
            <v>0</v>
          </cell>
          <cell r="H22580">
            <v>0</v>
          </cell>
          <cell r="I22580">
            <v>0</v>
          </cell>
          <cell r="J22580">
            <v>0</v>
          </cell>
          <cell r="K22580">
            <v>0</v>
          </cell>
          <cell r="L22580">
            <v>0</v>
          </cell>
          <cell r="M22580">
            <v>0</v>
          </cell>
          <cell r="N22580">
            <v>0</v>
          </cell>
          <cell r="O22580">
            <v>0</v>
          </cell>
          <cell r="P22580">
            <v>376.1869999999908</v>
          </cell>
          <cell r="Q22580">
            <v>0</v>
          </cell>
          <cell r="R22580">
            <v>0</v>
          </cell>
        </row>
        <row r="22581">
          <cell r="A22581">
            <v>1908</v>
          </cell>
          <cell r="B22581" t="str">
            <v>S. SALUD OSORNO</v>
          </cell>
          <cell r="C22581" t="str">
            <v>007 Hospital del Perpetuo Socorro de Quilacahuín</v>
          </cell>
          <cell r="D22581">
            <v>0</v>
          </cell>
          <cell r="E22581">
            <v>0</v>
          </cell>
          <cell r="F22581">
            <v>0</v>
          </cell>
          <cell r="G22581">
            <v>0</v>
          </cell>
          <cell r="H22581">
            <v>0</v>
          </cell>
          <cell r="I22581">
            <v>0</v>
          </cell>
          <cell r="J22581">
            <v>0</v>
          </cell>
          <cell r="K22581">
            <v>0</v>
          </cell>
          <cell r="L22581">
            <v>0</v>
          </cell>
          <cell r="M22581">
            <v>0</v>
          </cell>
          <cell r="N22581">
            <v>0</v>
          </cell>
          <cell r="O22581">
            <v>815.42299999999977</v>
          </cell>
          <cell r="P22581">
            <v>-662.8190000000177</v>
          </cell>
          <cell r="Q22581">
            <v>152.60399999998208</v>
          </cell>
          <cell r="R22581">
            <v>0</v>
          </cell>
        </row>
        <row r="22582">
          <cell r="A22582">
            <v>2001</v>
          </cell>
          <cell r="B22582" t="str">
            <v>S. SALUD RELONCAVÍ</v>
          </cell>
          <cell r="C22582">
            <v>0</v>
          </cell>
          <cell r="D22582">
            <v>0</v>
          </cell>
          <cell r="E22582">
            <v>0</v>
          </cell>
          <cell r="F22582">
            <v>0</v>
          </cell>
          <cell r="G22582">
            <v>0</v>
          </cell>
          <cell r="H22582">
            <v>0</v>
          </cell>
          <cell r="I22582">
            <v>0</v>
          </cell>
          <cell r="J22582">
            <v>0</v>
          </cell>
          <cell r="K22582">
            <v>0</v>
          </cell>
          <cell r="L22582">
            <v>0</v>
          </cell>
          <cell r="M22582">
            <v>0</v>
          </cell>
          <cell r="N22582">
            <v>0</v>
          </cell>
          <cell r="O22582">
            <v>1488839.916</v>
          </cell>
          <cell r="P22582">
            <v>-1310750.2800000012</v>
          </cell>
          <cell r="Q22582">
            <v>178089.63599999878</v>
          </cell>
          <cell r="R22582">
            <v>0</v>
          </cell>
        </row>
        <row r="22583">
          <cell r="A22583">
            <v>2002</v>
          </cell>
          <cell r="B22583" t="str">
            <v>S. SALUD RELONCAVÍ</v>
          </cell>
          <cell r="C22583" t="str">
            <v>001 Dirección del Servicio</v>
          </cell>
          <cell r="D22583">
            <v>0</v>
          </cell>
          <cell r="E22583">
            <v>0</v>
          </cell>
          <cell r="F22583">
            <v>0</v>
          </cell>
          <cell r="G22583">
            <v>0</v>
          </cell>
          <cell r="H22583">
            <v>0</v>
          </cell>
          <cell r="I22583">
            <v>0</v>
          </cell>
          <cell r="J22583">
            <v>0</v>
          </cell>
          <cell r="K22583">
            <v>0</v>
          </cell>
          <cell r="L22583">
            <v>0</v>
          </cell>
          <cell r="M22583">
            <v>0</v>
          </cell>
          <cell r="N22583">
            <v>0</v>
          </cell>
          <cell r="O22583">
            <v>117300.886</v>
          </cell>
          <cell r="P22583">
            <v>-148385.81199999992</v>
          </cell>
          <cell r="Q22583">
            <v>0</v>
          </cell>
          <cell r="R22583">
            <v>31084.925999999919</v>
          </cell>
        </row>
        <row r="22584">
          <cell r="A22584">
            <v>2003</v>
          </cell>
          <cell r="B22584" t="str">
            <v>S. SALUD RELONCAVÍ</v>
          </cell>
          <cell r="C22584" t="str">
            <v>002 Hospital Calbuco</v>
          </cell>
          <cell r="D22584">
            <v>0</v>
          </cell>
          <cell r="E22584">
            <v>0</v>
          </cell>
          <cell r="F22584">
            <v>0</v>
          </cell>
          <cell r="G22584">
            <v>0</v>
          </cell>
          <cell r="H22584">
            <v>0</v>
          </cell>
          <cell r="I22584">
            <v>0</v>
          </cell>
          <cell r="J22584">
            <v>0</v>
          </cell>
          <cell r="K22584">
            <v>0</v>
          </cell>
          <cell r="L22584">
            <v>0</v>
          </cell>
          <cell r="M22584">
            <v>0</v>
          </cell>
          <cell r="N22584">
            <v>0</v>
          </cell>
          <cell r="O22584">
            <v>44641.643000000004</v>
          </cell>
          <cell r="P22584">
            <v>-44617.542999999976</v>
          </cell>
          <cell r="Q22584">
            <v>24.100000000027649</v>
          </cell>
          <cell r="R22584">
            <v>0</v>
          </cell>
        </row>
        <row r="22585">
          <cell r="A22585">
            <v>2004</v>
          </cell>
          <cell r="B22585" t="str">
            <v>S. SALUD RELONCAVÍ</v>
          </cell>
          <cell r="C22585" t="str">
            <v>003 Hospital Chaitén</v>
          </cell>
          <cell r="D22585">
            <v>0</v>
          </cell>
          <cell r="E22585">
            <v>0</v>
          </cell>
          <cell r="F22585">
            <v>0</v>
          </cell>
          <cell r="G22585">
            <v>0</v>
          </cell>
          <cell r="H22585">
            <v>0</v>
          </cell>
          <cell r="I22585">
            <v>0</v>
          </cell>
          <cell r="J22585">
            <v>0</v>
          </cell>
          <cell r="K22585">
            <v>0</v>
          </cell>
          <cell r="L22585">
            <v>0</v>
          </cell>
          <cell r="M22585">
            <v>0</v>
          </cell>
          <cell r="N22585">
            <v>0</v>
          </cell>
          <cell r="O22585">
            <v>7172.8910000000005</v>
          </cell>
          <cell r="P22585">
            <v>-11940.240000000013</v>
          </cell>
          <cell r="Q22585">
            <v>0</v>
          </cell>
          <cell r="R22585">
            <v>4767.349000000012</v>
          </cell>
        </row>
        <row r="22586">
          <cell r="A22586">
            <v>2005</v>
          </cell>
          <cell r="B22586" t="str">
            <v>S. SALUD RELONCAVÍ</v>
          </cell>
          <cell r="C22586" t="str">
            <v>007 Hospital de Fresia</v>
          </cell>
          <cell r="D22586">
            <v>0</v>
          </cell>
          <cell r="E22586">
            <v>0</v>
          </cell>
          <cell r="F22586">
            <v>0</v>
          </cell>
          <cell r="G22586">
            <v>0</v>
          </cell>
          <cell r="H22586">
            <v>0</v>
          </cell>
          <cell r="I22586">
            <v>0</v>
          </cell>
          <cell r="J22586">
            <v>0</v>
          </cell>
          <cell r="K22586">
            <v>0</v>
          </cell>
          <cell r="L22586">
            <v>0</v>
          </cell>
          <cell r="M22586">
            <v>0</v>
          </cell>
          <cell r="N22586">
            <v>0</v>
          </cell>
          <cell r="O22586">
            <v>17541.178</v>
          </cell>
          <cell r="P22586">
            <v>-2355.1150000000198</v>
          </cell>
          <cell r="Q22586">
            <v>15186.06299999998</v>
          </cell>
          <cell r="R22586">
            <v>0</v>
          </cell>
        </row>
        <row r="22587">
          <cell r="A22587">
            <v>2006</v>
          </cell>
          <cell r="B22587" t="str">
            <v>S. SALUD RELONCAVÍ</v>
          </cell>
          <cell r="C22587" t="str">
            <v>008 Hospital de Frutillar</v>
          </cell>
          <cell r="D22587">
            <v>0</v>
          </cell>
          <cell r="E22587">
            <v>0</v>
          </cell>
          <cell r="F22587">
            <v>0</v>
          </cell>
          <cell r="G22587">
            <v>0</v>
          </cell>
          <cell r="H22587">
            <v>0</v>
          </cell>
          <cell r="I22587">
            <v>0</v>
          </cell>
          <cell r="J22587">
            <v>0</v>
          </cell>
          <cell r="K22587">
            <v>0</v>
          </cell>
          <cell r="L22587">
            <v>0</v>
          </cell>
          <cell r="M22587">
            <v>0</v>
          </cell>
          <cell r="N22587">
            <v>0</v>
          </cell>
          <cell r="O22587">
            <v>17902.155999999999</v>
          </cell>
          <cell r="P22587">
            <v>-10068.066000000021</v>
          </cell>
          <cell r="Q22587">
            <v>7834.0899999999783</v>
          </cell>
          <cell r="R22587">
            <v>0</v>
          </cell>
        </row>
        <row r="22588">
          <cell r="A22588">
            <v>2007</v>
          </cell>
          <cell r="B22588" t="str">
            <v>S. SALUD RELONCAVÍ</v>
          </cell>
          <cell r="C22588" t="str">
            <v>009 Hospital Futaleufú</v>
          </cell>
          <cell r="D22588">
            <v>0</v>
          </cell>
          <cell r="E22588">
            <v>0</v>
          </cell>
          <cell r="F22588">
            <v>0</v>
          </cell>
          <cell r="G22588">
            <v>0</v>
          </cell>
          <cell r="H22588">
            <v>0</v>
          </cell>
          <cell r="I22588">
            <v>0</v>
          </cell>
          <cell r="J22588">
            <v>0</v>
          </cell>
          <cell r="K22588">
            <v>0</v>
          </cell>
          <cell r="L22588">
            <v>0</v>
          </cell>
          <cell r="M22588">
            <v>0</v>
          </cell>
          <cell r="N22588">
            <v>0</v>
          </cell>
          <cell r="O22588">
            <v>8122.5630000000019</v>
          </cell>
          <cell r="P22588">
            <v>22871.97099999999</v>
          </cell>
          <cell r="Q22588">
            <v>8122.5630000000019</v>
          </cell>
          <cell r="R22588">
            <v>0</v>
          </cell>
        </row>
        <row r="22589">
          <cell r="A22589">
            <v>2008</v>
          </cell>
          <cell r="B22589" t="str">
            <v>S. SALUD RELONCAVÍ</v>
          </cell>
          <cell r="C22589" t="str">
            <v>010 Hospital de Llanquihue</v>
          </cell>
          <cell r="D22589">
            <v>0</v>
          </cell>
          <cell r="E22589">
            <v>0</v>
          </cell>
          <cell r="F22589">
            <v>0</v>
          </cell>
          <cell r="G22589">
            <v>0</v>
          </cell>
          <cell r="H22589">
            <v>0</v>
          </cell>
          <cell r="I22589">
            <v>0</v>
          </cell>
          <cell r="J22589">
            <v>0</v>
          </cell>
          <cell r="K22589">
            <v>0</v>
          </cell>
          <cell r="L22589">
            <v>0</v>
          </cell>
          <cell r="M22589">
            <v>0</v>
          </cell>
          <cell r="N22589">
            <v>0</v>
          </cell>
          <cell r="O22589">
            <v>14379.308999999999</v>
          </cell>
          <cell r="P22589">
            <v>-6719.0120000000024</v>
          </cell>
          <cell r="Q22589">
            <v>7660.2969999999968</v>
          </cell>
          <cell r="R22589">
            <v>0</v>
          </cell>
        </row>
        <row r="22590">
          <cell r="A22590">
            <v>2009</v>
          </cell>
          <cell r="B22590" t="str">
            <v>S. SALUD RELONCAVÍ</v>
          </cell>
          <cell r="C22590" t="str">
            <v>011 Hospital de Maullín</v>
          </cell>
          <cell r="D22590">
            <v>0</v>
          </cell>
          <cell r="E22590">
            <v>0</v>
          </cell>
          <cell r="F22590">
            <v>0</v>
          </cell>
          <cell r="G22590">
            <v>0</v>
          </cell>
          <cell r="H22590">
            <v>0</v>
          </cell>
          <cell r="I22590">
            <v>0</v>
          </cell>
          <cell r="J22590">
            <v>0</v>
          </cell>
          <cell r="K22590">
            <v>0</v>
          </cell>
          <cell r="L22590">
            <v>0</v>
          </cell>
          <cell r="M22590">
            <v>0</v>
          </cell>
          <cell r="N22590">
            <v>0</v>
          </cell>
          <cell r="O22590">
            <v>14287.999</v>
          </cell>
          <cell r="P22590">
            <v>-13027.816999999966</v>
          </cell>
          <cell r="Q22590">
            <v>1260.1820000000334</v>
          </cell>
          <cell r="R22590">
            <v>0</v>
          </cell>
        </row>
        <row r="22591">
          <cell r="A22591">
            <v>20010</v>
          </cell>
          <cell r="B22591" t="str">
            <v>S. SALUD RELONCAVÍ</v>
          </cell>
          <cell r="C22591" t="str">
            <v>012 Hospital de Palena</v>
          </cell>
          <cell r="D22591">
            <v>0</v>
          </cell>
          <cell r="E22591">
            <v>0</v>
          </cell>
          <cell r="F22591">
            <v>0</v>
          </cell>
          <cell r="G22591">
            <v>0</v>
          </cell>
          <cell r="H22591">
            <v>0</v>
          </cell>
          <cell r="I22591">
            <v>0</v>
          </cell>
          <cell r="J22591">
            <v>0</v>
          </cell>
          <cell r="K22591">
            <v>0</v>
          </cell>
          <cell r="L22591">
            <v>0</v>
          </cell>
          <cell r="M22591">
            <v>0</v>
          </cell>
          <cell r="N22591">
            <v>0</v>
          </cell>
          <cell r="O22591">
            <v>7885.915</v>
          </cell>
          <cell r="P22591">
            <v>-8409.5359999999928</v>
          </cell>
          <cell r="Q22591">
            <v>0</v>
          </cell>
          <cell r="R22591">
            <v>523.62099999999282</v>
          </cell>
        </row>
        <row r="22592">
          <cell r="A22592">
            <v>20011</v>
          </cell>
          <cell r="B22592" t="str">
            <v>S. SALUD RELONCAVÍ</v>
          </cell>
          <cell r="C22592" t="str">
            <v>013 Hospital de Puerto Montt</v>
          </cell>
          <cell r="D22592">
            <v>0</v>
          </cell>
          <cell r="E22592">
            <v>0</v>
          </cell>
          <cell r="F22592">
            <v>0</v>
          </cell>
          <cell r="G22592">
            <v>0</v>
          </cell>
          <cell r="H22592">
            <v>0</v>
          </cell>
          <cell r="I22592">
            <v>0</v>
          </cell>
          <cell r="J22592">
            <v>0</v>
          </cell>
          <cell r="K22592">
            <v>0</v>
          </cell>
          <cell r="L22592">
            <v>0</v>
          </cell>
          <cell r="M22592">
            <v>0</v>
          </cell>
          <cell r="N22592">
            <v>0</v>
          </cell>
          <cell r="O22592">
            <v>1229182.0630000001</v>
          </cell>
          <cell r="P22592">
            <v>-1071583.3569999998</v>
          </cell>
          <cell r="Q22592">
            <v>157598.70600000024</v>
          </cell>
          <cell r="R22592">
            <v>0</v>
          </cell>
        </row>
        <row r="22593">
          <cell r="A22593">
            <v>20012</v>
          </cell>
          <cell r="B22593" t="str">
            <v>S. SALUD RELONCAVÍ</v>
          </cell>
          <cell r="C22593" t="str">
            <v>016 Consultorio de Hualaihue</v>
          </cell>
          <cell r="D22593">
            <v>0</v>
          </cell>
          <cell r="E22593">
            <v>0</v>
          </cell>
          <cell r="F22593">
            <v>0</v>
          </cell>
          <cell r="G22593">
            <v>0</v>
          </cell>
          <cell r="H22593">
            <v>0</v>
          </cell>
          <cell r="I22593">
            <v>0</v>
          </cell>
          <cell r="J22593">
            <v>0</v>
          </cell>
          <cell r="K22593">
            <v>0</v>
          </cell>
          <cell r="L22593">
            <v>0</v>
          </cell>
          <cell r="M22593">
            <v>0</v>
          </cell>
          <cell r="N22593">
            <v>0</v>
          </cell>
          <cell r="O22593">
            <v>10423.313000000004</v>
          </cell>
          <cell r="P22593">
            <v>-16522.096999999987</v>
          </cell>
          <cell r="Q22593">
            <v>0</v>
          </cell>
          <cell r="R22593">
            <v>6098.7839999999833</v>
          </cell>
        </row>
        <row r="22594">
          <cell r="A22594">
            <v>2101</v>
          </cell>
          <cell r="B22594" t="str">
            <v>S. SALUD AYSÉN</v>
          </cell>
          <cell r="C22594">
            <v>0</v>
          </cell>
          <cell r="D22594">
            <v>0</v>
          </cell>
          <cell r="E22594">
            <v>0</v>
          </cell>
          <cell r="F22594">
            <v>0</v>
          </cell>
          <cell r="G22594">
            <v>0</v>
          </cell>
          <cell r="H22594">
            <v>0</v>
          </cell>
          <cell r="I22594">
            <v>0</v>
          </cell>
          <cell r="J22594">
            <v>0</v>
          </cell>
          <cell r="K22594">
            <v>0</v>
          </cell>
          <cell r="L22594">
            <v>0</v>
          </cell>
          <cell r="M22594">
            <v>0</v>
          </cell>
          <cell r="N22594">
            <v>0</v>
          </cell>
          <cell r="O22594">
            <v>42464.274000000005</v>
          </cell>
          <cell r="P22594">
            <v>772713.16099999892</v>
          </cell>
          <cell r="Q22594">
            <v>42464.274000000005</v>
          </cell>
          <cell r="R22594">
            <v>0</v>
          </cell>
        </row>
        <row r="22595">
          <cell r="A22595">
            <v>2102</v>
          </cell>
          <cell r="B22595" t="str">
            <v>S. SALUD AYSÉN</v>
          </cell>
          <cell r="C22595" t="str">
            <v>001 Dirección del Servicio</v>
          </cell>
          <cell r="D22595">
            <v>0</v>
          </cell>
          <cell r="E22595">
            <v>0</v>
          </cell>
          <cell r="F22595">
            <v>0</v>
          </cell>
          <cell r="G22595">
            <v>0</v>
          </cell>
          <cell r="H22595">
            <v>0</v>
          </cell>
          <cell r="I22595">
            <v>0</v>
          </cell>
          <cell r="J22595">
            <v>0</v>
          </cell>
          <cell r="K22595">
            <v>0</v>
          </cell>
          <cell r="L22595">
            <v>0</v>
          </cell>
          <cell r="M22595">
            <v>0</v>
          </cell>
          <cell r="N22595">
            <v>0</v>
          </cell>
          <cell r="O22595">
            <v>20122.234</v>
          </cell>
          <cell r="P22595">
            <v>1054742.7449999996</v>
          </cell>
          <cell r="Q22595">
            <v>20122.234</v>
          </cell>
          <cell r="R22595">
            <v>0</v>
          </cell>
        </row>
        <row r="22596">
          <cell r="A22596">
            <v>2103</v>
          </cell>
          <cell r="B22596" t="str">
            <v>S. SALUD AYSÉN</v>
          </cell>
          <cell r="C22596" t="str">
            <v>002 Dirección de Salud Rural</v>
          </cell>
          <cell r="D22596">
            <v>0</v>
          </cell>
          <cell r="E22596">
            <v>0</v>
          </cell>
          <cell r="F22596">
            <v>0</v>
          </cell>
          <cell r="G22596">
            <v>0</v>
          </cell>
          <cell r="H22596">
            <v>0</v>
          </cell>
          <cell r="I22596">
            <v>0</v>
          </cell>
          <cell r="J22596">
            <v>0</v>
          </cell>
          <cell r="K22596">
            <v>0</v>
          </cell>
          <cell r="L22596">
            <v>0</v>
          </cell>
          <cell r="M22596">
            <v>0</v>
          </cell>
          <cell r="N22596">
            <v>0</v>
          </cell>
          <cell r="O22596">
            <v>5372.8750000000009</v>
          </cell>
          <cell r="P22596">
            <v>-22638.742000000057</v>
          </cell>
          <cell r="Q22596">
            <v>0</v>
          </cell>
          <cell r="R22596">
            <v>17265.867000000057</v>
          </cell>
        </row>
        <row r="22597">
          <cell r="A22597">
            <v>2104</v>
          </cell>
          <cell r="B22597" t="str">
            <v>S. SALUD AYSÉN</v>
          </cell>
          <cell r="C22597" t="str">
            <v>003 Hospital de Cisnes</v>
          </cell>
          <cell r="D22597">
            <v>0</v>
          </cell>
          <cell r="E22597">
            <v>0</v>
          </cell>
          <cell r="F22597">
            <v>0</v>
          </cell>
          <cell r="G22597">
            <v>0</v>
          </cell>
          <cell r="H22597">
            <v>0</v>
          </cell>
          <cell r="I22597">
            <v>0</v>
          </cell>
          <cell r="J22597">
            <v>0</v>
          </cell>
          <cell r="K22597">
            <v>0</v>
          </cell>
          <cell r="L22597">
            <v>0</v>
          </cell>
          <cell r="M22597">
            <v>0</v>
          </cell>
          <cell r="N22597">
            <v>0</v>
          </cell>
          <cell r="O22597">
            <v>0</v>
          </cell>
          <cell r="P22597">
            <v>-1024.4240000000282</v>
          </cell>
          <cell r="Q22597">
            <v>0</v>
          </cell>
          <cell r="R22597">
            <v>1024.4240000000282</v>
          </cell>
        </row>
        <row r="22598">
          <cell r="A22598">
            <v>2105</v>
          </cell>
          <cell r="B22598" t="str">
            <v>S. SALUD AYSÉN</v>
          </cell>
          <cell r="C22598" t="str">
            <v>004 Hospital de Chile Chico</v>
          </cell>
          <cell r="D22598">
            <v>0</v>
          </cell>
          <cell r="E22598">
            <v>0</v>
          </cell>
          <cell r="F22598">
            <v>0</v>
          </cell>
          <cell r="G22598">
            <v>0</v>
          </cell>
          <cell r="H22598">
            <v>0</v>
          </cell>
          <cell r="I22598">
            <v>0</v>
          </cell>
          <cell r="J22598">
            <v>0</v>
          </cell>
          <cell r="K22598">
            <v>0</v>
          </cell>
          <cell r="L22598">
            <v>0</v>
          </cell>
          <cell r="M22598">
            <v>0</v>
          </cell>
          <cell r="N22598">
            <v>0</v>
          </cell>
          <cell r="O22598">
            <v>0</v>
          </cell>
          <cell r="P22598">
            <v>10933.986999999979</v>
          </cell>
          <cell r="Q22598">
            <v>0</v>
          </cell>
          <cell r="R22598">
            <v>0</v>
          </cell>
        </row>
        <row r="22599">
          <cell r="A22599">
            <v>2106</v>
          </cell>
          <cell r="B22599" t="str">
            <v>S. SALUD AYSÉN</v>
          </cell>
          <cell r="C22599" t="str">
            <v>005 Hospital de Cochrane</v>
          </cell>
          <cell r="D22599">
            <v>0</v>
          </cell>
          <cell r="E22599">
            <v>0</v>
          </cell>
          <cell r="F22599">
            <v>0</v>
          </cell>
          <cell r="G22599">
            <v>0</v>
          </cell>
          <cell r="H22599">
            <v>0</v>
          </cell>
          <cell r="I22599">
            <v>0</v>
          </cell>
          <cell r="J22599">
            <v>0</v>
          </cell>
          <cell r="K22599">
            <v>0</v>
          </cell>
          <cell r="L22599">
            <v>0</v>
          </cell>
          <cell r="M22599">
            <v>0</v>
          </cell>
          <cell r="N22599">
            <v>0</v>
          </cell>
          <cell r="O22599">
            <v>0</v>
          </cell>
          <cell r="P22599">
            <v>3273.2209999999905</v>
          </cell>
          <cell r="Q22599">
            <v>0</v>
          </cell>
          <cell r="R22599">
            <v>0</v>
          </cell>
        </row>
        <row r="22600">
          <cell r="A22600">
            <v>2107</v>
          </cell>
          <cell r="B22600" t="str">
            <v>S. SALUD AYSÉN</v>
          </cell>
          <cell r="C22600" t="str">
            <v>006 Hospital de Coyhaique</v>
          </cell>
          <cell r="D22600">
            <v>0</v>
          </cell>
          <cell r="E22600">
            <v>0</v>
          </cell>
          <cell r="F22600">
            <v>0</v>
          </cell>
          <cell r="G22600">
            <v>0</v>
          </cell>
          <cell r="H22600">
            <v>0</v>
          </cell>
          <cell r="I22600">
            <v>0</v>
          </cell>
          <cell r="J22600">
            <v>0</v>
          </cell>
          <cell r="K22600">
            <v>0</v>
          </cell>
          <cell r="L22600">
            <v>0</v>
          </cell>
          <cell r="M22600">
            <v>0</v>
          </cell>
          <cell r="N22600">
            <v>0</v>
          </cell>
          <cell r="O22600">
            <v>16969.165000000001</v>
          </cell>
          <cell r="P22600">
            <v>-255466.15700000059</v>
          </cell>
          <cell r="Q22600">
            <v>0</v>
          </cell>
          <cell r="R22600">
            <v>238496.99200000058</v>
          </cell>
        </row>
        <row r="22601">
          <cell r="A22601">
            <v>2108</v>
          </cell>
          <cell r="B22601" t="str">
            <v>S. SALUD AYSÉN</v>
          </cell>
          <cell r="C22601" t="str">
            <v>007 Hospital de Puerto Aysén</v>
          </cell>
          <cell r="D22601">
            <v>0</v>
          </cell>
          <cell r="E22601">
            <v>0</v>
          </cell>
          <cell r="F22601">
            <v>0</v>
          </cell>
          <cell r="G22601">
            <v>0</v>
          </cell>
          <cell r="H22601">
            <v>0</v>
          </cell>
          <cell r="I22601">
            <v>0</v>
          </cell>
          <cell r="J22601">
            <v>0</v>
          </cell>
          <cell r="K22601">
            <v>0</v>
          </cell>
          <cell r="L22601">
            <v>0</v>
          </cell>
          <cell r="M22601">
            <v>0</v>
          </cell>
          <cell r="N22601">
            <v>0</v>
          </cell>
          <cell r="O22601">
            <v>0</v>
          </cell>
          <cell r="P22601">
            <v>-36648.657000000123</v>
          </cell>
          <cell r="Q22601">
            <v>0</v>
          </cell>
          <cell r="R22601">
            <v>36648.657000000123</v>
          </cell>
        </row>
        <row r="22602">
          <cell r="A22602">
            <v>2109</v>
          </cell>
          <cell r="B22602" t="str">
            <v>S. SALUD AYSÉN</v>
          </cell>
          <cell r="C22602" t="str">
            <v>008 Consultorio A. Gutiérrez</v>
          </cell>
          <cell r="D22602">
            <v>0</v>
          </cell>
          <cell r="E22602">
            <v>0</v>
          </cell>
          <cell r="F22602">
            <v>0</v>
          </cell>
          <cell r="G22602">
            <v>0</v>
          </cell>
          <cell r="H22602">
            <v>0</v>
          </cell>
          <cell r="I22602">
            <v>0</v>
          </cell>
          <cell r="J22602">
            <v>0</v>
          </cell>
          <cell r="K22602">
            <v>0</v>
          </cell>
          <cell r="L22602">
            <v>0</v>
          </cell>
          <cell r="M22602">
            <v>0</v>
          </cell>
          <cell r="N22602">
            <v>0</v>
          </cell>
          <cell r="O22602">
            <v>0</v>
          </cell>
          <cell r="P22602">
            <v>9618.2259999999951</v>
          </cell>
          <cell r="Q22602">
            <v>0</v>
          </cell>
          <cell r="R22602">
            <v>0</v>
          </cell>
        </row>
        <row r="22603">
          <cell r="A22603">
            <v>21010</v>
          </cell>
          <cell r="B22603" t="str">
            <v>S. SALUD AYSÉN</v>
          </cell>
          <cell r="C22603" t="str">
            <v>009 Consultorio Víctor Domingo Silva</v>
          </cell>
          <cell r="D22603">
            <v>0</v>
          </cell>
          <cell r="E22603">
            <v>0</v>
          </cell>
          <cell r="F22603">
            <v>0</v>
          </cell>
          <cell r="G22603">
            <v>0</v>
          </cell>
          <cell r="H22603">
            <v>0</v>
          </cell>
          <cell r="I22603">
            <v>0</v>
          </cell>
          <cell r="J22603">
            <v>0</v>
          </cell>
          <cell r="K22603">
            <v>0</v>
          </cell>
          <cell r="L22603">
            <v>0</v>
          </cell>
          <cell r="M22603">
            <v>0</v>
          </cell>
          <cell r="N22603">
            <v>0</v>
          </cell>
          <cell r="O22603">
            <v>0</v>
          </cell>
          <cell r="P22603">
            <v>9921.6259999999602</v>
          </cell>
          <cell r="Q22603">
            <v>0</v>
          </cell>
          <cell r="R22603">
            <v>0</v>
          </cell>
        </row>
        <row r="22604">
          <cell r="A22604">
            <v>2201</v>
          </cell>
          <cell r="B22604" t="str">
            <v>S. SALUD MAGALLANES</v>
          </cell>
          <cell r="C22604">
            <v>0</v>
          </cell>
          <cell r="D22604">
            <v>0</v>
          </cell>
          <cell r="E22604">
            <v>0</v>
          </cell>
          <cell r="F22604">
            <v>0</v>
          </cell>
          <cell r="G22604">
            <v>0</v>
          </cell>
          <cell r="H22604">
            <v>0</v>
          </cell>
          <cell r="I22604">
            <v>0</v>
          </cell>
          <cell r="J22604">
            <v>0</v>
          </cell>
          <cell r="K22604">
            <v>0</v>
          </cell>
          <cell r="L22604">
            <v>0</v>
          </cell>
          <cell r="M22604">
            <v>0</v>
          </cell>
          <cell r="N22604">
            <v>0</v>
          </cell>
          <cell r="O22604">
            <v>2200174.9709999999</v>
          </cell>
          <cell r="P22604">
            <v>-2074080.0680000004</v>
          </cell>
          <cell r="Q22604">
            <v>126094.90299999947</v>
          </cell>
          <cell r="R22604">
            <v>0</v>
          </cell>
        </row>
        <row r="22605">
          <cell r="A22605">
            <v>2202</v>
          </cell>
          <cell r="B22605" t="str">
            <v>S. SALUD MAGALLANES</v>
          </cell>
          <cell r="C22605" t="str">
            <v>001 Dirección del Servicio</v>
          </cell>
          <cell r="D22605">
            <v>0</v>
          </cell>
          <cell r="E22605">
            <v>0</v>
          </cell>
          <cell r="F22605">
            <v>0</v>
          </cell>
          <cell r="G22605">
            <v>0</v>
          </cell>
          <cell r="H22605">
            <v>0</v>
          </cell>
          <cell r="I22605">
            <v>0</v>
          </cell>
          <cell r="J22605">
            <v>0</v>
          </cell>
          <cell r="K22605">
            <v>0</v>
          </cell>
          <cell r="L22605">
            <v>0</v>
          </cell>
          <cell r="M22605">
            <v>0</v>
          </cell>
          <cell r="N22605">
            <v>0</v>
          </cell>
          <cell r="O22605">
            <v>56531.896999999997</v>
          </cell>
          <cell r="P22605">
            <v>-55542.414000000048</v>
          </cell>
          <cell r="Q22605">
            <v>989.48299999994924</v>
          </cell>
          <cell r="R22605">
            <v>0</v>
          </cell>
        </row>
        <row r="22606">
          <cell r="A22606">
            <v>2203</v>
          </cell>
          <cell r="B22606" t="str">
            <v>S. SALUD MAGALLANES</v>
          </cell>
          <cell r="C22606" t="str">
            <v>002 Hospital Porvenir</v>
          </cell>
          <cell r="D22606">
            <v>0</v>
          </cell>
          <cell r="E22606">
            <v>0</v>
          </cell>
          <cell r="F22606">
            <v>0</v>
          </cell>
          <cell r="G22606">
            <v>0</v>
          </cell>
          <cell r="H22606">
            <v>0</v>
          </cell>
          <cell r="I22606">
            <v>0</v>
          </cell>
          <cell r="J22606">
            <v>0</v>
          </cell>
          <cell r="K22606">
            <v>0</v>
          </cell>
          <cell r="L22606">
            <v>0</v>
          </cell>
          <cell r="M22606">
            <v>0</v>
          </cell>
          <cell r="N22606">
            <v>0</v>
          </cell>
          <cell r="O22606">
            <v>67472.406000000003</v>
          </cell>
          <cell r="P22606">
            <v>-47961.198000000019</v>
          </cell>
          <cell r="Q22606">
            <v>19511.207999999984</v>
          </cell>
          <cell r="R22606">
            <v>0</v>
          </cell>
        </row>
        <row r="22607">
          <cell r="A22607">
            <v>2204</v>
          </cell>
          <cell r="B22607" t="str">
            <v>S. SALUD MAGALLANES</v>
          </cell>
          <cell r="C22607" t="str">
            <v>003 Hospital de Puerto Natales</v>
          </cell>
          <cell r="D22607">
            <v>0</v>
          </cell>
          <cell r="E22607">
            <v>0</v>
          </cell>
          <cell r="F22607">
            <v>0</v>
          </cell>
          <cell r="G22607">
            <v>0</v>
          </cell>
          <cell r="H22607">
            <v>0</v>
          </cell>
          <cell r="I22607">
            <v>0</v>
          </cell>
          <cell r="J22607">
            <v>0</v>
          </cell>
          <cell r="K22607">
            <v>0</v>
          </cell>
          <cell r="L22607">
            <v>0</v>
          </cell>
          <cell r="M22607">
            <v>0</v>
          </cell>
          <cell r="N22607">
            <v>0</v>
          </cell>
          <cell r="O22607">
            <v>590089.73900000006</v>
          </cell>
          <cell r="P22607">
            <v>-625518.527</v>
          </cell>
          <cell r="Q22607">
            <v>0</v>
          </cell>
          <cell r="R22607">
            <v>35428.787999999942</v>
          </cell>
        </row>
        <row r="22608">
          <cell r="A22608">
            <v>2205</v>
          </cell>
          <cell r="B22608" t="str">
            <v>S. SALUD MAGALLANES</v>
          </cell>
          <cell r="C22608" t="str">
            <v>004 Hospital Regional de Punta Arenas</v>
          </cell>
          <cell r="D22608">
            <v>0</v>
          </cell>
          <cell r="E22608">
            <v>0</v>
          </cell>
          <cell r="F22608">
            <v>0</v>
          </cell>
          <cell r="G22608">
            <v>0</v>
          </cell>
          <cell r="H22608">
            <v>0</v>
          </cell>
          <cell r="I22608">
            <v>0</v>
          </cell>
          <cell r="J22608">
            <v>0</v>
          </cell>
          <cell r="K22608">
            <v>0</v>
          </cell>
          <cell r="L22608">
            <v>0</v>
          </cell>
          <cell r="M22608">
            <v>0</v>
          </cell>
          <cell r="N22608">
            <v>0</v>
          </cell>
          <cell r="O22608">
            <v>1359144.0859999999</v>
          </cell>
          <cell r="P22608">
            <v>-1500000.719</v>
          </cell>
          <cell r="Q22608">
            <v>0</v>
          </cell>
          <cell r="R22608">
            <v>140856.63300000015</v>
          </cell>
        </row>
        <row r="22609">
          <cell r="A22609">
            <v>2206</v>
          </cell>
          <cell r="B22609" t="str">
            <v>S. SALUD MAGALLANES</v>
          </cell>
          <cell r="C22609" t="str">
            <v>005 Cecosf Puerto Williams</v>
          </cell>
          <cell r="D22609">
            <v>0</v>
          </cell>
          <cell r="E22609">
            <v>0</v>
          </cell>
          <cell r="F22609">
            <v>0</v>
          </cell>
          <cell r="G22609">
            <v>0</v>
          </cell>
          <cell r="H22609">
            <v>0</v>
          </cell>
          <cell r="I22609">
            <v>0</v>
          </cell>
          <cell r="J22609">
            <v>0</v>
          </cell>
          <cell r="K22609">
            <v>0</v>
          </cell>
          <cell r="L22609">
            <v>0</v>
          </cell>
          <cell r="M22609">
            <v>0</v>
          </cell>
          <cell r="N22609">
            <v>0</v>
          </cell>
          <cell r="O22609">
            <v>2913.011</v>
          </cell>
          <cell r="P22609">
            <v>5018.9709999999905</v>
          </cell>
          <cell r="Q22609">
            <v>2913.011</v>
          </cell>
          <cell r="R22609">
            <v>0</v>
          </cell>
        </row>
        <row r="22610">
          <cell r="A22610">
            <v>2207</v>
          </cell>
          <cell r="B22610" t="str">
            <v>S. SALUD MAGALLANES</v>
          </cell>
          <cell r="C22610" t="str">
            <v>006 SAMU Magallanes</v>
          </cell>
          <cell r="D22610">
            <v>0</v>
          </cell>
          <cell r="E22610">
            <v>0</v>
          </cell>
          <cell r="F22610">
            <v>0</v>
          </cell>
          <cell r="G22610">
            <v>0</v>
          </cell>
          <cell r="H22610">
            <v>0</v>
          </cell>
          <cell r="I22610">
            <v>0</v>
          </cell>
          <cell r="J22610">
            <v>0</v>
          </cell>
          <cell r="K22610">
            <v>0</v>
          </cell>
          <cell r="L22610">
            <v>0</v>
          </cell>
          <cell r="M22610">
            <v>0</v>
          </cell>
          <cell r="N22610">
            <v>0</v>
          </cell>
          <cell r="O22610">
            <v>102499.87500000001</v>
          </cell>
          <cell r="P22610">
            <v>-103855.72499999999</v>
          </cell>
          <cell r="Q22610">
            <v>0</v>
          </cell>
          <cell r="R22610">
            <v>1355.8499999999767</v>
          </cell>
        </row>
        <row r="22611">
          <cell r="A22611">
            <v>2208</v>
          </cell>
          <cell r="B22611" t="str">
            <v>S. SALUD MAGALLANES</v>
          </cell>
          <cell r="C22611" t="str">
            <v>007 Hospital Psiquiátrico</v>
          </cell>
          <cell r="D22611">
            <v>0</v>
          </cell>
          <cell r="E22611">
            <v>0</v>
          </cell>
          <cell r="F22611">
            <v>0</v>
          </cell>
          <cell r="G22611">
            <v>0</v>
          </cell>
          <cell r="H22611">
            <v>0</v>
          </cell>
          <cell r="I22611">
            <v>0</v>
          </cell>
          <cell r="J22611">
            <v>0</v>
          </cell>
          <cell r="K22611">
            <v>0</v>
          </cell>
          <cell r="L22611">
            <v>0</v>
          </cell>
          <cell r="M22611">
            <v>0</v>
          </cell>
          <cell r="N22611">
            <v>0</v>
          </cell>
          <cell r="O22611">
            <v>20277.898000000001</v>
          </cell>
          <cell r="P22611">
            <v>-18488.669000000038</v>
          </cell>
          <cell r="Q22611">
            <v>1789.228999999963</v>
          </cell>
          <cell r="R22611">
            <v>0</v>
          </cell>
        </row>
        <row r="22612">
          <cell r="A22612">
            <v>2209</v>
          </cell>
          <cell r="B22612" t="str">
            <v>S. SALUD MAGALLANES</v>
          </cell>
          <cell r="C22612" t="str">
            <v>008 Atención Primaria de Salud</v>
          </cell>
          <cell r="D22612">
            <v>0</v>
          </cell>
          <cell r="E22612">
            <v>0</v>
          </cell>
          <cell r="F22612">
            <v>0</v>
          </cell>
          <cell r="G22612">
            <v>0</v>
          </cell>
          <cell r="H22612">
            <v>0</v>
          </cell>
          <cell r="I22612">
            <v>0</v>
          </cell>
          <cell r="J22612">
            <v>0</v>
          </cell>
          <cell r="K22612">
            <v>0</v>
          </cell>
          <cell r="L22612">
            <v>0</v>
          </cell>
          <cell r="M22612">
            <v>0</v>
          </cell>
          <cell r="N22612">
            <v>0</v>
          </cell>
          <cell r="O22612">
            <v>1246.0590000000047</v>
          </cell>
          <cell r="P22612">
            <v>272268.21299999999</v>
          </cell>
          <cell r="Q22612">
            <v>1246.0590000000047</v>
          </cell>
          <cell r="R22612">
            <v>0</v>
          </cell>
        </row>
        <row r="22613">
          <cell r="A22613">
            <v>22010</v>
          </cell>
          <cell r="B22613" t="str">
            <v>S. SALUD MAGALLANES</v>
          </cell>
          <cell r="C22613" t="str">
            <v>009 UNIDAD SALUD MENTAL - CTAS COMPLEMENTARIAS</v>
          </cell>
          <cell r="D22613">
            <v>0</v>
          </cell>
          <cell r="E22613">
            <v>0</v>
          </cell>
          <cell r="F22613">
            <v>0</v>
          </cell>
          <cell r="G22613">
            <v>0</v>
          </cell>
          <cell r="H22613">
            <v>0</v>
          </cell>
          <cell r="I22613">
            <v>0</v>
          </cell>
          <cell r="J22613">
            <v>0</v>
          </cell>
          <cell r="K22613">
            <v>0</v>
          </cell>
          <cell r="L22613">
            <v>0</v>
          </cell>
          <cell r="M22613">
            <v>0</v>
          </cell>
          <cell r="N22613">
            <v>0</v>
          </cell>
          <cell r="O22613">
            <v>0</v>
          </cell>
          <cell r="P22613">
            <v>0</v>
          </cell>
          <cell r="Q22613">
            <v>0</v>
          </cell>
          <cell r="R22613">
            <v>0</v>
          </cell>
        </row>
        <row r="22614">
          <cell r="A22614">
            <v>22011</v>
          </cell>
          <cell r="B22614" t="str">
            <v>S. SALUD MAGALLANES</v>
          </cell>
          <cell r="C22614" t="str">
            <v>010 ESTABLECIMIENTO LARGA ESTADIA ADULTO MAYOR</v>
          </cell>
          <cell r="D22614">
            <v>0</v>
          </cell>
          <cell r="E22614">
            <v>0</v>
          </cell>
          <cell r="F22614">
            <v>0</v>
          </cell>
          <cell r="G22614">
            <v>0</v>
          </cell>
          <cell r="H22614">
            <v>0</v>
          </cell>
          <cell r="I22614">
            <v>0</v>
          </cell>
          <cell r="J22614">
            <v>0</v>
          </cell>
          <cell r="K22614">
            <v>0</v>
          </cell>
          <cell r="L22614">
            <v>0</v>
          </cell>
          <cell r="M22614">
            <v>0</v>
          </cell>
          <cell r="N22614">
            <v>0</v>
          </cell>
          <cell r="O22614">
            <v>0</v>
          </cell>
          <cell r="P22614">
            <v>0</v>
          </cell>
          <cell r="Q22614">
            <v>0</v>
          </cell>
          <cell r="R22614">
            <v>0</v>
          </cell>
        </row>
        <row r="22615">
          <cell r="A22615">
            <v>2301</v>
          </cell>
          <cell r="B22615" t="str">
            <v>S. SALUD METR. ORIENTE</v>
          </cell>
          <cell r="C22615">
            <v>0</v>
          </cell>
          <cell r="D22615">
            <v>0</v>
          </cell>
          <cell r="E22615">
            <v>0</v>
          </cell>
          <cell r="F22615">
            <v>0</v>
          </cell>
          <cell r="G22615">
            <v>0</v>
          </cell>
          <cell r="H22615">
            <v>0</v>
          </cell>
          <cell r="I22615">
            <v>0</v>
          </cell>
          <cell r="J22615">
            <v>0</v>
          </cell>
          <cell r="K22615">
            <v>0</v>
          </cell>
          <cell r="L22615">
            <v>0</v>
          </cell>
          <cell r="M22615">
            <v>0</v>
          </cell>
          <cell r="N22615">
            <v>0</v>
          </cell>
          <cell r="O22615">
            <v>11115372.421999998</v>
          </cell>
          <cell r="P22615">
            <v>-11802516.561000001</v>
          </cell>
          <cell r="Q22615">
            <v>0</v>
          </cell>
          <cell r="R22615">
            <v>687144.13900000229</v>
          </cell>
        </row>
        <row r="22616">
          <cell r="A22616">
            <v>2302</v>
          </cell>
          <cell r="B22616" t="str">
            <v>S. SALUD METROPOLITANO ORIENTE</v>
          </cell>
          <cell r="C22616" t="str">
            <v>001 Dirección del Servicio</v>
          </cell>
          <cell r="D22616">
            <v>0</v>
          </cell>
          <cell r="E22616">
            <v>0</v>
          </cell>
          <cell r="F22616">
            <v>0</v>
          </cell>
          <cell r="G22616">
            <v>0</v>
          </cell>
          <cell r="H22616">
            <v>0</v>
          </cell>
          <cell r="I22616">
            <v>0</v>
          </cell>
          <cell r="J22616">
            <v>0</v>
          </cell>
          <cell r="K22616">
            <v>0</v>
          </cell>
          <cell r="L22616">
            <v>0</v>
          </cell>
          <cell r="M22616">
            <v>0</v>
          </cell>
          <cell r="N22616">
            <v>0</v>
          </cell>
          <cell r="O22616">
            <v>0</v>
          </cell>
          <cell r="P22616">
            <v>-456126.49700000032</v>
          </cell>
          <cell r="Q22616">
            <v>0</v>
          </cell>
          <cell r="R22616">
            <v>456126.49700000032</v>
          </cell>
        </row>
        <row r="22617">
          <cell r="A22617">
            <v>2303</v>
          </cell>
          <cell r="B22617" t="str">
            <v>S. SALUD METROPOLITANO ORIENTE</v>
          </cell>
          <cell r="C22617" t="str">
            <v>002 Hospital del Tórax</v>
          </cell>
          <cell r="D22617">
            <v>0</v>
          </cell>
          <cell r="E22617">
            <v>0</v>
          </cell>
          <cell r="F22617">
            <v>0</v>
          </cell>
          <cell r="G22617">
            <v>0</v>
          </cell>
          <cell r="H22617">
            <v>0</v>
          </cell>
          <cell r="I22617">
            <v>0</v>
          </cell>
          <cell r="J22617">
            <v>0</v>
          </cell>
          <cell r="K22617">
            <v>0</v>
          </cell>
          <cell r="L22617">
            <v>0</v>
          </cell>
          <cell r="M22617">
            <v>0</v>
          </cell>
          <cell r="N22617">
            <v>0</v>
          </cell>
          <cell r="O22617">
            <v>183222.41899999999</v>
          </cell>
          <cell r="P22617">
            <v>-155592.21199999959</v>
          </cell>
          <cell r="Q22617">
            <v>27630.207000000402</v>
          </cell>
          <cell r="R22617">
            <v>0</v>
          </cell>
        </row>
        <row r="22618">
          <cell r="A22618">
            <v>2304</v>
          </cell>
          <cell r="B22618" t="str">
            <v>S. SALUD METROPOLITANO ORIENTE</v>
          </cell>
          <cell r="C22618" t="str">
            <v>003 Hospital Luis Calvo Mackenna</v>
          </cell>
          <cell r="D22618">
            <v>0</v>
          </cell>
          <cell r="E22618">
            <v>0</v>
          </cell>
          <cell r="F22618">
            <v>0</v>
          </cell>
          <cell r="G22618">
            <v>0</v>
          </cell>
          <cell r="H22618">
            <v>0</v>
          </cell>
          <cell r="I22618">
            <v>0</v>
          </cell>
          <cell r="J22618">
            <v>0</v>
          </cell>
          <cell r="K22618">
            <v>0</v>
          </cell>
          <cell r="L22618">
            <v>0</v>
          </cell>
          <cell r="M22618">
            <v>0</v>
          </cell>
          <cell r="N22618">
            <v>0</v>
          </cell>
          <cell r="O22618">
            <v>14549.980999999985</v>
          </cell>
          <cell r="P22618">
            <v>-85629.73799999943</v>
          </cell>
          <cell r="Q22618">
            <v>0</v>
          </cell>
          <cell r="R22618">
            <v>71079.756999999445</v>
          </cell>
        </row>
        <row r="22619">
          <cell r="A22619">
            <v>2305</v>
          </cell>
          <cell r="B22619" t="str">
            <v>S. SALUD METROPOLITANO ORIENTE</v>
          </cell>
          <cell r="C22619" t="str">
            <v>004 Hospital Santiago Oriente Luis Tisne</v>
          </cell>
          <cell r="D22619">
            <v>0</v>
          </cell>
          <cell r="E22619">
            <v>0</v>
          </cell>
          <cell r="F22619">
            <v>0</v>
          </cell>
          <cell r="G22619">
            <v>0</v>
          </cell>
          <cell r="H22619">
            <v>0</v>
          </cell>
          <cell r="I22619">
            <v>0</v>
          </cell>
          <cell r="J22619">
            <v>0</v>
          </cell>
          <cell r="K22619">
            <v>0</v>
          </cell>
          <cell r="L22619">
            <v>0</v>
          </cell>
          <cell r="M22619">
            <v>0</v>
          </cell>
          <cell r="N22619">
            <v>0</v>
          </cell>
          <cell r="O22619">
            <v>153948.36900000001</v>
          </cell>
          <cell r="P22619">
            <v>-188944.90700000036</v>
          </cell>
          <cell r="Q22619">
            <v>0</v>
          </cell>
          <cell r="R22619">
            <v>34996.53800000035</v>
          </cell>
        </row>
        <row r="22620">
          <cell r="A22620">
            <v>2306</v>
          </cell>
          <cell r="B22620" t="str">
            <v>S. SALUD METROPOLITANO ORIENTE</v>
          </cell>
          <cell r="C22620" t="str">
            <v>005 Hospital Salvador</v>
          </cell>
          <cell r="D22620">
            <v>0</v>
          </cell>
          <cell r="E22620">
            <v>0</v>
          </cell>
          <cell r="F22620">
            <v>0</v>
          </cell>
          <cell r="G22620">
            <v>0</v>
          </cell>
          <cell r="H22620">
            <v>0</v>
          </cell>
          <cell r="I22620">
            <v>0</v>
          </cell>
          <cell r="J22620">
            <v>0</v>
          </cell>
          <cell r="K22620">
            <v>0</v>
          </cell>
          <cell r="L22620">
            <v>0</v>
          </cell>
          <cell r="M22620">
            <v>0</v>
          </cell>
          <cell r="N22620">
            <v>0</v>
          </cell>
          <cell r="O22620">
            <v>10763651.653000001</v>
          </cell>
          <cell r="P22620">
            <v>-10695106.933999995</v>
          </cell>
          <cell r="Q22620">
            <v>68544.719000006095</v>
          </cell>
          <cell r="R22620">
            <v>0</v>
          </cell>
        </row>
        <row r="22621">
          <cell r="A22621">
            <v>2307</v>
          </cell>
          <cell r="B22621" t="str">
            <v>S. SALUD METROPOLITANO ORIENTE</v>
          </cell>
          <cell r="C22621" t="str">
            <v>006 Instituto de Geriatría</v>
          </cell>
          <cell r="D22621">
            <v>0</v>
          </cell>
          <cell r="E22621">
            <v>0</v>
          </cell>
          <cell r="F22621">
            <v>0</v>
          </cell>
          <cell r="G22621">
            <v>0</v>
          </cell>
          <cell r="H22621">
            <v>0</v>
          </cell>
          <cell r="I22621">
            <v>0</v>
          </cell>
          <cell r="J22621">
            <v>0</v>
          </cell>
          <cell r="K22621">
            <v>0</v>
          </cell>
          <cell r="L22621">
            <v>0</v>
          </cell>
          <cell r="M22621">
            <v>0</v>
          </cell>
          <cell r="N22621">
            <v>0</v>
          </cell>
          <cell r="O22621">
            <v>0</v>
          </cell>
          <cell r="P22621">
            <v>-17744.510000000009</v>
          </cell>
          <cell r="Q22621">
            <v>0</v>
          </cell>
          <cell r="R22621">
            <v>17744.510000000009</v>
          </cell>
        </row>
        <row r="22622">
          <cell r="A22622">
            <v>2308</v>
          </cell>
          <cell r="B22622" t="str">
            <v>S. SALUD METROPOLITANO ORIENTE</v>
          </cell>
          <cell r="C22622" t="str">
            <v>007 Instituto de Neurocirugía</v>
          </cell>
          <cell r="D22622">
            <v>0</v>
          </cell>
          <cell r="E22622">
            <v>0</v>
          </cell>
          <cell r="F22622">
            <v>0</v>
          </cell>
          <cell r="G22622">
            <v>0</v>
          </cell>
          <cell r="H22622">
            <v>0</v>
          </cell>
          <cell r="I22622">
            <v>0</v>
          </cell>
          <cell r="J22622">
            <v>0</v>
          </cell>
          <cell r="K22622">
            <v>0</v>
          </cell>
          <cell r="L22622">
            <v>0</v>
          </cell>
          <cell r="M22622">
            <v>0</v>
          </cell>
          <cell r="N22622">
            <v>0</v>
          </cell>
          <cell r="O22622">
            <v>0</v>
          </cell>
          <cell r="P22622">
            <v>81031.121999999275</v>
          </cell>
          <cell r="Q22622">
            <v>0</v>
          </cell>
          <cell r="R22622">
            <v>0</v>
          </cell>
        </row>
        <row r="22623">
          <cell r="A22623">
            <v>2309</v>
          </cell>
          <cell r="B22623" t="str">
            <v>S. SALUD METROPOLITANO ORIENTE</v>
          </cell>
          <cell r="C22623" t="str">
            <v>008 Instituto Pedro Aguirre Cerda</v>
          </cell>
          <cell r="D22623">
            <v>0</v>
          </cell>
          <cell r="E22623">
            <v>0</v>
          </cell>
          <cell r="F22623">
            <v>0</v>
          </cell>
          <cell r="G22623">
            <v>0</v>
          </cell>
          <cell r="H22623">
            <v>0</v>
          </cell>
          <cell r="I22623">
            <v>0</v>
          </cell>
          <cell r="J22623">
            <v>0</v>
          </cell>
          <cell r="K22623">
            <v>0</v>
          </cell>
          <cell r="L22623">
            <v>0</v>
          </cell>
          <cell r="M22623">
            <v>0</v>
          </cell>
          <cell r="N22623">
            <v>0</v>
          </cell>
          <cell r="O22623">
            <v>0</v>
          </cell>
          <cell r="P22623">
            <v>-244199.36300000004</v>
          </cell>
          <cell r="Q22623">
            <v>0</v>
          </cell>
          <cell r="R22623">
            <v>244199.36300000004</v>
          </cell>
        </row>
        <row r="22624">
          <cell r="A22624">
            <v>23010</v>
          </cell>
          <cell r="B22624" t="str">
            <v>S. SALUD METROPOLITANO ORIENTE</v>
          </cell>
          <cell r="C22624" t="str">
            <v>009 Hospital de Hanga Roa</v>
          </cell>
          <cell r="D22624">
            <v>0</v>
          </cell>
          <cell r="E22624">
            <v>0</v>
          </cell>
          <cell r="F22624">
            <v>0</v>
          </cell>
          <cell r="G22624">
            <v>0</v>
          </cell>
          <cell r="H22624">
            <v>0</v>
          </cell>
          <cell r="I22624">
            <v>0</v>
          </cell>
          <cell r="J22624">
            <v>0</v>
          </cell>
          <cell r="K22624">
            <v>0</v>
          </cell>
          <cell r="L22624">
            <v>0</v>
          </cell>
          <cell r="M22624">
            <v>0</v>
          </cell>
          <cell r="N22624">
            <v>0</v>
          </cell>
          <cell r="O22624">
            <v>0</v>
          </cell>
          <cell r="P22624">
            <v>-40203.521999999968</v>
          </cell>
          <cell r="Q22624">
            <v>0</v>
          </cell>
          <cell r="R22624">
            <v>40203.521999999968</v>
          </cell>
        </row>
        <row r="22625">
          <cell r="A22625">
            <v>2401</v>
          </cell>
          <cell r="B22625" t="str">
            <v>S. SALUD METR. CENTRAL</v>
          </cell>
          <cell r="C22625">
            <v>0</v>
          </cell>
          <cell r="D22625">
            <v>0</v>
          </cell>
          <cell r="E22625">
            <v>0</v>
          </cell>
          <cell r="F22625">
            <v>0</v>
          </cell>
          <cell r="G22625">
            <v>0</v>
          </cell>
          <cell r="H22625">
            <v>0</v>
          </cell>
          <cell r="I22625">
            <v>0</v>
          </cell>
          <cell r="J22625">
            <v>0</v>
          </cell>
          <cell r="K22625">
            <v>0</v>
          </cell>
          <cell r="L22625">
            <v>0</v>
          </cell>
          <cell r="M22625">
            <v>0</v>
          </cell>
          <cell r="N22625">
            <v>0</v>
          </cell>
          <cell r="O22625">
            <v>3198534.7110000001</v>
          </cell>
          <cell r="P22625">
            <v>-207018.43300000392</v>
          </cell>
          <cell r="Q22625">
            <v>2991516.2779999962</v>
          </cell>
          <cell r="R22625">
            <v>0</v>
          </cell>
        </row>
        <row r="22626">
          <cell r="A22626">
            <v>2402</v>
          </cell>
          <cell r="B22626" t="str">
            <v>S. SALUD METROPOLITANO CENTRAL</v>
          </cell>
          <cell r="C22626" t="str">
            <v>001 Dirección del Servicio</v>
          </cell>
          <cell r="D22626">
            <v>0</v>
          </cell>
          <cell r="E22626">
            <v>0</v>
          </cell>
          <cell r="F22626">
            <v>0</v>
          </cell>
          <cell r="G22626">
            <v>0</v>
          </cell>
          <cell r="H22626">
            <v>0</v>
          </cell>
          <cell r="I22626">
            <v>0</v>
          </cell>
          <cell r="J22626">
            <v>0</v>
          </cell>
          <cell r="K22626">
            <v>0</v>
          </cell>
          <cell r="L22626">
            <v>0</v>
          </cell>
          <cell r="M22626">
            <v>0</v>
          </cell>
          <cell r="N22626">
            <v>0</v>
          </cell>
          <cell r="O22626">
            <v>0</v>
          </cell>
          <cell r="P22626">
            <v>9556159.9359999988</v>
          </cell>
          <cell r="Q22626">
            <v>0</v>
          </cell>
          <cell r="R22626">
            <v>0</v>
          </cell>
        </row>
        <row r="22627">
          <cell r="A22627">
            <v>2403</v>
          </cell>
          <cell r="B22627" t="str">
            <v>S. SALUD METROPOLITANO CENTRAL</v>
          </cell>
          <cell r="C22627" t="str">
            <v>002 Dirección Atención Primaria</v>
          </cell>
          <cell r="D22627">
            <v>0</v>
          </cell>
          <cell r="E22627">
            <v>0</v>
          </cell>
          <cell r="F22627">
            <v>0</v>
          </cell>
          <cell r="G22627">
            <v>0</v>
          </cell>
          <cell r="H22627">
            <v>0</v>
          </cell>
          <cell r="I22627">
            <v>0</v>
          </cell>
          <cell r="J22627">
            <v>0</v>
          </cell>
          <cell r="K22627">
            <v>0</v>
          </cell>
          <cell r="L22627">
            <v>0</v>
          </cell>
          <cell r="M22627">
            <v>0</v>
          </cell>
          <cell r="N22627">
            <v>0</v>
          </cell>
          <cell r="O22627">
            <v>0</v>
          </cell>
          <cell r="P22627">
            <v>999898.57499999972</v>
          </cell>
          <cell r="Q22627">
            <v>0</v>
          </cell>
          <cell r="R22627">
            <v>0</v>
          </cell>
        </row>
        <row r="22628">
          <cell r="A22628">
            <v>2404</v>
          </cell>
          <cell r="B22628" t="str">
            <v>S. SALUD METROPOLITANO CENTRAL</v>
          </cell>
          <cell r="C22628" t="str">
            <v>003 Hospital Clínico San Borja Arriaran</v>
          </cell>
          <cell r="D22628">
            <v>0</v>
          </cell>
          <cell r="E22628">
            <v>0</v>
          </cell>
          <cell r="F22628">
            <v>0</v>
          </cell>
          <cell r="G22628">
            <v>0</v>
          </cell>
          <cell r="H22628">
            <v>0</v>
          </cell>
          <cell r="I22628">
            <v>0</v>
          </cell>
          <cell r="J22628">
            <v>0</v>
          </cell>
          <cell r="K22628">
            <v>0</v>
          </cell>
          <cell r="L22628">
            <v>0</v>
          </cell>
          <cell r="M22628">
            <v>0</v>
          </cell>
          <cell r="N22628">
            <v>0</v>
          </cell>
          <cell r="O22628">
            <v>1046275.4569999999</v>
          </cell>
          <cell r="P22628">
            <v>-4771745.2829999961</v>
          </cell>
          <cell r="Q22628">
            <v>0</v>
          </cell>
          <cell r="R22628">
            <v>3725469.8259999962</v>
          </cell>
        </row>
        <row r="22629">
          <cell r="A22629">
            <v>2405</v>
          </cell>
          <cell r="B22629" t="str">
            <v>S. SALUD METROPOLITANO CENTRAL</v>
          </cell>
          <cell r="C22629" t="str">
            <v>004 Hospital De Urgencia Asistencia Pública</v>
          </cell>
          <cell r="D22629">
            <v>0</v>
          </cell>
          <cell r="E22629">
            <v>0</v>
          </cell>
          <cell r="F22629">
            <v>0</v>
          </cell>
          <cell r="G22629">
            <v>0</v>
          </cell>
          <cell r="H22629">
            <v>0</v>
          </cell>
          <cell r="I22629">
            <v>0</v>
          </cell>
          <cell r="J22629">
            <v>0</v>
          </cell>
          <cell r="K22629">
            <v>0</v>
          </cell>
          <cell r="L22629">
            <v>0</v>
          </cell>
          <cell r="M22629">
            <v>0</v>
          </cell>
          <cell r="N22629">
            <v>0</v>
          </cell>
          <cell r="O22629">
            <v>1135836.936</v>
          </cell>
          <cell r="P22629">
            <v>-3238166.6419999991</v>
          </cell>
          <cell r="Q22629">
            <v>0</v>
          </cell>
          <cell r="R22629">
            <v>2102329.7059999993</v>
          </cell>
        </row>
        <row r="22630">
          <cell r="A22630">
            <v>2406</v>
          </cell>
          <cell r="B22630" t="str">
            <v>S. SALUD METROPOLITANO CENTRAL</v>
          </cell>
          <cell r="C22630" t="str">
            <v>005 Hospital El Carmen</v>
          </cell>
          <cell r="D22630">
            <v>0</v>
          </cell>
          <cell r="E22630">
            <v>0</v>
          </cell>
          <cell r="F22630">
            <v>0</v>
          </cell>
          <cell r="G22630">
            <v>0</v>
          </cell>
          <cell r="H22630">
            <v>0</v>
          </cell>
          <cell r="I22630">
            <v>0</v>
          </cell>
          <cell r="J22630">
            <v>0</v>
          </cell>
          <cell r="K22630">
            <v>0</v>
          </cell>
          <cell r="L22630">
            <v>0</v>
          </cell>
          <cell r="M22630">
            <v>0</v>
          </cell>
          <cell r="N22630">
            <v>0</v>
          </cell>
          <cell r="O22630">
            <v>1016422.318</v>
          </cell>
          <cell r="P22630">
            <v>-2753165.0189999999</v>
          </cell>
          <cell r="Q22630">
            <v>0</v>
          </cell>
          <cell r="R22630">
            <v>1736742.7009999999</v>
          </cell>
        </row>
        <row r="22631">
          <cell r="A22631">
            <v>2501</v>
          </cell>
          <cell r="B22631" t="str">
            <v>S. SALUD METR. SUR</v>
          </cell>
          <cell r="C22631">
            <v>0</v>
          </cell>
          <cell r="D22631">
            <v>0</v>
          </cell>
          <cell r="E22631">
            <v>0</v>
          </cell>
          <cell r="F22631">
            <v>0</v>
          </cell>
          <cell r="G22631">
            <v>0</v>
          </cell>
          <cell r="H22631">
            <v>0</v>
          </cell>
          <cell r="I22631">
            <v>0</v>
          </cell>
          <cell r="J22631">
            <v>0</v>
          </cell>
          <cell r="K22631">
            <v>0</v>
          </cell>
          <cell r="L22631">
            <v>0</v>
          </cell>
          <cell r="M22631">
            <v>0</v>
          </cell>
          <cell r="N22631">
            <v>0</v>
          </cell>
          <cell r="O22631">
            <v>6254136.9450000003</v>
          </cell>
          <cell r="P22631">
            <v>-6313719.4279999975</v>
          </cell>
          <cell r="Q22631">
            <v>0</v>
          </cell>
          <cell r="R22631">
            <v>59582.482999997213</v>
          </cell>
        </row>
        <row r="22632">
          <cell r="A22632">
            <v>2502</v>
          </cell>
          <cell r="B22632" t="str">
            <v>S. SALUD METROPOLITANO SUR</v>
          </cell>
          <cell r="C22632" t="str">
            <v>001 Dirección del Servicio</v>
          </cell>
          <cell r="D22632">
            <v>0</v>
          </cell>
          <cell r="E22632">
            <v>0</v>
          </cell>
          <cell r="F22632">
            <v>0</v>
          </cell>
          <cell r="G22632">
            <v>0</v>
          </cell>
          <cell r="H22632">
            <v>0</v>
          </cell>
          <cell r="I22632">
            <v>0</v>
          </cell>
          <cell r="J22632">
            <v>0</v>
          </cell>
          <cell r="K22632">
            <v>0</v>
          </cell>
          <cell r="L22632">
            <v>0</v>
          </cell>
          <cell r="M22632">
            <v>0</v>
          </cell>
          <cell r="N22632">
            <v>0</v>
          </cell>
          <cell r="O22632">
            <v>0</v>
          </cell>
          <cell r="P22632">
            <v>-29609.729999999981</v>
          </cell>
          <cell r="Q22632">
            <v>0</v>
          </cell>
          <cell r="R22632">
            <v>29609.729999999981</v>
          </cell>
        </row>
        <row r="22633">
          <cell r="A22633">
            <v>2503</v>
          </cell>
          <cell r="B22633" t="str">
            <v>S. SALUD METROPOLITANO SUR</v>
          </cell>
          <cell r="C22633" t="str">
            <v>002 Hospital Barros Luco Trudeau</v>
          </cell>
          <cell r="D22633">
            <v>0</v>
          </cell>
          <cell r="E22633">
            <v>0</v>
          </cell>
          <cell r="F22633">
            <v>0</v>
          </cell>
          <cell r="G22633">
            <v>0</v>
          </cell>
          <cell r="H22633">
            <v>0</v>
          </cell>
          <cell r="I22633">
            <v>0</v>
          </cell>
          <cell r="J22633">
            <v>0</v>
          </cell>
          <cell r="K22633">
            <v>0</v>
          </cell>
          <cell r="L22633">
            <v>0</v>
          </cell>
          <cell r="M22633">
            <v>0</v>
          </cell>
          <cell r="N22633">
            <v>0</v>
          </cell>
          <cell r="O22633">
            <v>5061112.8499999996</v>
          </cell>
          <cell r="P22633">
            <v>-5123739.6690000007</v>
          </cell>
          <cell r="Q22633">
            <v>0</v>
          </cell>
          <cell r="R22633">
            <v>62626.819000001065</v>
          </cell>
        </row>
        <row r="22634">
          <cell r="A22634">
            <v>2504</v>
          </cell>
          <cell r="B22634" t="str">
            <v>S. SALUD METROPOLITANO SUR</v>
          </cell>
          <cell r="C22634" t="str">
            <v>003 Hospital Enfermedades Infecciosas</v>
          </cell>
          <cell r="D22634">
            <v>0</v>
          </cell>
          <cell r="E22634">
            <v>0</v>
          </cell>
          <cell r="F22634">
            <v>0</v>
          </cell>
          <cell r="G22634">
            <v>0</v>
          </cell>
          <cell r="H22634">
            <v>0</v>
          </cell>
          <cell r="I22634">
            <v>0</v>
          </cell>
          <cell r="J22634">
            <v>0</v>
          </cell>
          <cell r="K22634">
            <v>0</v>
          </cell>
          <cell r="L22634">
            <v>0</v>
          </cell>
          <cell r="M22634">
            <v>0</v>
          </cell>
          <cell r="N22634">
            <v>0</v>
          </cell>
          <cell r="O22634">
            <v>0</v>
          </cell>
          <cell r="P22634">
            <v>-1584.3400000002002</v>
          </cell>
          <cell r="Q22634">
            <v>0</v>
          </cell>
          <cell r="R22634">
            <v>1584.3400000002002</v>
          </cell>
        </row>
        <row r="22635">
          <cell r="A22635">
            <v>2505</v>
          </cell>
          <cell r="B22635" t="str">
            <v>S. SALUD METROPOLITANO SUR</v>
          </cell>
          <cell r="C22635" t="str">
            <v>004 Hospital Exequiel González Cortés</v>
          </cell>
          <cell r="D22635">
            <v>0</v>
          </cell>
          <cell r="E22635">
            <v>0</v>
          </cell>
          <cell r="F22635">
            <v>0</v>
          </cell>
          <cell r="G22635">
            <v>0</v>
          </cell>
          <cell r="H22635">
            <v>0</v>
          </cell>
          <cell r="I22635">
            <v>0</v>
          </cell>
          <cell r="J22635">
            <v>0</v>
          </cell>
          <cell r="K22635">
            <v>0</v>
          </cell>
          <cell r="L22635">
            <v>0</v>
          </cell>
          <cell r="M22635">
            <v>0</v>
          </cell>
          <cell r="N22635">
            <v>0</v>
          </cell>
          <cell r="O22635">
            <v>96363.126999999964</v>
          </cell>
          <cell r="P22635">
            <v>-75871.490000000456</v>
          </cell>
          <cell r="Q22635">
            <v>20491.636999999508</v>
          </cell>
          <cell r="R22635">
            <v>0</v>
          </cell>
        </row>
        <row r="22636">
          <cell r="A22636">
            <v>2506</v>
          </cell>
          <cell r="B22636" t="str">
            <v>S. SALUD METROPOLITANO SUR</v>
          </cell>
          <cell r="C22636" t="str">
            <v>005 Hospital San Luis de Buin</v>
          </cell>
          <cell r="D22636">
            <v>0</v>
          </cell>
          <cell r="E22636">
            <v>0</v>
          </cell>
          <cell r="F22636">
            <v>0</v>
          </cell>
          <cell r="G22636">
            <v>0</v>
          </cell>
          <cell r="H22636">
            <v>0</v>
          </cell>
          <cell r="I22636">
            <v>0</v>
          </cell>
          <cell r="J22636">
            <v>0</v>
          </cell>
          <cell r="K22636">
            <v>0</v>
          </cell>
          <cell r="L22636">
            <v>0</v>
          </cell>
          <cell r="M22636">
            <v>0</v>
          </cell>
          <cell r="N22636">
            <v>0</v>
          </cell>
          <cell r="O22636">
            <v>0</v>
          </cell>
          <cell r="P22636">
            <v>-3222.3369999998249</v>
          </cell>
          <cell r="Q22636">
            <v>0</v>
          </cell>
          <cell r="R22636">
            <v>3222.3369999998249</v>
          </cell>
        </row>
        <row r="22637">
          <cell r="A22637">
            <v>2507</v>
          </cell>
          <cell r="B22637" t="str">
            <v>S. SALUD METROPOLITANO SUR</v>
          </cell>
          <cell r="C22637" t="str">
            <v>006 Hospital Sanatorio El Peral</v>
          </cell>
          <cell r="D22637">
            <v>0</v>
          </cell>
          <cell r="E22637">
            <v>0</v>
          </cell>
          <cell r="F22637">
            <v>0</v>
          </cell>
          <cell r="G22637">
            <v>0</v>
          </cell>
          <cell r="H22637">
            <v>0</v>
          </cell>
          <cell r="I22637">
            <v>0</v>
          </cell>
          <cell r="J22637">
            <v>0</v>
          </cell>
          <cell r="K22637">
            <v>0</v>
          </cell>
          <cell r="L22637">
            <v>0</v>
          </cell>
          <cell r="M22637">
            <v>0</v>
          </cell>
          <cell r="N22637">
            <v>0</v>
          </cell>
          <cell r="O22637">
            <v>0</v>
          </cell>
          <cell r="P22637">
            <v>25025.353000000003</v>
          </cell>
          <cell r="Q22637">
            <v>0</v>
          </cell>
          <cell r="R22637">
            <v>0</v>
          </cell>
        </row>
        <row r="22638">
          <cell r="A22638">
            <v>2508</v>
          </cell>
          <cell r="B22638" t="str">
            <v>S. SALUD METROPOLITANO SUR</v>
          </cell>
          <cell r="C22638" t="str">
            <v>007 Hospital Sanatorio El Pino</v>
          </cell>
          <cell r="D22638">
            <v>0</v>
          </cell>
          <cell r="E22638">
            <v>0</v>
          </cell>
          <cell r="F22638">
            <v>0</v>
          </cell>
          <cell r="G22638">
            <v>0</v>
          </cell>
          <cell r="H22638">
            <v>0</v>
          </cell>
          <cell r="I22638">
            <v>0</v>
          </cell>
          <cell r="J22638">
            <v>0</v>
          </cell>
          <cell r="K22638">
            <v>0</v>
          </cell>
          <cell r="L22638">
            <v>0</v>
          </cell>
          <cell r="M22638">
            <v>0</v>
          </cell>
          <cell r="N22638">
            <v>0</v>
          </cell>
          <cell r="O22638">
            <v>1096660.9679999999</v>
          </cell>
          <cell r="P22638">
            <v>-1104717.2150000012</v>
          </cell>
          <cell r="Q22638">
            <v>0</v>
          </cell>
          <cell r="R22638">
            <v>8056.2470000013709</v>
          </cell>
        </row>
        <row r="22639">
          <cell r="A22639">
            <v>2601</v>
          </cell>
          <cell r="B22639" t="str">
            <v>S. SALUD METR. NORTE</v>
          </cell>
          <cell r="C22639">
            <v>0</v>
          </cell>
          <cell r="D22639">
            <v>0</v>
          </cell>
          <cell r="E22639">
            <v>0</v>
          </cell>
          <cell r="F22639">
            <v>0</v>
          </cell>
          <cell r="G22639">
            <v>0</v>
          </cell>
          <cell r="H22639">
            <v>0</v>
          </cell>
          <cell r="I22639">
            <v>0</v>
          </cell>
          <cell r="J22639">
            <v>0</v>
          </cell>
          <cell r="K22639">
            <v>0</v>
          </cell>
          <cell r="L22639">
            <v>0</v>
          </cell>
          <cell r="M22639">
            <v>0</v>
          </cell>
          <cell r="N22639">
            <v>0</v>
          </cell>
          <cell r="O22639">
            <v>12338515.262000002</v>
          </cell>
          <cell r="P22639">
            <v>-11867207.169999996</v>
          </cell>
          <cell r="Q22639">
            <v>471308.09200000577</v>
          </cell>
          <cell r="R22639">
            <v>0</v>
          </cell>
        </row>
        <row r="22640">
          <cell r="A22640">
            <v>2602</v>
          </cell>
          <cell r="B22640" t="str">
            <v>S. SALUD METROPOLITANO NORTE</v>
          </cell>
          <cell r="C22640" t="str">
            <v>001 Dirección del Servicio</v>
          </cell>
          <cell r="D22640">
            <v>0</v>
          </cell>
          <cell r="E22640">
            <v>0</v>
          </cell>
          <cell r="F22640">
            <v>0</v>
          </cell>
          <cell r="G22640">
            <v>0</v>
          </cell>
          <cell r="H22640">
            <v>0</v>
          </cell>
          <cell r="I22640">
            <v>0</v>
          </cell>
          <cell r="J22640">
            <v>0</v>
          </cell>
          <cell r="K22640">
            <v>0</v>
          </cell>
          <cell r="L22640">
            <v>0</v>
          </cell>
          <cell r="M22640">
            <v>0</v>
          </cell>
          <cell r="N22640">
            <v>0</v>
          </cell>
          <cell r="O22640">
            <v>1035083.948</v>
          </cell>
          <cell r="P22640">
            <v>-806243.66999999993</v>
          </cell>
          <cell r="Q22640">
            <v>228840.27800000005</v>
          </cell>
          <cell r="R22640">
            <v>0</v>
          </cell>
        </row>
        <row r="22641">
          <cell r="A22641">
            <v>2603</v>
          </cell>
          <cell r="B22641" t="str">
            <v>S. SALUD METROPOLITANO NORTE</v>
          </cell>
          <cell r="C22641" t="str">
            <v>002 Centro De Diagnóstico Terapéutico</v>
          </cell>
          <cell r="D22641">
            <v>0</v>
          </cell>
          <cell r="E22641">
            <v>0</v>
          </cell>
          <cell r="F22641">
            <v>0</v>
          </cell>
          <cell r="G22641">
            <v>0</v>
          </cell>
          <cell r="H22641">
            <v>0</v>
          </cell>
          <cell r="I22641">
            <v>0</v>
          </cell>
          <cell r="J22641">
            <v>0</v>
          </cell>
          <cell r="K22641">
            <v>0</v>
          </cell>
          <cell r="L22641">
            <v>0</v>
          </cell>
          <cell r="M22641">
            <v>0</v>
          </cell>
          <cell r="N22641">
            <v>0</v>
          </cell>
          <cell r="O22641">
            <v>0</v>
          </cell>
          <cell r="P22641">
            <v>-4304.0549999998766</v>
          </cell>
          <cell r="Q22641">
            <v>0</v>
          </cell>
          <cell r="R22641">
            <v>4304.0549999998766</v>
          </cell>
        </row>
        <row r="22642">
          <cell r="A22642">
            <v>2604</v>
          </cell>
          <cell r="B22642" t="str">
            <v>S. SALUD METROPOLITANO NORTE</v>
          </cell>
          <cell r="C22642" t="str">
            <v>003 Hospital de Til Til</v>
          </cell>
          <cell r="D22642">
            <v>0</v>
          </cell>
          <cell r="E22642">
            <v>0</v>
          </cell>
          <cell r="F22642">
            <v>0</v>
          </cell>
          <cell r="G22642">
            <v>0</v>
          </cell>
          <cell r="H22642">
            <v>0</v>
          </cell>
          <cell r="I22642">
            <v>0</v>
          </cell>
          <cell r="J22642">
            <v>0</v>
          </cell>
          <cell r="K22642">
            <v>0</v>
          </cell>
          <cell r="L22642">
            <v>0</v>
          </cell>
          <cell r="M22642">
            <v>0</v>
          </cell>
          <cell r="N22642">
            <v>0</v>
          </cell>
          <cell r="O22642">
            <v>0</v>
          </cell>
          <cell r="P22642">
            <v>37971.001000000018</v>
          </cell>
          <cell r="Q22642">
            <v>0</v>
          </cell>
          <cell r="R22642">
            <v>0</v>
          </cell>
        </row>
        <row r="22643">
          <cell r="A22643">
            <v>2605</v>
          </cell>
          <cell r="B22643" t="str">
            <v>S. SALUD METROPOLITANO NORTE</v>
          </cell>
          <cell r="C22643" t="str">
            <v>004 Hospital Roberto del Río</v>
          </cell>
          <cell r="D22643">
            <v>0</v>
          </cell>
          <cell r="E22643">
            <v>0</v>
          </cell>
          <cell r="F22643">
            <v>0</v>
          </cell>
          <cell r="G22643">
            <v>0</v>
          </cell>
          <cell r="H22643">
            <v>0</v>
          </cell>
          <cell r="I22643">
            <v>0</v>
          </cell>
          <cell r="J22643">
            <v>0</v>
          </cell>
          <cell r="K22643">
            <v>0</v>
          </cell>
          <cell r="L22643">
            <v>0</v>
          </cell>
          <cell r="M22643">
            <v>0</v>
          </cell>
          <cell r="N22643">
            <v>0</v>
          </cell>
          <cell r="O22643">
            <v>1012885.7770000001</v>
          </cell>
          <cell r="P22643">
            <v>-956458.69599999976</v>
          </cell>
          <cell r="Q22643">
            <v>56427.081000000355</v>
          </cell>
          <cell r="R22643">
            <v>0</v>
          </cell>
        </row>
        <row r="22644">
          <cell r="A22644">
            <v>2606</v>
          </cell>
          <cell r="B22644" t="str">
            <v>S. SALUD METROPOLITANO NORTE</v>
          </cell>
          <cell r="C22644" t="str">
            <v>005 Hospital San José</v>
          </cell>
          <cell r="D22644">
            <v>0</v>
          </cell>
          <cell r="E22644">
            <v>0</v>
          </cell>
          <cell r="F22644">
            <v>0</v>
          </cell>
          <cell r="G22644">
            <v>0</v>
          </cell>
          <cell r="H22644">
            <v>0</v>
          </cell>
          <cell r="I22644">
            <v>0</v>
          </cell>
          <cell r="J22644">
            <v>0</v>
          </cell>
          <cell r="K22644">
            <v>0</v>
          </cell>
          <cell r="L22644">
            <v>0</v>
          </cell>
          <cell r="M22644">
            <v>0</v>
          </cell>
          <cell r="N22644">
            <v>0</v>
          </cell>
          <cell r="O22644">
            <v>10006297.809</v>
          </cell>
          <cell r="P22644">
            <v>-10006409.474999998</v>
          </cell>
          <cell r="Q22644">
            <v>0</v>
          </cell>
          <cell r="R22644">
            <v>111.6659999974072</v>
          </cell>
        </row>
        <row r="22645">
          <cell r="A22645">
            <v>2607</v>
          </cell>
          <cell r="B22645" t="str">
            <v>S. SALUD METROPOLITANO NORTE</v>
          </cell>
          <cell r="C22645" t="str">
            <v>006 Instituto Nacional del Cáncer</v>
          </cell>
          <cell r="D22645">
            <v>0</v>
          </cell>
          <cell r="E22645">
            <v>0</v>
          </cell>
          <cell r="F22645">
            <v>0</v>
          </cell>
          <cell r="G22645">
            <v>0</v>
          </cell>
          <cell r="H22645">
            <v>0</v>
          </cell>
          <cell r="I22645">
            <v>0</v>
          </cell>
          <cell r="J22645">
            <v>0</v>
          </cell>
          <cell r="K22645">
            <v>0</v>
          </cell>
          <cell r="L22645">
            <v>0</v>
          </cell>
          <cell r="M22645">
            <v>0</v>
          </cell>
          <cell r="N22645">
            <v>0</v>
          </cell>
          <cell r="O22645">
            <v>284247.728</v>
          </cell>
          <cell r="P22645">
            <v>-348322.95399999991</v>
          </cell>
          <cell r="Q22645">
            <v>0</v>
          </cell>
          <cell r="R22645">
            <v>64075.225999999908</v>
          </cell>
        </row>
        <row r="22646">
          <cell r="A22646">
            <v>2608</v>
          </cell>
          <cell r="B22646" t="str">
            <v>S. SALUD METROPOLITANO NORTE</v>
          </cell>
          <cell r="C22646" t="str">
            <v>007 Instituto Psiquiátrico</v>
          </cell>
          <cell r="D22646">
            <v>0</v>
          </cell>
          <cell r="E22646">
            <v>0</v>
          </cell>
          <cell r="F22646">
            <v>0</v>
          </cell>
          <cell r="G22646">
            <v>0</v>
          </cell>
          <cell r="H22646">
            <v>0</v>
          </cell>
          <cell r="I22646">
            <v>0</v>
          </cell>
          <cell r="J22646">
            <v>0</v>
          </cell>
          <cell r="K22646">
            <v>0</v>
          </cell>
          <cell r="L22646">
            <v>0</v>
          </cell>
          <cell r="M22646">
            <v>0</v>
          </cell>
          <cell r="N22646">
            <v>0</v>
          </cell>
          <cell r="O22646">
            <v>0</v>
          </cell>
          <cell r="P22646">
            <v>216560.67900000012</v>
          </cell>
          <cell r="Q22646">
            <v>0</v>
          </cell>
          <cell r="R22646">
            <v>0</v>
          </cell>
        </row>
        <row r="22647">
          <cell r="A22647">
            <v>2701</v>
          </cell>
          <cell r="B22647" t="str">
            <v>S. SALUD METR. OCCIDENTE</v>
          </cell>
          <cell r="C22647">
            <v>0</v>
          </cell>
          <cell r="D22647">
            <v>0</v>
          </cell>
          <cell r="E22647">
            <v>0</v>
          </cell>
          <cell r="F22647">
            <v>0</v>
          </cell>
          <cell r="G22647">
            <v>0</v>
          </cell>
          <cell r="H22647">
            <v>0</v>
          </cell>
          <cell r="I22647">
            <v>0</v>
          </cell>
          <cell r="J22647">
            <v>0</v>
          </cell>
          <cell r="K22647">
            <v>0</v>
          </cell>
          <cell r="L22647">
            <v>0</v>
          </cell>
          <cell r="M22647">
            <v>0</v>
          </cell>
          <cell r="N22647">
            <v>0</v>
          </cell>
          <cell r="O22647">
            <v>8251269.9739999995</v>
          </cell>
          <cell r="P22647">
            <v>-7804789.4859999977</v>
          </cell>
          <cell r="Q22647">
            <v>446480.48800000176</v>
          </cell>
          <cell r="R22647">
            <v>0</v>
          </cell>
        </row>
        <row r="22648">
          <cell r="A22648">
            <v>2702</v>
          </cell>
          <cell r="B22648" t="str">
            <v>S. SALUD METROPOLITANO OCCIDENTE</v>
          </cell>
          <cell r="C22648" t="str">
            <v>001 Dirección del Servicio</v>
          </cell>
          <cell r="D22648">
            <v>0</v>
          </cell>
          <cell r="E22648">
            <v>0</v>
          </cell>
          <cell r="F22648">
            <v>0</v>
          </cell>
          <cell r="G22648">
            <v>0</v>
          </cell>
          <cell r="H22648">
            <v>0</v>
          </cell>
          <cell r="I22648">
            <v>0</v>
          </cell>
          <cell r="J22648">
            <v>0</v>
          </cell>
          <cell r="K22648">
            <v>0</v>
          </cell>
          <cell r="L22648">
            <v>0</v>
          </cell>
          <cell r="M22648">
            <v>0</v>
          </cell>
          <cell r="N22648">
            <v>0</v>
          </cell>
          <cell r="O22648">
            <v>3233824.2940000002</v>
          </cell>
          <cell r="P22648">
            <v>-2865947.1970000006</v>
          </cell>
          <cell r="Q22648">
            <v>367877.0969999996</v>
          </cell>
          <cell r="R22648">
            <v>0</v>
          </cell>
        </row>
        <row r="22649">
          <cell r="A22649">
            <v>2703</v>
          </cell>
          <cell r="B22649" t="str">
            <v>S. SALUD METROPOLITANO OCCIDENTE</v>
          </cell>
          <cell r="C22649" t="str">
            <v>002 Centro de Referencia Salud Occidente Salvador Allende</v>
          </cell>
          <cell r="D22649">
            <v>0</v>
          </cell>
          <cell r="E22649">
            <v>0</v>
          </cell>
          <cell r="F22649">
            <v>0</v>
          </cell>
          <cell r="G22649">
            <v>0</v>
          </cell>
          <cell r="H22649">
            <v>0</v>
          </cell>
          <cell r="I22649">
            <v>0</v>
          </cell>
          <cell r="J22649">
            <v>0</v>
          </cell>
          <cell r="K22649">
            <v>0</v>
          </cell>
          <cell r="L22649">
            <v>0</v>
          </cell>
          <cell r="M22649">
            <v>0</v>
          </cell>
          <cell r="N22649">
            <v>0</v>
          </cell>
          <cell r="O22649">
            <v>0</v>
          </cell>
          <cell r="P22649">
            <v>62159.621999999974</v>
          </cell>
          <cell r="Q22649">
            <v>0</v>
          </cell>
          <cell r="R22649">
            <v>0</v>
          </cell>
        </row>
        <row r="22650">
          <cell r="A22650">
            <v>2704</v>
          </cell>
          <cell r="B22650" t="str">
            <v>S. SALUD METROPOLITANO OCCIDENTE</v>
          </cell>
          <cell r="C22650" t="str">
            <v>003 Hospital de Curacaví</v>
          </cell>
          <cell r="D22650">
            <v>0</v>
          </cell>
          <cell r="E22650">
            <v>0</v>
          </cell>
          <cell r="F22650">
            <v>0</v>
          </cell>
          <cell r="G22650">
            <v>0</v>
          </cell>
          <cell r="H22650">
            <v>0</v>
          </cell>
          <cell r="I22650">
            <v>0</v>
          </cell>
          <cell r="J22650">
            <v>0</v>
          </cell>
          <cell r="K22650">
            <v>0</v>
          </cell>
          <cell r="L22650">
            <v>0</v>
          </cell>
          <cell r="M22650">
            <v>0</v>
          </cell>
          <cell r="N22650">
            <v>0</v>
          </cell>
          <cell r="O22650">
            <v>0</v>
          </cell>
          <cell r="P22650">
            <v>62214.9739999999</v>
          </cell>
          <cell r="Q22650">
            <v>0</v>
          </cell>
          <cell r="R22650">
            <v>0</v>
          </cell>
        </row>
        <row r="22651">
          <cell r="A22651">
            <v>2705</v>
          </cell>
          <cell r="B22651" t="str">
            <v>S. SALUD METROPOLITANO OCCIDENTE</v>
          </cell>
          <cell r="C22651" t="str">
            <v>004 Hospital de Melipilla</v>
          </cell>
          <cell r="D22651">
            <v>0</v>
          </cell>
          <cell r="E22651">
            <v>0</v>
          </cell>
          <cell r="F22651">
            <v>0</v>
          </cell>
          <cell r="G22651">
            <v>0</v>
          </cell>
          <cell r="H22651">
            <v>0</v>
          </cell>
          <cell r="I22651">
            <v>0</v>
          </cell>
          <cell r="J22651">
            <v>0</v>
          </cell>
          <cell r="K22651">
            <v>0</v>
          </cell>
          <cell r="L22651">
            <v>0</v>
          </cell>
          <cell r="M22651">
            <v>0</v>
          </cell>
          <cell r="N22651">
            <v>0</v>
          </cell>
          <cell r="O22651">
            <v>0</v>
          </cell>
          <cell r="P22651">
            <v>6291.4920000000857</v>
          </cell>
          <cell r="Q22651">
            <v>0</v>
          </cell>
          <cell r="R22651">
            <v>0</v>
          </cell>
        </row>
        <row r="22652">
          <cell r="A22652">
            <v>2706</v>
          </cell>
          <cell r="B22652" t="str">
            <v>S. SALUD METROPOLITANO OCCIDENTE</v>
          </cell>
          <cell r="C22652" t="str">
            <v>005 Hospital de Peñaflor</v>
          </cell>
          <cell r="D22652">
            <v>0</v>
          </cell>
          <cell r="E22652">
            <v>0</v>
          </cell>
          <cell r="F22652">
            <v>0</v>
          </cell>
          <cell r="G22652">
            <v>0</v>
          </cell>
          <cell r="H22652">
            <v>0</v>
          </cell>
          <cell r="I22652">
            <v>0</v>
          </cell>
          <cell r="J22652">
            <v>0</v>
          </cell>
          <cell r="K22652">
            <v>0</v>
          </cell>
          <cell r="L22652">
            <v>0</v>
          </cell>
          <cell r="M22652">
            <v>0</v>
          </cell>
          <cell r="N22652">
            <v>0</v>
          </cell>
          <cell r="O22652">
            <v>0</v>
          </cell>
          <cell r="P22652">
            <v>74961.794999999984</v>
          </cell>
          <cell r="Q22652">
            <v>0</v>
          </cell>
          <cell r="R22652">
            <v>0</v>
          </cell>
        </row>
        <row r="22653">
          <cell r="A22653">
            <v>2707</v>
          </cell>
          <cell r="B22653" t="str">
            <v>S. SALUD METROPOLITANO OCCIDENTE</v>
          </cell>
          <cell r="C22653" t="str">
            <v>006 Hospital de Talagante</v>
          </cell>
          <cell r="D22653">
            <v>0</v>
          </cell>
          <cell r="E22653">
            <v>0</v>
          </cell>
          <cell r="F22653">
            <v>0</v>
          </cell>
          <cell r="G22653">
            <v>0</v>
          </cell>
          <cell r="H22653">
            <v>0</v>
          </cell>
          <cell r="I22653">
            <v>0</v>
          </cell>
          <cell r="J22653">
            <v>0</v>
          </cell>
          <cell r="K22653">
            <v>0</v>
          </cell>
          <cell r="L22653">
            <v>0</v>
          </cell>
          <cell r="M22653">
            <v>0</v>
          </cell>
          <cell r="N22653">
            <v>0</v>
          </cell>
          <cell r="O22653">
            <v>242840.86800000002</v>
          </cell>
          <cell r="P22653">
            <v>-256744.16599999997</v>
          </cell>
          <cell r="Q22653">
            <v>0</v>
          </cell>
          <cell r="R22653">
            <v>13903.297999999952</v>
          </cell>
        </row>
        <row r="22654">
          <cell r="A22654">
            <v>2708</v>
          </cell>
          <cell r="B22654" t="str">
            <v>S. SALUD METROPOLITANO OCCIDENTE</v>
          </cell>
          <cell r="C22654" t="str">
            <v>007 Hospital Félix Bulnes</v>
          </cell>
          <cell r="D22654">
            <v>0</v>
          </cell>
          <cell r="E22654">
            <v>0</v>
          </cell>
          <cell r="F22654">
            <v>0</v>
          </cell>
          <cell r="G22654">
            <v>0</v>
          </cell>
          <cell r="H22654">
            <v>0</v>
          </cell>
          <cell r="I22654">
            <v>0</v>
          </cell>
          <cell r="J22654">
            <v>0</v>
          </cell>
          <cell r="K22654">
            <v>0</v>
          </cell>
          <cell r="L22654">
            <v>0</v>
          </cell>
          <cell r="M22654">
            <v>0</v>
          </cell>
          <cell r="N22654">
            <v>0</v>
          </cell>
          <cell r="O22654">
            <v>2254331.0460000001</v>
          </cell>
          <cell r="P22654">
            <v>-2416785.9579999996</v>
          </cell>
          <cell r="Q22654">
            <v>0</v>
          </cell>
          <cell r="R22654">
            <v>162454.91199999955</v>
          </cell>
        </row>
        <row r="22655">
          <cell r="A22655">
            <v>2709</v>
          </cell>
          <cell r="B22655" t="str">
            <v>S. SALUD METROPOLITANO OCCIDENTE</v>
          </cell>
          <cell r="C22655" t="str">
            <v>008 Hospital San Juan de Dios</v>
          </cell>
          <cell r="D22655">
            <v>0</v>
          </cell>
          <cell r="E22655">
            <v>0</v>
          </cell>
          <cell r="F22655">
            <v>0</v>
          </cell>
          <cell r="G22655">
            <v>0</v>
          </cell>
          <cell r="H22655">
            <v>0</v>
          </cell>
          <cell r="I22655">
            <v>0</v>
          </cell>
          <cell r="J22655">
            <v>0</v>
          </cell>
          <cell r="K22655">
            <v>0</v>
          </cell>
          <cell r="L22655">
            <v>0</v>
          </cell>
          <cell r="M22655">
            <v>0</v>
          </cell>
          <cell r="N22655">
            <v>0</v>
          </cell>
          <cell r="O22655">
            <v>2520273.7659999998</v>
          </cell>
          <cell r="P22655">
            <v>-2496731.1410000036</v>
          </cell>
          <cell r="Q22655">
            <v>23542.624999996275</v>
          </cell>
          <cell r="R22655">
            <v>0</v>
          </cell>
        </row>
        <row r="22656">
          <cell r="A22656">
            <v>27010</v>
          </cell>
          <cell r="B22656" t="str">
            <v>S. SALUD METROPOLITANO OCCIDENTE</v>
          </cell>
          <cell r="C22656" t="str">
            <v>009 Instituto Traumatológico</v>
          </cell>
          <cell r="D22656">
            <v>0</v>
          </cell>
          <cell r="E22656">
            <v>0</v>
          </cell>
          <cell r="F22656">
            <v>0</v>
          </cell>
          <cell r="G22656">
            <v>0</v>
          </cell>
          <cell r="H22656">
            <v>0</v>
          </cell>
          <cell r="I22656">
            <v>0</v>
          </cell>
          <cell r="J22656">
            <v>0</v>
          </cell>
          <cell r="K22656">
            <v>0</v>
          </cell>
          <cell r="L22656">
            <v>0</v>
          </cell>
          <cell r="M22656">
            <v>0</v>
          </cell>
          <cell r="N22656">
            <v>0</v>
          </cell>
          <cell r="O22656">
            <v>0</v>
          </cell>
          <cell r="P22656">
            <v>25791.092999999993</v>
          </cell>
          <cell r="Q22656">
            <v>0</v>
          </cell>
          <cell r="R22656">
            <v>0</v>
          </cell>
        </row>
        <row r="22657">
          <cell r="A22657">
            <v>2801</v>
          </cell>
          <cell r="B22657" t="str">
            <v>S. SALUD METR. SUR-ORIENTE</v>
          </cell>
          <cell r="C22657">
            <v>0</v>
          </cell>
          <cell r="D22657">
            <v>0</v>
          </cell>
          <cell r="E22657">
            <v>0</v>
          </cell>
          <cell r="F22657">
            <v>0</v>
          </cell>
          <cell r="G22657">
            <v>0</v>
          </cell>
          <cell r="H22657">
            <v>0</v>
          </cell>
          <cell r="I22657">
            <v>0</v>
          </cell>
          <cell r="J22657">
            <v>0</v>
          </cell>
          <cell r="K22657">
            <v>0</v>
          </cell>
          <cell r="L22657">
            <v>0</v>
          </cell>
          <cell r="M22657">
            <v>0</v>
          </cell>
          <cell r="N22657">
            <v>0</v>
          </cell>
          <cell r="O22657">
            <v>2023852.807</v>
          </cell>
          <cell r="P22657">
            <v>-2067256.3430000022</v>
          </cell>
          <cell r="Q22657">
            <v>0</v>
          </cell>
          <cell r="R22657">
            <v>43403.536000002176</v>
          </cell>
        </row>
        <row r="22658">
          <cell r="A22658">
            <v>2802</v>
          </cell>
          <cell r="B22658" t="str">
            <v>S. SALUD METROPOLITANO SUR-ORIENTE</v>
          </cell>
          <cell r="C22658" t="str">
            <v>001 Dirección del Servicio</v>
          </cell>
          <cell r="D22658">
            <v>0</v>
          </cell>
          <cell r="E22658">
            <v>0</v>
          </cell>
          <cell r="F22658">
            <v>0</v>
          </cell>
          <cell r="G22658">
            <v>0</v>
          </cell>
          <cell r="H22658">
            <v>0</v>
          </cell>
          <cell r="I22658">
            <v>0</v>
          </cell>
          <cell r="J22658">
            <v>0</v>
          </cell>
          <cell r="K22658">
            <v>0</v>
          </cell>
          <cell r="L22658">
            <v>0</v>
          </cell>
          <cell r="M22658">
            <v>0</v>
          </cell>
          <cell r="N22658">
            <v>0</v>
          </cell>
          <cell r="O22658">
            <v>1151683.166</v>
          </cell>
          <cell r="P22658">
            <v>-1536526.003</v>
          </cell>
          <cell r="Q22658">
            <v>0</v>
          </cell>
          <cell r="R22658">
            <v>384842.83700000006</v>
          </cell>
        </row>
        <row r="22659">
          <cell r="A22659">
            <v>2803</v>
          </cell>
          <cell r="B22659" t="str">
            <v>S. SALUD METROPOLITANO SUR-ORIENTE</v>
          </cell>
          <cell r="C22659" t="str">
            <v>002 Hospital Metropolitano</v>
          </cell>
          <cell r="D22659">
            <v>0</v>
          </cell>
          <cell r="E22659">
            <v>0</v>
          </cell>
          <cell r="F22659">
            <v>0</v>
          </cell>
          <cell r="G22659">
            <v>0</v>
          </cell>
          <cell r="H22659">
            <v>0</v>
          </cell>
          <cell r="I22659">
            <v>0</v>
          </cell>
          <cell r="J22659">
            <v>0</v>
          </cell>
          <cell r="K22659">
            <v>0</v>
          </cell>
          <cell r="L22659">
            <v>0</v>
          </cell>
          <cell r="M22659">
            <v>0</v>
          </cell>
          <cell r="N22659">
            <v>0</v>
          </cell>
          <cell r="O22659">
            <v>0</v>
          </cell>
          <cell r="P22659">
            <v>0</v>
          </cell>
          <cell r="Q22659">
            <v>0</v>
          </cell>
          <cell r="R22659">
            <v>0</v>
          </cell>
        </row>
        <row r="22660">
          <cell r="A22660">
            <v>2804</v>
          </cell>
          <cell r="B22660" t="str">
            <v>S. SALUD METROPOLITANO SUR-ORIENTE</v>
          </cell>
          <cell r="C22660" t="str">
            <v>003 Centro de Referencia de Salud</v>
          </cell>
          <cell r="D22660">
            <v>0</v>
          </cell>
          <cell r="E22660">
            <v>0</v>
          </cell>
          <cell r="F22660">
            <v>0</v>
          </cell>
          <cell r="G22660">
            <v>0</v>
          </cell>
          <cell r="H22660">
            <v>0</v>
          </cell>
          <cell r="I22660">
            <v>0</v>
          </cell>
          <cell r="J22660">
            <v>0</v>
          </cell>
          <cell r="K22660">
            <v>0</v>
          </cell>
          <cell r="L22660">
            <v>0</v>
          </cell>
          <cell r="M22660">
            <v>0</v>
          </cell>
          <cell r="N22660">
            <v>0</v>
          </cell>
          <cell r="O22660">
            <v>0</v>
          </cell>
          <cell r="P22660">
            <v>0</v>
          </cell>
          <cell r="Q22660">
            <v>0</v>
          </cell>
          <cell r="R22660">
            <v>0</v>
          </cell>
        </row>
        <row r="22661">
          <cell r="A22661">
            <v>2805</v>
          </cell>
          <cell r="B22661" t="str">
            <v>S. SALUD METROPOLITANO SUR-ORIENTE</v>
          </cell>
          <cell r="C22661" t="str">
            <v>004 Hospital Sotero del Río</v>
          </cell>
          <cell r="D22661">
            <v>0</v>
          </cell>
          <cell r="E22661">
            <v>0</v>
          </cell>
          <cell r="F22661">
            <v>0</v>
          </cell>
          <cell r="G22661">
            <v>0</v>
          </cell>
          <cell r="H22661">
            <v>0</v>
          </cell>
          <cell r="I22661">
            <v>0</v>
          </cell>
          <cell r="J22661">
            <v>0</v>
          </cell>
          <cell r="K22661">
            <v>0</v>
          </cell>
          <cell r="L22661">
            <v>0</v>
          </cell>
          <cell r="M22661">
            <v>0</v>
          </cell>
          <cell r="N22661">
            <v>0</v>
          </cell>
          <cell r="O22661">
            <v>872169.64100000006</v>
          </cell>
          <cell r="P22661">
            <v>-780679.95700000133</v>
          </cell>
          <cell r="Q22661">
            <v>91489.683999998728</v>
          </cell>
          <cell r="R22661">
            <v>0</v>
          </cell>
        </row>
        <row r="22662">
          <cell r="A22662">
            <v>2806</v>
          </cell>
          <cell r="B22662" t="str">
            <v>S. SALUD METROPOLITANO SUR-ORIENTE</v>
          </cell>
          <cell r="C22662" t="str">
            <v>005 Hospital San José de Maipo</v>
          </cell>
          <cell r="D22662">
            <v>0</v>
          </cell>
          <cell r="E22662">
            <v>0</v>
          </cell>
          <cell r="F22662">
            <v>0</v>
          </cell>
          <cell r="G22662">
            <v>0</v>
          </cell>
          <cell r="H22662">
            <v>0</v>
          </cell>
          <cell r="I22662">
            <v>0</v>
          </cell>
          <cell r="J22662">
            <v>0</v>
          </cell>
          <cell r="K22662">
            <v>0</v>
          </cell>
          <cell r="L22662">
            <v>0</v>
          </cell>
          <cell r="M22662">
            <v>0</v>
          </cell>
          <cell r="N22662">
            <v>0</v>
          </cell>
          <cell r="O22662">
            <v>0</v>
          </cell>
          <cell r="P22662">
            <v>147989.08900000004</v>
          </cell>
          <cell r="Q22662">
            <v>0</v>
          </cell>
          <cell r="R22662">
            <v>0</v>
          </cell>
        </row>
        <row r="22663">
          <cell r="A22663">
            <v>2807</v>
          </cell>
          <cell r="B22663" t="str">
            <v>S. SALUD METROPOLITANO SUR-ORIENTE</v>
          </cell>
          <cell r="C22663" t="str">
            <v>006 Hospital La Florida</v>
          </cell>
          <cell r="D22663">
            <v>0</v>
          </cell>
          <cell r="E22663">
            <v>0</v>
          </cell>
          <cell r="F22663">
            <v>0</v>
          </cell>
          <cell r="G22663">
            <v>0</v>
          </cell>
          <cell r="H22663">
            <v>0</v>
          </cell>
          <cell r="I22663">
            <v>0</v>
          </cell>
          <cell r="J22663">
            <v>0</v>
          </cell>
          <cell r="K22663">
            <v>0</v>
          </cell>
          <cell r="L22663">
            <v>0</v>
          </cell>
          <cell r="M22663">
            <v>0</v>
          </cell>
          <cell r="N22663">
            <v>0</v>
          </cell>
          <cell r="O22663">
            <v>0</v>
          </cell>
          <cell r="P22663">
            <v>101960.52800000086</v>
          </cell>
          <cell r="Q22663">
            <v>0</v>
          </cell>
          <cell r="R22663">
            <v>0</v>
          </cell>
        </row>
        <row r="22664">
          <cell r="A22664">
            <v>29</v>
          </cell>
          <cell r="B22664">
            <v>0</v>
          </cell>
          <cell r="C22664">
            <v>0</v>
          </cell>
          <cell r="D22664">
            <v>0</v>
          </cell>
          <cell r="E22664">
            <v>0</v>
          </cell>
          <cell r="F22664">
            <v>0</v>
          </cell>
          <cell r="G22664">
            <v>0</v>
          </cell>
          <cell r="H22664">
            <v>0</v>
          </cell>
          <cell r="I22664">
            <v>0</v>
          </cell>
          <cell r="J22664">
            <v>0</v>
          </cell>
          <cell r="K22664">
            <v>0</v>
          </cell>
          <cell r="L22664">
            <v>0</v>
          </cell>
          <cell r="M22664">
            <v>0</v>
          </cell>
          <cell r="N22664">
            <v>0</v>
          </cell>
          <cell r="O22664">
            <v>0</v>
          </cell>
          <cell r="P22664">
            <v>0</v>
          </cell>
          <cell r="Q22664">
            <v>0</v>
          </cell>
          <cell r="R22664">
            <v>0</v>
          </cell>
        </row>
        <row r="22665">
          <cell r="A22665">
            <v>3001</v>
          </cell>
          <cell r="B22665" t="str">
            <v>HOSP.P.HURTADO SSMSO</v>
          </cell>
          <cell r="C22665" t="str">
            <v>001 Hospital Padre Alberto Hurtado</v>
          </cell>
          <cell r="D22665">
            <v>0</v>
          </cell>
          <cell r="E22665">
            <v>0</v>
          </cell>
          <cell r="F22665">
            <v>0</v>
          </cell>
          <cell r="G22665">
            <v>0</v>
          </cell>
          <cell r="H22665">
            <v>0</v>
          </cell>
          <cell r="I22665">
            <v>0</v>
          </cell>
          <cell r="J22665">
            <v>0</v>
          </cell>
          <cell r="K22665">
            <v>0</v>
          </cell>
          <cell r="L22665">
            <v>0</v>
          </cell>
          <cell r="M22665">
            <v>0</v>
          </cell>
          <cell r="N22665">
            <v>0</v>
          </cell>
          <cell r="O22665">
            <v>1516810.75</v>
          </cell>
          <cell r="P22665">
            <v>-1481831.8819999993</v>
          </cell>
          <cell r="Q22665">
            <v>34978.868000000715</v>
          </cell>
          <cell r="R22665">
            <v>0</v>
          </cell>
        </row>
        <row r="22666">
          <cell r="A22666">
            <v>3101</v>
          </cell>
          <cell r="B22666" t="str">
            <v>CRS MAIPÚ SSMC</v>
          </cell>
          <cell r="C22666" t="str">
            <v>001 Centro de Referencia de Salud Maipú</v>
          </cell>
          <cell r="D22666">
            <v>0</v>
          </cell>
          <cell r="E22666">
            <v>0</v>
          </cell>
          <cell r="F22666">
            <v>0</v>
          </cell>
          <cell r="G22666">
            <v>0</v>
          </cell>
          <cell r="H22666">
            <v>0</v>
          </cell>
          <cell r="I22666">
            <v>0</v>
          </cell>
          <cell r="J22666">
            <v>0</v>
          </cell>
          <cell r="K22666">
            <v>0</v>
          </cell>
          <cell r="L22666">
            <v>0</v>
          </cell>
          <cell r="M22666">
            <v>0</v>
          </cell>
          <cell r="N22666">
            <v>0</v>
          </cell>
          <cell r="O22666">
            <v>112949.826</v>
          </cell>
          <cell r="P22666">
            <v>-162769.70400000003</v>
          </cell>
          <cell r="Q22666">
            <v>0</v>
          </cell>
          <cell r="R22666">
            <v>49819.878000000026</v>
          </cell>
        </row>
        <row r="22667">
          <cell r="A22667">
            <v>3201</v>
          </cell>
          <cell r="B22667" t="str">
            <v>CRS CORDILLERA SSMO</v>
          </cell>
          <cell r="C22667" t="str">
            <v>001 Centro de Referencia de Salud Cordillera Peñalolén Cordillera Oriente</v>
          </cell>
          <cell r="D22667">
            <v>0</v>
          </cell>
          <cell r="E22667">
            <v>0</v>
          </cell>
          <cell r="F22667">
            <v>0</v>
          </cell>
          <cell r="G22667">
            <v>0</v>
          </cell>
          <cell r="H22667">
            <v>0</v>
          </cell>
          <cell r="I22667">
            <v>0</v>
          </cell>
          <cell r="J22667">
            <v>0</v>
          </cell>
          <cell r="K22667">
            <v>0</v>
          </cell>
          <cell r="L22667">
            <v>0</v>
          </cell>
          <cell r="M22667">
            <v>0</v>
          </cell>
          <cell r="N22667">
            <v>0</v>
          </cell>
          <cell r="O22667">
            <v>0</v>
          </cell>
          <cell r="P22667">
            <v>-91984.539000000223</v>
          </cell>
          <cell r="Q22667">
            <v>0</v>
          </cell>
          <cell r="R22667">
            <v>91984.539000000223</v>
          </cell>
        </row>
        <row r="22668">
          <cell r="A22668">
            <v>3301</v>
          </cell>
          <cell r="B22668" t="str">
            <v>S. SALUD CHILOÉ</v>
          </cell>
          <cell r="C22668">
            <v>0</v>
          </cell>
          <cell r="D22668">
            <v>0</v>
          </cell>
          <cell r="E22668">
            <v>0</v>
          </cell>
          <cell r="F22668">
            <v>0</v>
          </cell>
          <cell r="G22668">
            <v>0</v>
          </cell>
          <cell r="H22668">
            <v>0</v>
          </cell>
          <cell r="I22668">
            <v>0</v>
          </cell>
          <cell r="J22668">
            <v>0</v>
          </cell>
          <cell r="K22668">
            <v>0</v>
          </cell>
          <cell r="L22668">
            <v>0</v>
          </cell>
          <cell r="M22668">
            <v>0</v>
          </cell>
          <cell r="N22668">
            <v>0</v>
          </cell>
          <cell r="O22668">
            <v>1748012.9890000001</v>
          </cell>
          <cell r="P22668">
            <v>-1614056.8319999999</v>
          </cell>
          <cell r="Q22668">
            <v>133956.15700000012</v>
          </cell>
          <cell r="R22668">
            <v>0</v>
          </cell>
        </row>
        <row r="22669">
          <cell r="A22669">
            <v>3302</v>
          </cell>
          <cell r="B22669" t="str">
            <v>S. SALUD CHILOÉ</v>
          </cell>
          <cell r="C22669" t="str">
            <v>001 Hospital Castro</v>
          </cell>
          <cell r="D22669">
            <v>0</v>
          </cell>
          <cell r="E22669">
            <v>0</v>
          </cell>
          <cell r="F22669">
            <v>0</v>
          </cell>
          <cell r="G22669">
            <v>0</v>
          </cell>
          <cell r="H22669">
            <v>0</v>
          </cell>
          <cell r="I22669">
            <v>0</v>
          </cell>
          <cell r="J22669">
            <v>0</v>
          </cell>
          <cell r="K22669">
            <v>0</v>
          </cell>
          <cell r="L22669">
            <v>0</v>
          </cell>
          <cell r="M22669">
            <v>0</v>
          </cell>
          <cell r="N22669">
            <v>0</v>
          </cell>
          <cell r="O22669">
            <v>653799.55499999993</v>
          </cell>
          <cell r="P22669">
            <v>-652927.00300000026</v>
          </cell>
          <cell r="Q22669">
            <v>872.5519999996759</v>
          </cell>
          <cell r="R22669">
            <v>0</v>
          </cell>
        </row>
        <row r="22670">
          <cell r="A22670">
            <v>3303</v>
          </cell>
          <cell r="B22670" t="str">
            <v>S. SALUD CHILOÉ</v>
          </cell>
          <cell r="C22670" t="str">
            <v>002 Hospital Quellón</v>
          </cell>
          <cell r="D22670">
            <v>0</v>
          </cell>
          <cell r="E22670">
            <v>0</v>
          </cell>
          <cell r="F22670">
            <v>0</v>
          </cell>
          <cell r="G22670">
            <v>0</v>
          </cell>
          <cell r="H22670">
            <v>0</v>
          </cell>
          <cell r="I22670">
            <v>0</v>
          </cell>
          <cell r="J22670">
            <v>0</v>
          </cell>
          <cell r="K22670">
            <v>0</v>
          </cell>
          <cell r="L22670">
            <v>0</v>
          </cell>
          <cell r="M22670">
            <v>0</v>
          </cell>
          <cell r="N22670">
            <v>0</v>
          </cell>
          <cell r="O22670">
            <v>128465.90600000002</v>
          </cell>
          <cell r="P22670">
            <v>-119945.98299999995</v>
          </cell>
          <cell r="Q22670">
            <v>8519.923000000068</v>
          </cell>
          <cell r="R22670">
            <v>0</v>
          </cell>
        </row>
        <row r="22671">
          <cell r="A22671">
            <v>3304</v>
          </cell>
          <cell r="B22671" t="str">
            <v>S. SALUD CHILOÉ</v>
          </cell>
          <cell r="C22671" t="str">
            <v>003 Hospital Achao</v>
          </cell>
          <cell r="D22671">
            <v>0</v>
          </cell>
          <cell r="E22671">
            <v>0</v>
          </cell>
          <cell r="F22671">
            <v>0</v>
          </cell>
          <cell r="G22671">
            <v>0</v>
          </cell>
          <cell r="H22671">
            <v>0</v>
          </cell>
          <cell r="I22671">
            <v>0</v>
          </cell>
          <cell r="J22671">
            <v>0</v>
          </cell>
          <cell r="K22671">
            <v>0</v>
          </cell>
          <cell r="L22671">
            <v>0</v>
          </cell>
          <cell r="M22671">
            <v>0</v>
          </cell>
          <cell r="N22671">
            <v>0</v>
          </cell>
          <cell r="O22671">
            <v>34195.995999999999</v>
          </cell>
          <cell r="P22671">
            <v>-33627.597000000009</v>
          </cell>
          <cell r="Q22671">
            <v>568.39899999999034</v>
          </cell>
          <cell r="R22671">
            <v>0</v>
          </cell>
        </row>
        <row r="22672">
          <cell r="A22672">
            <v>3305</v>
          </cell>
          <cell r="B22672" t="str">
            <v>S. SALUD CHILOÉ</v>
          </cell>
          <cell r="C22672" t="str">
            <v>004 Hospital Queilen</v>
          </cell>
          <cell r="D22672">
            <v>0</v>
          </cell>
          <cell r="E22672">
            <v>0</v>
          </cell>
          <cell r="F22672">
            <v>0</v>
          </cell>
          <cell r="G22672">
            <v>0</v>
          </cell>
          <cell r="H22672">
            <v>0</v>
          </cell>
          <cell r="I22672">
            <v>0</v>
          </cell>
          <cell r="J22672">
            <v>0</v>
          </cell>
          <cell r="K22672">
            <v>0</v>
          </cell>
          <cell r="L22672">
            <v>0</v>
          </cell>
          <cell r="M22672">
            <v>0</v>
          </cell>
          <cell r="N22672">
            <v>0</v>
          </cell>
          <cell r="O22672">
            <v>18372.189000000002</v>
          </cell>
          <cell r="P22672">
            <v>-15183.800000000017</v>
          </cell>
          <cell r="Q22672">
            <v>3188.3889999999847</v>
          </cell>
          <cell r="R22672">
            <v>0</v>
          </cell>
        </row>
        <row r="22673">
          <cell r="A22673">
            <v>3306</v>
          </cell>
          <cell r="B22673" t="str">
            <v>S. SALUD CHILOÉ</v>
          </cell>
          <cell r="C22673" t="str">
            <v>005 Hospital Ancud</v>
          </cell>
          <cell r="D22673">
            <v>0</v>
          </cell>
          <cell r="E22673">
            <v>0</v>
          </cell>
          <cell r="F22673">
            <v>0</v>
          </cell>
          <cell r="G22673">
            <v>0</v>
          </cell>
          <cell r="H22673">
            <v>0</v>
          </cell>
          <cell r="I22673">
            <v>0</v>
          </cell>
          <cell r="J22673">
            <v>0</v>
          </cell>
          <cell r="K22673">
            <v>0</v>
          </cell>
          <cell r="L22673">
            <v>0</v>
          </cell>
          <cell r="M22673">
            <v>0</v>
          </cell>
          <cell r="N22673">
            <v>0</v>
          </cell>
          <cell r="O22673">
            <v>467453.76999999996</v>
          </cell>
          <cell r="P22673">
            <v>-413327.77500000026</v>
          </cell>
          <cell r="Q22673">
            <v>54125.994999999704</v>
          </cell>
          <cell r="R22673">
            <v>0</v>
          </cell>
        </row>
        <row r="22674">
          <cell r="A22674">
            <v>3307</v>
          </cell>
          <cell r="B22674" t="str">
            <v>S. SALUD CHILOÉ</v>
          </cell>
          <cell r="C22674" t="str">
            <v>006 Dirección del Servicio</v>
          </cell>
          <cell r="D22674">
            <v>0</v>
          </cell>
          <cell r="E22674">
            <v>0</v>
          </cell>
          <cell r="F22674">
            <v>0</v>
          </cell>
          <cell r="G22674">
            <v>0</v>
          </cell>
          <cell r="H22674">
            <v>0</v>
          </cell>
          <cell r="I22674">
            <v>0</v>
          </cell>
          <cell r="J22674">
            <v>0</v>
          </cell>
          <cell r="K22674">
            <v>0</v>
          </cell>
          <cell r="L22674">
            <v>0</v>
          </cell>
          <cell r="M22674">
            <v>0</v>
          </cell>
          <cell r="N22674">
            <v>0</v>
          </cell>
          <cell r="O22674">
            <v>445725.57299999997</v>
          </cell>
          <cell r="P22674">
            <v>-379044.67400000012</v>
          </cell>
          <cell r="Q22674">
            <v>66680.898999999859</v>
          </cell>
          <cell r="R22674">
            <v>0</v>
          </cell>
        </row>
        <row r="22675">
          <cell r="A22675">
            <v>3401</v>
          </cell>
          <cell r="B22675" t="str">
            <v>CONSOLIDADO</v>
          </cell>
          <cell r="C22675">
            <v>0</v>
          </cell>
          <cell r="D22675">
            <v>0</v>
          </cell>
          <cell r="E22675">
            <v>0</v>
          </cell>
          <cell r="F22675">
            <v>0</v>
          </cell>
          <cell r="G22675">
            <v>0</v>
          </cell>
          <cell r="H22675">
            <v>0</v>
          </cell>
          <cell r="I22675">
            <v>0</v>
          </cell>
          <cell r="J22675">
            <v>0</v>
          </cell>
          <cell r="K22675">
            <v>0</v>
          </cell>
          <cell r="L22675">
            <v>0</v>
          </cell>
          <cell r="M22675">
            <v>0</v>
          </cell>
          <cell r="N22675">
            <v>0</v>
          </cell>
          <cell r="O22675">
            <v>124252975.05499999</v>
          </cell>
          <cell r="P22675">
            <v>-111785252.686</v>
          </cell>
          <cell r="Q22675">
            <v>14235832.743000008</v>
          </cell>
          <cell r="R22675">
            <v>2540823.5350000011</v>
          </cell>
        </row>
        <row r="22676">
          <cell r="A22676">
            <v>3501</v>
          </cell>
          <cell r="B22676" t="str">
            <v>CONSOLIDADO</v>
          </cell>
          <cell r="C22676" t="str">
            <v>ESTABLECIMIENTOS AUTOGESTIONADOS EN RED</v>
          </cell>
          <cell r="D22676">
            <v>0</v>
          </cell>
          <cell r="E22676">
            <v>0</v>
          </cell>
          <cell r="F22676">
            <v>0</v>
          </cell>
          <cell r="G22676">
            <v>0</v>
          </cell>
          <cell r="H22676">
            <v>0</v>
          </cell>
          <cell r="I22676">
            <v>0</v>
          </cell>
          <cell r="J22676">
            <v>0</v>
          </cell>
          <cell r="K22676">
            <v>0</v>
          </cell>
          <cell r="L22676">
            <v>0</v>
          </cell>
          <cell r="M22676">
            <v>0</v>
          </cell>
          <cell r="N22676">
            <v>0</v>
          </cell>
          <cell r="O22676">
            <v>103833286.01200002</v>
          </cell>
          <cell r="P22676">
            <v>-119443520.42300004</v>
          </cell>
          <cell r="Q22676">
            <v>2082327.9160000023</v>
          </cell>
          <cell r="R22676">
            <v>18036324.967999998</v>
          </cell>
          <cell r="S22676">
            <v>0</v>
          </cell>
        </row>
        <row r="22684">
          <cell r="A22684">
            <v>101</v>
          </cell>
          <cell r="B22684" t="str">
            <v>S. SALUDARICA</v>
          </cell>
          <cell r="C22684">
            <v>0</v>
          </cell>
          <cell r="D22684">
            <v>0</v>
          </cell>
          <cell r="E22684">
            <v>0</v>
          </cell>
          <cell r="F22684">
            <v>0</v>
          </cell>
          <cell r="G22684">
            <v>0</v>
          </cell>
          <cell r="H22684">
            <v>0</v>
          </cell>
          <cell r="I22684">
            <v>0</v>
          </cell>
          <cell r="J22684">
            <v>0</v>
          </cell>
          <cell r="K22684">
            <v>0</v>
          </cell>
          <cell r="L22684">
            <v>0</v>
          </cell>
          <cell r="M22684">
            <v>0</v>
          </cell>
          <cell r="N22684">
            <v>0</v>
          </cell>
          <cell r="O22684">
            <v>1115195.392</v>
          </cell>
          <cell r="P22684">
            <v>-1815661.6459999993</v>
          </cell>
          <cell r="Q22684">
            <v>0</v>
          </cell>
          <cell r="R22684">
            <v>700466.25399999926</v>
          </cell>
        </row>
        <row r="22685">
          <cell r="A22685">
            <v>102</v>
          </cell>
          <cell r="B22685" t="str">
            <v>S. SALUDARICA</v>
          </cell>
          <cell r="C22685" t="str">
            <v>001 Dirección del Servicio</v>
          </cell>
          <cell r="D22685">
            <v>0</v>
          </cell>
          <cell r="E22685">
            <v>0</v>
          </cell>
          <cell r="F22685">
            <v>0</v>
          </cell>
          <cell r="G22685">
            <v>0</v>
          </cell>
          <cell r="H22685">
            <v>0</v>
          </cell>
          <cell r="I22685">
            <v>0</v>
          </cell>
          <cell r="J22685">
            <v>0</v>
          </cell>
          <cell r="K22685">
            <v>0</v>
          </cell>
          <cell r="L22685">
            <v>0</v>
          </cell>
          <cell r="M22685">
            <v>0</v>
          </cell>
          <cell r="N22685">
            <v>0</v>
          </cell>
          <cell r="O22685">
            <v>0</v>
          </cell>
          <cell r="P22685">
            <v>-166646.12200000021</v>
          </cell>
          <cell r="Q22685">
            <v>0</v>
          </cell>
          <cell r="R22685">
            <v>166646.12200000021</v>
          </cell>
        </row>
        <row r="22686">
          <cell r="A22686">
            <v>103</v>
          </cell>
          <cell r="B22686" t="str">
            <v>S. SALUDARICA</v>
          </cell>
          <cell r="C22686" t="str">
            <v>002 Hospital Doctor Juan Noé</v>
          </cell>
          <cell r="D22686">
            <v>0</v>
          </cell>
          <cell r="E22686">
            <v>0</v>
          </cell>
          <cell r="F22686">
            <v>0</v>
          </cell>
          <cell r="G22686">
            <v>0</v>
          </cell>
          <cell r="H22686">
            <v>0</v>
          </cell>
          <cell r="I22686">
            <v>0</v>
          </cell>
          <cell r="J22686">
            <v>0</v>
          </cell>
          <cell r="K22686">
            <v>0</v>
          </cell>
          <cell r="L22686">
            <v>0</v>
          </cell>
          <cell r="M22686">
            <v>0</v>
          </cell>
          <cell r="N22686">
            <v>0</v>
          </cell>
          <cell r="O22686">
            <v>1115195.392</v>
          </cell>
          <cell r="P22686">
            <v>-1649015.5240000007</v>
          </cell>
          <cell r="Q22686">
            <v>0</v>
          </cell>
          <cell r="R22686">
            <v>533820.13200000068</v>
          </cell>
        </row>
        <row r="22687">
          <cell r="A22687">
            <v>201</v>
          </cell>
          <cell r="B22687" t="str">
            <v>S. SALUD IQUIQUE</v>
          </cell>
          <cell r="C22687">
            <v>0</v>
          </cell>
          <cell r="D22687">
            <v>0</v>
          </cell>
          <cell r="E22687">
            <v>0</v>
          </cell>
          <cell r="F22687">
            <v>0</v>
          </cell>
          <cell r="G22687">
            <v>0</v>
          </cell>
          <cell r="H22687">
            <v>0</v>
          </cell>
          <cell r="I22687">
            <v>0</v>
          </cell>
          <cell r="J22687">
            <v>0</v>
          </cell>
          <cell r="K22687">
            <v>0</v>
          </cell>
          <cell r="L22687">
            <v>0</v>
          </cell>
          <cell r="M22687">
            <v>0</v>
          </cell>
          <cell r="N22687">
            <v>0</v>
          </cell>
          <cell r="O22687">
            <v>2878205.932</v>
          </cell>
          <cell r="P22687">
            <v>-2510225.5950000007</v>
          </cell>
          <cell r="Q22687">
            <v>367980.33699999936</v>
          </cell>
          <cell r="R22687">
            <v>0</v>
          </cell>
        </row>
        <row r="22688">
          <cell r="A22688">
            <v>202</v>
          </cell>
          <cell r="B22688" t="str">
            <v>S. SALUD IQUIQUE</v>
          </cell>
          <cell r="C22688" t="str">
            <v>001 Dirección del Servicio</v>
          </cell>
          <cell r="D22688">
            <v>0</v>
          </cell>
          <cell r="E22688">
            <v>0</v>
          </cell>
          <cell r="F22688">
            <v>0</v>
          </cell>
          <cell r="G22688">
            <v>0</v>
          </cell>
          <cell r="H22688">
            <v>0</v>
          </cell>
          <cell r="I22688">
            <v>0</v>
          </cell>
          <cell r="J22688">
            <v>0</v>
          </cell>
          <cell r="K22688">
            <v>0</v>
          </cell>
          <cell r="L22688">
            <v>0</v>
          </cell>
          <cell r="M22688">
            <v>0</v>
          </cell>
          <cell r="N22688">
            <v>0</v>
          </cell>
          <cell r="O22688">
            <v>36192.470999999998</v>
          </cell>
          <cell r="P22688">
            <v>6998802.5980000012</v>
          </cell>
          <cell r="Q22688">
            <v>36192.470999999998</v>
          </cell>
          <cell r="R22688">
            <v>0</v>
          </cell>
        </row>
        <row r="22689">
          <cell r="A22689">
            <v>203</v>
          </cell>
          <cell r="B22689" t="str">
            <v>S. SALUD IQUIQUE</v>
          </cell>
          <cell r="C22689" t="str">
            <v>002 Hospital Iquique</v>
          </cell>
          <cell r="D22689">
            <v>0</v>
          </cell>
          <cell r="E22689">
            <v>0</v>
          </cell>
          <cell r="F22689">
            <v>0</v>
          </cell>
          <cell r="G22689">
            <v>0</v>
          </cell>
          <cell r="H22689">
            <v>0</v>
          </cell>
          <cell r="I22689">
            <v>0</v>
          </cell>
          <cell r="J22689">
            <v>0</v>
          </cell>
          <cell r="K22689">
            <v>0</v>
          </cell>
          <cell r="L22689">
            <v>0</v>
          </cell>
          <cell r="M22689">
            <v>0</v>
          </cell>
          <cell r="N22689">
            <v>0</v>
          </cell>
          <cell r="O22689">
            <v>2842013.4610000001</v>
          </cell>
          <cell r="P22689">
            <v>-9114127.2740000002</v>
          </cell>
          <cell r="Q22689">
            <v>0</v>
          </cell>
          <cell r="R22689">
            <v>6272113.8130000001</v>
          </cell>
        </row>
        <row r="22690">
          <cell r="A22690">
            <v>204</v>
          </cell>
          <cell r="B22690" t="str">
            <v>S. SALUD IQUIQUE</v>
          </cell>
          <cell r="C22690" t="str">
            <v>003 Hospital Alto Hospicio</v>
          </cell>
          <cell r="D22690">
            <v>0</v>
          </cell>
          <cell r="E22690">
            <v>0</v>
          </cell>
          <cell r="F22690">
            <v>0</v>
          </cell>
          <cell r="G22690">
            <v>0</v>
          </cell>
          <cell r="H22690">
            <v>0</v>
          </cell>
          <cell r="I22690">
            <v>0</v>
          </cell>
          <cell r="J22690">
            <v>0</v>
          </cell>
          <cell r="K22690">
            <v>0</v>
          </cell>
          <cell r="L22690">
            <v>0</v>
          </cell>
          <cell r="M22690">
            <v>0</v>
          </cell>
          <cell r="N22690">
            <v>0</v>
          </cell>
          <cell r="O22690">
            <v>0</v>
          </cell>
          <cell r="P22690">
            <v>-394900.91900000005</v>
          </cell>
          <cell r="Q22690">
            <v>0</v>
          </cell>
          <cell r="R22690">
            <v>394900.91900000005</v>
          </cell>
        </row>
        <row r="22691">
          <cell r="A22691">
            <v>301</v>
          </cell>
          <cell r="B22691" t="str">
            <v>S. SALUD ANTOFAGASTA</v>
          </cell>
          <cell r="C22691">
            <v>0</v>
          </cell>
          <cell r="D22691">
            <v>0</v>
          </cell>
          <cell r="E22691">
            <v>0</v>
          </cell>
          <cell r="F22691">
            <v>0</v>
          </cell>
          <cell r="G22691">
            <v>0</v>
          </cell>
          <cell r="H22691">
            <v>0</v>
          </cell>
          <cell r="I22691">
            <v>0</v>
          </cell>
          <cell r="J22691">
            <v>0</v>
          </cell>
          <cell r="K22691">
            <v>0</v>
          </cell>
          <cell r="L22691">
            <v>0</v>
          </cell>
          <cell r="M22691">
            <v>0</v>
          </cell>
          <cell r="N22691">
            <v>0</v>
          </cell>
          <cell r="O22691">
            <v>2923732.0629999996</v>
          </cell>
          <cell r="P22691">
            <v>-2118336.5560000027</v>
          </cell>
          <cell r="Q22691">
            <v>805395.50699999696</v>
          </cell>
          <cell r="R22691">
            <v>0</v>
          </cell>
        </row>
        <row r="22692">
          <cell r="A22692">
            <v>302</v>
          </cell>
          <cell r="B22692" t="str">
            <v>S. SALUD ANTOFAGASTA</v>
          </cell>
          <cell r="C22692" t="str">
            <v>001 Dirección del Servicio</v>
          </cell>
          <cell r="D22692">
            <v>0</v>
          </cell>
          <cell r="E22692">
            <v>0</v>
          </cell>
          <cell r="F22692">
            <v>0</v>
          </cell>
          <cell r="G22692">
            <v>0</v>
          </cell>
          <cell r="H22692">
            <v>0</v>
          </cell>
          <cell r="I22692">
            <v>0</v>
          </cell>
          <cell r="J22692">
            <v>0</v>
          </cell>
          <cell r="K22692">
            <v>0</v>
          </cell>
          <cell r="L22692">
            <v>0</v>
          </cell>
          <cell r="M22692">
            <v>0</v>
          </cell>
          <cell r="N22692">
            <v>0</v>
          </cell>
          <cell r="O22692">
            <v>0</v>
          </cell>
          <cell r="P22692">
            <v>702474.78599999985</v>
          </cell>
          <cell r="Q22692">
            <v>0</v>
          </cell>
          <cell r="R22692">
            <v>0</v>
          </cell>
        </row>
        <row r="22693">
          <cell r="A22693">
            <v>303</v>
          </cell>
          <cell r="B22693" t="str">
            <v>S. SALUD ANTOFAGASTA</v>
          </cell>
          <cell r="C22693" t="str">
            <v>002 Hospital de Antofagasta</v>
          </cell>
          <cell r="D22693">
            <v>0</v>
          </cell>
          <cell r="E22693">
            <v>0</v>
          </cell>
          <cell r="F22693">
            <v>0</v>
          </cell>
          <cell r="G22693">
            <v>0</v>
          </cell>
          <cell r="H22693">
            <v>0</v>
          </cell>
          <cell r="I22693">
            <v>0</v>
          </cell>
          <cell r="J22693">
            <v>0</v>
          </cell>
          <cell r="K22693">
            <v>0</v>
          </cell>
          <cell r="L22693">
            <v>0</v>
          </cell>
          <cell r="M22693">
            <v>0</v>
          </cell>
          <cell r="N22693">
            <v>0</v>
          </cell>
          <cell r="O22693">
            <v>2871869.2049999996</v>
          </cell>
          <cell r="P22693">
            <v>-2826129.1699999981</v>
          </cell>
          <cell r="Q22693">
            <v>45740.035000001546</v>
          </cell>
          <cell r="R22693">
            <v>0</v>
          </cell>
        </row>
        <row r="22694">
          <cell r="A22694">
            <v>304</v>
          </cell>
          <cell r="B22694" t="str">
            <v>S. SALUD ANTOFAGASTA</v>
          </cell>
          <cell r="C22694" t="str">
            <v>003 Hospital de Calama</v>
          </cell>
          <cell r="D22694">
            <v>0</v>
          </cell>
          <cell r="E22694">
            <v>0</v>
          </cell>
          <cell r="F22694">
            <v>0</v>
          </cell>
          <cell r="G22694">
            <v>0</v>
          </cell>
          <cell r="H22694">
            <v>0</v>
          </cell>
          <cell r="I22694">
            <v>0</v>
          </cell>
          <cell r="J22694">
            <v>0</v>
          </cell>
          <cell r="K22694">
            <v>0</v>
          </cell>
          <cell r="L22694">
            <v>0</v>
          </cell>
          <cell r="M22694">
            <v>0</v>
          </cell>
          <cell r="N22694">
            <v>0</v>
          </cell>
          <cell r="O22694">
            <v>18291.702000000001</v>
          </cell>
          <cell r="P22694">
            <v>20198.026000000187</v>
          </cell>
          <cell r="Q22694">
            <v>18291.702000000001</v>
          </cell>
          <cell r="R22694">
            <v>0</v>
          </cell>
        </row>
        <row r="22695">
          <cell r="A22695">
            <v>305</v>
          </cell>
          <cell r="B22695" t="str">
            <v>S. SALUD ANTOFAGASTA</v>
          </cell>
          <cell r="C22695" t="str">
            <v>004 Hospital de Tocopilla</v>
          </cell>
          <cell r="D22695">
            <v>0</v>
          </cell>
          <cell r="E22695">
            <v>0</v>
          </cell>
          <cell r="F22695">
            <v>0</v>
          </cell>
          <cell r="G22695">
            <v>0</v>
          </cell>
          <cell r="H22695">
            <v>0</v>
          </cell>
          <cell r="I22695">
            <v>0</v>
          </cell>
          <cell r="J22695">
            <v>0</v>
          </cell>
          <cell r="K22695">
            <v>0</v>
          </cell>
          <cell r="L22695">
            <v>0</v>
          </cell>
          <cell r="M22695">
            <v>0</v>
          </cell>
          <cell r="N22695">
            <v>0</v>
          </cell>
          <cell r="O22695">
            <v>33571.156000000003</v>
          </cell>
          <cell r="P22695">
            <v>-24715.800000000047</v>
          </cell>
          <cell r="Q22695">
            <v>8855.3559999999561</v>
          </cell>
          <cell r="R22695">
            <v>0</v>
          </cell>
        </row>
        <row r="22696">
          <cell r="A22696">
            <v>306</v>
          </cell>
          <cell r="B22696" t="str">
            <v>S. SALUD ANTOFAGASTA</v>
          </cell>
          <cell r="C22696" t="str">
            <v>005 Hospital de Taltal</v>
          </cell>
          <cell r="D22696">
            <v>0</v>
          </cell>
          <cell r="E22696">
            <v>0</v>
          </cell>
          <cell r="F22696">
            <v>0</v>
          </cell>
          <cell r="G22696">
            <v>0</v>
          </cell>
          <cell r="H22696">
            <v>0</v>
          </cell>
          <cell r="I22696">
            <v>0</v>
          </cell>
          <cell r="J22696">
            <v>0</v>
          </cell>
          <cell r="K22696">
            <v>0</v>
          </cell>
          <cell r="L22696">
            <v>0</v>
          </cell>
          <cell r="M22696">
            <v>0</v>
          </cell>
          <cell r="N22696">
            <v>0</v>
          </cell>
          <cell r="O22696">
            <v>0</v>
          </cell>
          <cell r="P22696">
            <v>1038.0009999999311</v>
          </cell>
          <cell r="Q22696">
            <v>0</v>
          </cell>
          <cell r="R22696">
            <v>0</v>
          </cell>
        </row>
        <row r="22697">
          <cell r="A22697">
            <v>307</v>
          </cell>
          <cell r="B22697" t="str">
            <v>S. SALUD ANTOFAGASTA</v>
          </cell>
          <cell r="C22697" t="str">
            <v>006 Hospital de Mejillones</v>
          </cell>
          <cell r="D22697">
            <v>0</v>
          </cell>
          <cell r="E22697">
            <v>0</v>
          </cell>
          <cell r="F22697">
            <v>0</v>
          </cell>
          <cell r="G22697">
            <v>0</v>
          </cell>
          <cell r="H22697">
            <v>0</v>
          </cell>
          <cell r="I22697">
            <v>0</v>
          </cell>
          <cell r="J22697">
            <v>0</v>
          </cell>
          <cell r="K22697">
            <v>0</v>
          </cell>
          <cell r="L22697">
            <v>0</v>
          </cell>
          <cell r="M22697">
            <v>0</v>
          </cell>
          <cell r="N22697">
            <v>0</v>
          </cell>
          <cell r="O22697">
            <v>0</v>
          </cell>
          <cell r="P22697">
            <v>13470.700000000026</v>
          </cell>
          <cell r="Q22697">
            <v>0</v>
          </cell>
          <cell r="R22697">
            <v>0</v>
          </cell>
        </row>
        <row r="22698">
          <cell r="A22698">
            <v>308</v>
          </cell>
          <cell r="B22698" t="str">
            <v>S. SALUD ANTOFAGASTA</v>
          </cell>
          <cell r="C22698" t="str">
            <v>007 Centro Asistencial Norte</v>
          </cell>
          <cell r="D22698">
            <v>0</v>
          </cell>
          <cell r="E22698">
            <v>0</v>
          </cell>
          <cell r="F22698">
            <v>0</v>
          </cell>
          <cell r="G22698">
            <v>0</v>
          </cell>
          <cell r="H22698">
            <v>0</v>
          </cell>
          <cell r="I22698">
            <v>0</v>
          </cell>
          <cell r="J22698">
            <v>0</v>
          </cell>
          <cell r="K22698">
            <v>0</v>
          </cell>
          <cell r="L22698">
            <v>0</v>
          </cell>
          <cell r="M22698">
            <v>0</v>
          </cell>
          <cell r="N22698">
            <v>0</v>
          </cell>
          <cell r="O22698">
            <v>0</v>
          </cell>
          <cell r="P22698">
            <v>-4673.0990000000165</v>
          </cell>
          <cell r="Q22698">
            <v>0</v>
          </cell>
          <cell r="R22698">
            <v>4673.0990000000165</v>
          </cell>
        </row>
        <row r="22699">
          <cell r="A22699">
            <v>401</v>
          </cell>
          <cell r="B22699" t="str">
            <v>S. SALUD ATACAMA</v>
          </cell>
          <cell r="C22699">
            <v>0</v>
          </cell>
          <cell r="D22699">
            <v>0</v>
          </cell>
          <cell r="E22699">
            <v>0</v>
          </cell>
          <cell r="F22699">
            <v>0</v>
          </cell>
          <cell r="G22699">
            <v>0</v>
          </cell>
          <cell r="H22699">
            <v>0</v>
          </cell>
          <cell r="I22699">
            <v>0</v>
          </cell>
          <cell r="J22699">
            <v>0</v>
          </cell>
          <cell r="K22699">
            <v>0</v>
          </cell>
          <cell r="L22699">
            <v>0</v>
          </cell>
          <cell r="M22699">
            <v>0</v>
          </cell>
          <cell r="N22699">
            <v>0</v>
          </cell>
          <cell r="O22699">
            <v>689307.23200000008</v>
          </cell>
          <cell r="P22699">
            <v>-677874.47100000177</v>
          </cell>
          <cell r="Q22699">
            <v>11432.760999998311</v>
          </cell>
          <cell r="R22699">
            <v>0</v>
          </cell>
        </row>
        <row r="22700">
          <cell r="A22700">
            <v>402</v>
          </cell>
          <cell r="B22700" t="str">
            <v>S. SALUD ATACAMA</v>
          </cell>
          <cell r="C22700" t="str">
            <v>001 Dirección del Servicio</v>
          </cell>
          <cell r="D22700">
            <v>0</v>
          </cell>
          <cell r="E22700">
            <v>0</v>
          </cell>
          <cell r="F22700">
            <v>0</v>
          </cell>
          <cell r="G22700">
            <v>0</v>
          </cell>
          <cell r="H22700">
            <v>0</v>
          </cell>
          <cell r="I22700">
            <v>0</v>
          </cell>
          <cell r="J22700">
            <v>0</v>
          </cell>
          <cell r="K22700">
            <v>0</v>
          </cell>
          <cell r="L22700">
            <v>0</v>
          </cell>
          <cell r="M22700">
            <v>0</v>
          </cell>
          <cell r="N22700">
            <v>0</v>
          </cell>
          <cell r="O22700">
            <v>37884.404000000002</v>
          </cell>
          <cell r="P22700">
            <v>230897.2699999999</v>
          </cell>
          <cell r="Q22700">
            <v>37884.404000000002</v>
          </cell>
          <cell r="R22700">
            <v>0</v>
          </cell>
        </row>
        <row r="22701">
          <cell r="A22701">
            <v>403</v>
          </cell>
          <cell r="B22701" t="str">
            <v>S. SALUD ATACAMA</v>
          </cell>
          <cell r="C22701" t="str">
            <v>002 Hospital Regional de Copiapó</v>
          </cell>
          <cell r="D22701">
            <v>0</v>
          </cell>
          <cell r="E22701">
            <v>0</v>
          </cell>
          <cell r="F22701">
            <v>0</v>
          </cell>
          <cell r="G22701">
            <v>0</v>
          </cell>
          <cell r="H22701">
            <v>0</v>
          </cell>
          <cell r="I22701">
            <v>0</v>
          </cell>
          <cell r="J22701">
            <v>0</v>
          </cell>
          <cell r="K22701">
            <v>0</v>
          </cell>
          <cell r="L22701">
            <v>0</v>
          </cell>
          <cell r="M22701">
            <v>0</v>
          </cell>
          <cell r="N22701">
            <v>0</v>
          </cell>
          <cell r="O22701">
            <v>645244.76100000017</v>
          </cell>
          <cell r="P22701">
            <v>-994873.18400000059</v>
          </cell>
          <cell r="Q22701">
            <v>0</v>
          </cell>
          <cell r="R22701">
            <v>349628.42300000042</v>
          </cell>
        </row>
        <row r="22702">
          <cell r="A22702">
            <v>404</v>
          </cell>
          <cell r="B22702" t="str">
            <v>S. SALUD ATACAMA</v>
          </cell>
          <cell r="C22702" t="str">
            <v>003 Hospital de Chañaral</v>
          </cell>
          <cell r="D22702">
            <v>0</v>
          </cell>
          <cell r="E22702">
            <v>0</v>
          </cell>
          <cell r="F22702">
            <v>0</v>
          </cell>
          <cell r="G22702">
            <v>0</v>
          </cell>
          <cell r="H22702">
            <v>0</v>
          </cell>
          <cell r="I22702">
            <v>0</v>
          </cell>
          <cell r="J22702">
            <v>0</v>
          </cell>
          <cell r="K22702">
            <v>0</v>
          </cell>
          <cell r="L22702">
            <v>0</v>
          </cell>
          <cell r="M22702">
            <v>0</v>
          </cell>
          <cell r="N22702">
            <v>0</v>
          </cell>
          <cell r="O22702">
            <v>6178.067</v>
          </cell>
          <cell r="P22702">
            <v>-2877.7279999999882</v>
          </cell>
          <cell r="Q22702">
            <v>3300.3390000000118</v>
          </cell>
          <cell r="R22702">
            <v>0</v>
          </cell>
        </row>
        <row r="22703">
          <cell r="A22703">
            <v>405</v>
          </cell>
          <cell r="B22703" t="str">
            <v>S. SALUD ATACAMA</v>
          </cell>
          <cell r="C22703" t="str">
            <v>004 Hospital Diego de Almagro</v>
          </cell>
          <cell r="D22703">
            <v>0</v>
          </cell>
          <cell r="E22703">
            <v>0</v>
          </cell>
          <cell r="F22703">
            <v>0</v>
          </cell>
          <cell r="G22703">
            <v>0</v>
          </cell>
          <cell r="H22703">
            <v>0</v>
          </cell>
          <cell r="I22703">
            <v>0</v>
          </cell>
          <cell r="J22703">
            <v>0</v>
          </cell>
          <cell r="K22703">
            <v>0</v>
          </cell>
          <cell r="L22703">
            <v>0</v>
          </cell>
          <cell r="M22703">
            <v>0</v>
          </cell>
          <cell r="N22703">
            <v>0</v>
          </cell>
          <cell r="O22703">
            <v>0</v>
          </cell>
          <cell r="P22703">
            <v>46099.555999999982</v>
          </cell>
          <cell r="Q22703">
            <v>0</v>
          </cell>
          <cell r="R22703">
            <v>0</v>
          </cell>
        </row>
        <row r="22704">
          <cell r="A22704">
            <v>406</v>
          </cell>
          <cell r="B22704" t="str">
            <v>S. SALUD ATACAMA</v>
          </cell>
          <cell r="C22704" t="str">
            <v>005 Hospital de Vallenar</v>
          </cell>
          <cell r="D22704">
            <v>0</v>
          </cell>
          <cell r="E22704">
            <v>0</v>
          </cell>
          <cell r="F22704">
            <v>0</v>
          </cell>
          <cell r="G22704">
            <v>0</v>
          </cell>
          <cell r="H22704">
            <v>0</v>
          </cell>
          <cell r="I22704">
            <v>0</v>
          </cell>
          <cell r="J22704">
            <v>0</v>
          </cell>
          <cell r="K22704">
            <v>0</v>
          </cell>
          <cell r="L22704">
            <v>0</v>
          </cell>
          <cell r="M22704">
            <v>0</v>
          </cell>
          <cell r="N22704">
            <v>0</v>
          </cell>
          <cell r="O22704">
            <v>0</v>
          </cell>
          <cell r="P22704">
            <v>15887.595999999903</v>
          </cell>
          <cell r="Q22704">
            <v>0</v>
          </cell>
          <cell r="R22704">
            <v>0</v>
          </cell>
        </row>
        <row r="22705">
          <cell r="A22705">
            <v>407</v>
          </cell>
          <cell r="B22705" t="str">
            <v>S. SALUD ATACAMA</v>
          </cell>
          <cell r="C22705" t="str">
            <v>006 Hospital de Huasco</v>
          </cell>
          <cell r="D22705">
            <v>0</v>
          </cell>
          <cell r="E22705">
            <v>0</v>
          </cell>
          <cell r="F22705">
            <v>0</v>
          </cell>
          <cell r="G22705">
            <v>0</v>
          </cell>
          <cell r="H22705">
            <v>0</v>
          </cell>
          <cell r="I22705">
            <v>0</v>
          </cell>
          <cell r="J22705">
            <v>0</v>
          </cell>
          <cell r="K22705">
            <v>0</v>
          </cell>
          <cell r="L22705">
            <v>0</v>
          </cell>
          <cell r="M22705">
            <v>0</v>
          </cell>
          <cell r="N22705">
            <v>0</v>
          </cell>
          <cell r="O22705">
            <v>0</v>
          </cell>
          <cell r="P22705">
            <v>26992.019</v>
          </cell>
          <cell r="Q22705">
            <v>0</v>
          </cell>
          <cell r="R22705">
            <v>0</v>
          </cell>
        </row>
        <row r="22706">
          <cell r="A22706">
            <v>501</v>
          </cell>
          <cell r="B22706" t="str">
            <v>S. SALUD COQUIMBO</v>
          </cell>
          <cell r="C22706">
            <v>0</v>
          </cell>
          <cell r="D22706">
            <v>0</v>
          </cell>
          <cell r="E22706">
            <v>0</v>
          </cell>
          <cell r="F22706">
            <v>0</v>
          </cell>
          <cell r="G22706">
            <v>0</v>
          </cell>
          <cell r="H22706">
            <v>0</v>
          </cell>
          <cell r="I22706">
            <v>0</v>
          </cell>
          <cell r="J22706">
            <v>0</v>
          </cell>
          <cell r="K22706">
            <v>0</v>
          </cell>
          <cell r="L22706">
            <v>0</v>
          </cell>
          <cell r="M22706">
            <v>0</v>
          </cell>
          <cell r="N22706">
            <v>0</v>
          </cell>
          <cell r="O22706">
            <v>6914931.6410000008</v>
          </cell>
          <cell r="P22706">
            <v>-5268220.3079999974</v>
          </cell>
          <cell r="Q22706">
            <v>1646711.3330000034</v>
          </cell>
          <cell r="R22706">
            <v>0</v>
          </cell>
        </row>
        <row r="22707">
          <cell r="A22707">
            <v>502</v>
          </cell>
          <cell r="B22707" t="str">
            <v>S. SALUD COQUIMBO</v>
          </cell>
          <cell r="C22707" t="str">
            <v>001 Dirección del Servicio</v>
          </cell>
          <cell r="D22707">
            <v>0</v>
          </cell>
          <cell r="E22707">
            <v>0</v>
          </cell>
          <cell r="F22707">
            <v>0</v>
          </cell>
          <cell r="G22707">
            <v>0</v>
          </cell>
          <cell r="H22707">
            <v>0</v>
          </cell>
          <cell r="I22707">
            <v>0</v>
          </cell>
          <cell r="J22707">
            <v>0</v>
          </cell>
          <cell r="K22707">
            <v>0</v>
          </cell>
          <cell r="L22707">
            <v>0</v>
          </cell>
          <cell r="M22707">
            <v>0</v>
          </cell>
          <cell r="N22707">
            <v>0</v>
          </cell>
          <cell r="O22707">
            <v>144850.47</v>
          </cell>
          <cell r="P22707">
            <v>2506030.7170000002</v>
          </cell>
          <cell r="Q22707">
            <v>144850.47</v>
          </cell>
          <cell r="R22707">
            <v>0</v>
          </cell>
        </row>
        <row r="22708">
          <cell r="A22708">
            <v>503</v>
          </cell>
          <cell r="B22708" t="str">
            <v>S. SALUD COQUIMBO</v>
          </cell>
          <cell r="C22708" t="str">
            <v>002 Hospital La Serena</v>
          </cell>
          <cell r="D22708">
            <v>0</v>
          </cell>
          <cell r="E22708">
            <v>0</v>
          </cell>
          <cell r="F22708">
            <v>0</v>
          </cell>
          <cell r="G22708">
            <v>0</v>
          </cell>
          <cell r="H22708">
            <v>0</v>
          </cell>
          <cell r="I22708">
            <v>0</v>
          </cell>
          <cell r="J22708">
            <v>0</v>
          </cell>
          <cell r="K22708">
            <v>0</v>
          </cell>
          <cell r="L22708">
            <v>0</v>
          </cell>
          <cell r="M22708">
            <v>0</v>
          </cell>
          <cell r="N22708">
            <v>0</v>
          </cell>
          <cell r="O22708">
            <v>2915958.9000000004</v>
          </cell>
          <cell r="P22708">
            <v>-3257674.0340000009</v>
          </cell>
          <cell r="Q22708">
            <v>0</v>
          </cell>
          <cell r="R22708">
            <v>341715.13400000054</v>
          </cell>
        </row>
        <row r="22709">
          <cell r="A22709">
            <v>504</v>
          </cell>
          <cell r="B22709" t="str">
            <v>S. SALUD COQUIMBO</v>
          </cell>
          <cell r="C22709" t="str">
            <v>003 Hospital Coquimbo</v>
          </cell>
          <cell r="D22709">
            <v>0</v>
          </cell>
          <cell r="E22709">
            <v>0</v>
          </cell>
          <cell r="F22709">
            <v>0</v>
          </cell>
          <cell r="G22709">
            <v>0</v>
          </cell>
          <cell r="H22709">
            <v>0</v>
          </cell>
          <cell r="I22709">
            <v>0</v>
          </cell>
          <cell r="J22709">
            <v>0</v>
          </cell>
          <cell r="K22709">
            <v>0</v>
          </cell>
          <cell r="L22709">
            <v>0</v>
          </cell>
          <cell r="M22709">
            <v>0</v>
          </cell>
          <cell r="N22709">
            <v>0</v>
          </cell>
          <cell r="O22709">
            <v>2487330.6119999997</v>
          </cell>
          <cell r="P22709">
            <v>-2527616.6399999997</v>
          </cell>
          <cell r="Q22709">
            <v>0</v>
          </cell>
          <cell r="R22709">
            <v>40286.027999999933</v>
          </cell>
        </row>
        <row r="22710">
          <cell r="A22710">
            <v>505</v>
          </cell>
          <cell r="B22710" t="str">
            <v>S. SALUD COQUIMBO</v>
          </cell>
          <cell r="C22710" t="str">
            <v>004 Hospital Ovalle</v>
          </cell>
          <cell r="D22710">
            <v>0</v>
          </cell>
          <cell r="E22710">
            <v>0</v>
          </cell>
          <cell r="F22710">
            <v>0</v>
          </cell>
          <cell r="G22710">
            <v>0</v>
          </cell>
          <cell r="H22710">
            <v>0</v>
          </cell>
          <cell r="I22710">
            <v>0</v>
          </cell>
          <cell r="J22710">
            <v>0</v>
          </cell>
          <cell r="K22710">
            <v>0</v>
          </cell>
          <cell r="L22710">
            <v>0</v>
          </cell>
          <cell r="M22710">
            <v>0</v>
          </cell>
          <cell r="N22710">
            <v>0</v>
          </cell>
          <cell r="O22710">
            <v>1355806.3389999999</v>
          </cell>
          <cell r="P22710">
            <v>-1575664.13</v>
          </cell>
          <cell r="Q22710">
            <v>0</v>
          </cell>
          <cell r="R22710">
            <v>219857.79099999997</v>
          </cell>
        </row>
        <row r="22711">
          <cell r="A22711">
            <v>506</v>
          </cell>
          <cell r="B22711" t="str">
            <v>S. SALUD COQUIMBO</v>
          </cell>
          <cell r="C22711" t="str">
            <v>005 Hospital Illapel</v>
          </cell>
          <cell r="D22711">
            <v>0</v>
          </cell>
          <cell r="E22711">
            <v>0</v>
          </cell>
          <cell r="F22711">
            <v>0</v>
          </cell>
          <cell r="G22711">
            <v>0</v>
          </cell>
          <cell r="H22711">
            <v>0</v>
          </cell>
          <cell r="I22711">
            <v>0</v>
          </cell>
          <cell r="J22711">
            <v>0</v>
          </cell>
          <cell r="K22711">
            <v>0</v>
          </cell>
          <cell r="L22711">
            <v>0</v>
          </cell>
          <cell r="M22711">
            <v>0</v>
          </cell>
          <cell r="N22711">
            <v>0</v>
          </cell>
          <cell r="O22711">
            <v>5767.3140000000058</v>
          </cell>
          <cell r="P22711">
            <v>-80631.505999999761</v>
          </cell>
          <cell r="Q22711">
            <v>0</v>
          </cell>
          <cell r="R22711">
            <v>74864.191999999748</v>
          </cell>
        </row>
        <row r="22712">
          <cell r="A22712">
            <v>507</v>
          </cell>
          <cell r="B22712" t="str">
            <v>S. SALUD COQUIMBO</v>
          </cell>
          <cell r="C22712" t="str">
            <v>006 Hospital Salamanca</v>
          </cell>
          <cell r="D22712">
            <v>0</v>
          </cell>
          <cell r="E22712">
            <v>0</v>
          </cell>
          <cell r="F22712">
            <v>0</v>
          </cell>
          <cell r="G22712">
            <v>0</v>
          </cell>
          <cell r="H22712">
            <v>0</v>
          </cell>
          <cell r="I22712">
            <v>0</v>
          </cell>
          <cell r="J22712">
            <v>0</v>
          </cell>
          <cell r="K22712">
            <v>0</v>
          </cell>
          <cell r="L22712">
            <v>0</v>
          </cell>
          <cell r="M22712">
            <v>0</v>
          </cell>
          <cell r="N22712">
            <v>0</v>
          </cell>
          <cell r="O22712">
            <v>0</v>
          </cell>
          <cell r="P22712">
            <v>-60173.559000000008</v>
          </cell>
          <cell r="Q22712">
            <v>0</v>
          </cell>
          <cell r="R22712">
            <v>60173.559000000008</v>
          </cell>
        </row>
        <row r="22713">
          <cell r="A22713">
            <v>508</v>
          </cell>
          <cell r="B22713" t="str">
            <v>S. SALUD COQUIMBO</v>
          </cell>
          <cell r="C22713" t="str">
            <v>007 Hospital Combarbalá</v>
          </cell>
          <cell r="D22713">
            <v>0</v>
          </cell>
          <cell r="E22713">
            <v>0</v>
          </cell>
          <cell r="F22713">
            <v>0</v>
          </cell>
          <cell r="G22713">
            <v>0</v>
          </cell>
          <cell r="H22713">
            <v>0</v>
          </cell>
          <cell r="I22713">
            <v>0</v>
          </cell>
          <cell r="J22713">
            <v>0</v>
          </cell>
          <cell r="K22713">
            <v>0</v>
          </cell>
          <cell r="L22713">
            <v>0</v>
          </cell>
          <cell r="M22713">
            <v>0</v>
          </cell>
          <cell r="N22713">
            <v>0</v>
          </cell>
          <cell r="O22713">
            <v>1066.6790000000019</v>
          </cell>
          <cell r="P22713">
            <v>-44755.409</v>
          </cell>
          <cell r="Q22713">
            <v>0</v>
          </cell>
          <cell r="R22713">
            <v>43688.729999999996</v>
          </cell>
        </row>
        <row r="22714">
          <cell r="A22714">
            <v>509</v>
          </cell>
          <cell r="B22714" t="str">
            <v>S. SALUD COQUIMBO</v>
          </cell>
          <cell r="C22714" t="str">
            <v>008 Hospital de Andacollo</v>
          </cell>
          <cell r="D22714">
            <v>0</v>
          </cell>
          <cell r="E22714">
            <v>0</v>
          </cell>
          <cell r="F22714">
            <v>0</v>
          </cell>
          <cell r="G22714">
            <v>0</v>
          </cell>
          <cell r="H22714">
            <v>0</v>
          </cell>
          <cell r="I22714">
            <v>0</v>
          </cell>
          <cell r="J22714">
            <v>0</v>
          </cell>
          <cell r="K22714">
            <v>0</v>
          </cell>
          <cell r="L22714">
            <v>0</v>
          </cell>
          <cell r="M22714">
            <v>0</v>
          </cell>
          <cell r="N22714">
            <v>0</v>
          </cell>
          <cell r="O22714">
            <v>783.55199999999968</v>
          </cell>
          <cell r="P22714">
            <v>-47182.186000000016</v>
          </cell>
          <cell r="Q22714">
            <v>0</v>
          </cell>
          <cell r="R22714">
            <v>46398.63400000002</v>
          </cell>
        </row>
        <row r="22715">
          <cell r="A22715">
            <v>5010</v>
          </cell>
          <cell r="B22715" t="str">
            <v>S. SALUD COQUIMBO</v>
          </cell>
          <cell r="C22715" t="str">
            <v>009 Hospital Vicuña</v>
          </cell>
          <cell r="D22715">
            <v>0</v>
          </cell>
          <cell r="E22715">
            <v>0</v>
          </cell>
          <cell r="F22715">
            <v>0</v>
          </cell>
          <cell r="G22715">
            <v>0</v>
          </cell>
          <cell r="H22715">
            <v>0</v>
          </cell>
          <cell r="I22715">
            <v>0</v>
          </cell>
          <cell r="J22715">
            <v>0</v>
          </cell>
          <cell r="K22715">
            <v>0</v>
          </cell>
          <cell r="L22715">
            <v>0</v>
          </cell>
          <cell r="M22715">
            <v>0</v>
          </cell>
          <cell r="N22715">
            <v>0</v>
          </cell>
          <cell r="O22715">
            <v>2553.8739999999998</v>
          </cell>
          <cell r="P22715">
            <v>-93634.50499999999</v>
          </cell>
          <cell r="Q22715">
            <v>0</v>
          </cell>
          <cell r="R22715">
            <v>91080.630999999994</v>
          </cell>
        </row>
        <row r="22716">
          <cell r="A22716">
            <v>5011</v>
          </cell>
          <cell r="B22716" t="str">
            <v>S. SALUD COQUIMBO</v>
          </cell>
          <cell r="C22716" t="str">
            <v>010 Hospital Los Vilos</v>
          </cell>
          <cell r="D22716">
            <v>0</v>
          </cell>
          <cell r="E22716">
            <v>0</v>
          </cell>
          <cell r="F22716">
            <v>0</v>
          </cell>
          <cell r="G22716">
            <v>0</v>
          </cell>
          <cell r="H22716">
            <v>0</v>
          </cell>
          <cell r="I22716">
            <v>0</v>
          </cell>
          <cell r="J22716">
            <v>0</v>
          </cell>
          <cell r="K22716">
            <v>0</v>
          </cell>
          <cell r="L22716">
            <v>0</v>
          </cell>
          <cell r="M22716">
            <v>0</v>
          </cell>
          <cell r="N22716">
            <v>0</v>
          </cell>
          <cell r="O22716">
            <v>813.90099999999802</v>
          </cell>
          <cell r="P22716">
            <v>-86919.291000000027</v>
          </cell>
          <cell r="Q22716">
            <v>0</v>
          </cell>
          <cell r="R22716">
            <v>86105.390000000029</v>
          </cell>
        </row>
        <row r="22717">
          <cell r="A22717">
            <v>601</v>
          </cell>
          <cell r="B22717" t="str">
            <v>S. SALUD VALPO-SN.ANTONIO</v>
          </cell>
          <cell r="C22717">
            <v>0</v>
          </cell>
          <cell r="D22717">
            <v>0</v>
          </cell>
          <cell r="E22717">
            <v>0</v>
          </cell>
          <cell r="F22717">
            <v>0</v>
          </cell>
          <cell r="G22717">
            <v>0</v>
          </cell>
          <cell r="H22717">
            <v>0</v>
          </cell>
          <cell r="I22717">
            <v>0</v>
          </cell>
          <cell r="J22717">
            <v>0</v>
          </cell>
          <cell r="K22717">
            <v>0</v>
          </cell>
          <cell r="L22717">
            <v>0</v>
          </cell>
          <cell r="M22717">
            <v>0</v>
          </cell>
          <cell r="N22717">
            <v>0</v>
          </cell>
          <cell r="O22717">
            <v>3490754.8700000006</v>
          </cell>
          <cell r="P22717">
            <v>-3029105.6649999972</v>
          </cell>
          <cell r="Q22717">
            <v>461649.20500000333</v>
          </cell>
          <cell r="R22717">
            <v>0</v>
          </cell>
        </row>
        <row r="22718">
          <cell r="A22718">
            <v>602</v>
          </cell>
          <cell r="B22718" t="str">
            <v>S. SALUD VALPO-SN.ANTONIO</v>
          </cell>
          <cell r="C22718" t="str">
            <v>001 Dirección Servicio de Salud</v>
          </cell>
          <cell r="D22718">
            <v>0</v>
          </cell>
          <cell r="E22718">
            <v>0</v>
          </cell>
          <cell r="F22718">
            <v>0</v>
          </cell>
          <cell r="G22718">
            <v>0</v>
          </cell>
          <cell r="H22718">
            <v>0</v>
          </cell>
          <cell r="I22718">
            <v>0</v>
          </cell>
          <cell r="J22718">
            <v>0</v>
          </cell>
          <cell r="K22718">
            <v>0</v>
          </cell>
          <cell r="L22718">
            <v>0</v>
          </cell>
          <cell r="M22718">
            <v>0</v>
          </cell>
          <cell r="N22718">
            <v>0</v>
          </cell>
          <cell r="O22718">
            <v>70718.593999999997</v>
          </cell>
          <cell r="P22718">
            <v>209253.82600000012</v>
          </cell>
          <cell r="Q22718">
            <v>70718.593999999997</v>
          </cell>
          <cell r="R22718">
            <v>0</v>
          </cell>
        </row>
        <row r="22719">
          <cell r="A22719">
            <v>603</v>
          </cell>
          <cell r="B22719" t="str">
            <v>S. SALUD VALPO-SN.ANTONIO</v>
          </cell>
          <cell r="C22719" t="str">
            <v>002 Hospital Carlos Van Buren</v>
          </cell>
          <cell r="D22719">
            <v>0</v>
          </cell>
          <cell r="E22719">
            <v>0</v>
          </cell>
          <cell r="F22719">
            <v>0</v>
          </cell>
          <cell r="G22719">
            <v>0</v>
          </cell>
          <cell r="H22719">
            <v>0</v>
          </cell>
          <cell r="I22719">
            <v>0</v>
          </cell>
          <cell r="J22719">
            <v>0</v>
          </cell>
          <cell r="K22719">
            <v>0</v>
          </cell>
          <cell r="L22719">
            <v>0</v>
          </cell>
          <cell r="M22719">
            <v>0</v>
          </cell>
          <cell r="N22719">
            <v>0</v>
          </cell>
          <cell r="O22719">
            <v>2887909.7740000002</v>
          </cell>
          <cell r="P22719">
            <v>-2750489.4750000006</v>
          </cell>
          <cell r="Q22719">
            <v>137420.29899999965</v>
          </cell>
          <cell r="R22719">
            <v>0</v>
          </cell>
        </row>
        <row r="22720">
          <cell r="A22720">
            <v>604</v>
          </cell>
          <cell r="B22720" t="str">
            <v>S. SALUD VALPO-SN.ANTONIO</v>
          </cell>
          <cell r="C22720" t="str">
            <v>003 Hospital Claudio Vicuña</v>
          </cell>
          <cell r="D22720">
            <v>0</v>
          </cell>
          <cell r="E22720">
            <v>0</v>
          </cell>
          <cell r="F22720">
            <v>0</v>
          </cell>
          <cell r="G22720">
            <v>0</v>
          </cell>
          <cell r="H22720">
            <v>0</v>
          </cell>
          <cell r="I22720">
            <v>0</v>
          </cell>
          <cell r="J22720">
            <v>0</v>
          </cell>
          <cell r="K22720">
            <v>0</v>
          </cell>
          <cell r="L22720">
            <v>0</v>
          </cell>
          <cell r="M22720">
            <v>0</v>
          </cell>
          <cell r="N22720">
            <v>0</v>
          </cell>
          <cell r="O22720">
            <v>217536.91499999998</v>
          </cell>
          <cell r="P22720">
            <v>-177062.61100000003</v>
          </cell>
          <cell r="Q22720">
            <v>40474.303999999946</v>
          </cell>
          <cell r="R22720">
            <v>0</v>
          </cell>
        </row>
        <row r="22721">
          <cell r="A22721">
            <v>605</v>
          </cell>
          <cell r="B22721" t="str">
            <v>S. SALUD VALPO-SN.ANTONIO</v>
          </cell>
          <cell r="C22721" t="str">
            <v>004 Hospital Del Salvador</v>
          </cell>
          <cell r="D22721">
            <v>0</v>
          </cell>
          <cell r="E22721">
            <v>0</v>
          </cell>
          <cell r="F22721">
            <v>0</v>
          </cell>
          <cell r="G22721">
            <v>0</v>
          </cell>
          <cell r="H22721">
            <v>0</v>
          </cell>
          <cell r="I22721">
            <v>0</v>
          </cell>
          <cell r="J22721">
            <v>0</v>
          </cell>
          <cell r="K22721">
            <v>0</v>
          </cell>
          <cell r="L22721">
            <v>0</v>
          </cell>
          <cell r="M22721">
            <v>0</v>
          </cell>
          <cell r="N22721">
            <v>0</v>
          </cell>
          <cell r="O22721">
            <v>0</v>
          </cell>
          <cell r="P22721">
            <v>-22835.233000000124</v>
          </cell>
          <cell r="Q22721">
            <v>0</v>
          </cell>
          <cell r="R22721">
            <v>22835.233000000124</v>
          </cell>
        </row>
        <row r="22722">
          <cell r="A22722">
            <v>606</v>
          </cell>
          <cell r="B22722" t="str">
            <v>S. SALUD VALPO-SN.ANTONIO</v>
          </cell>
          <cell r="C22722" t="str">
            <v>005 Hospital San José Casablanca</v>
          </cell>
          <cell r="D22722">
            <v>0</v>
          </cell>
          <cell r="E22722">
            <v>0</v>
          </cell>
          <cell r="F22722">
            <v>0</v>
          </cell>
          <cell r="G22722">
            <v>0</v>
          </cell>
          <cell r="H22722">
            <v>0</v>
          </cell>
          <cell r="I22722">
            <v>0</v>
          </cell>
          <cell r="J22722">
            <v>0</v>
          </cell>
          <cell r="K22722">
            <v>0</v>
          </cell>
          <cell r="L22722">
            <v>0</v>
          </cell>
          <cell r="M22722">
            <v>0</v>
          </cell>
          <cell r="N22722">
            <v>0</v>
          </cell>
          <cell r="O22722">
            <v>0</v>
          </cell>
          <cell r="P22722">
            <v>-209.39200000002165</v>
          </cell>
          <cell r="Q22722">
            <v>0</v>
          </cell>
          <cell r="R22722">
            <v>209.39200000002165</v>
          </cell>
        </row>
        <row r="22723">
          <cell r="A22723">
            <v>607</v>
          </cell>
          <cell r="B22723" t="str">
            <v>S. SALUD VALPO-SN.ANTONIO</v>
          </cell>
          <cell r="C22723" t="str">
            <v>007 Hospital Doctor Eduardo Pereira</v>
          </cell>
          <cell r="D22723">
            <v>0</v>
          </cell>
          <cell r="E22723">
            <v>0</v>
          </cell>
          <cell r="F22723">
            <v>0</v>
          </cell>
          <cell r="G22723">
            <v>0</v>
          </cell>
          <cell r="H22723">
            <v>0</v>
          </cell>
          <cell r="I22723">
            <v>0</v>
          </cell>
          <cell r="J22723">
            <v>0</v>
          </cell>
          <cell r="K22723">
            <v>0</v>
          </cell>
          <cell r="L22723">
            <v>0</v>
          </cell>
          <cell r="M22723">
            <v>0</v>
          </cell>
          <cell r="N22723">
            <v>0</v>
          </cell>
          <cell r="O22723">
            <v>314589.587</v>
          </cell>
          <cell r="P22723">
            <v>-321194.49600000039</v>
          </cell>
          <cell r="Q22723">
            <v>0</v>
          </cell>
          <cell r="R22723">
            <v>6604.9090000003926</v>
          </cell>
        </row>
        <row r="22724">
          <cell r="A22724">
            <v>608</v>
          </cell>
          <cell r="B22724" t="str">
            <v>S. SALUD VALPO-SN.ANTONIO</v>
          </cell>
          <cell r="C22724" t="str">
            <v>008 Atención Primaria de Salud</v>
          </cell>
          <cell r="D22724">
            <v>0</v>
          </cell>
          <cell r="E22724">
            <v>0</v>
          </cell>
          <cell r="F22724">
            <v>0</v>
          </cell>
          <cell r="G22724">
            <v>0</v>
          </cell>
          <cell r="H22724">
            <v>0</v>
          </cell>
          <cell r="I22724">
            <v>0</v>
          </cell>
          <cell r="J22724">
            <v>0</v>
          </cell>
          <cell r="K22724">
            <v>0</v>
          </cell>
          <cell r="L22724">
            <v>0</v>
          </cell>
          <cell r="M22724">
            <v>0</v>
          </cell>
          <cell r="N22724">
            <v>0</v>
          </cell>
          <cell r="O22724">
            <v>0</v>
          </cell>
          <cell r="P22724">
            <v>33431.716000000015</v>
          </cell>
          <cell r="Q22724">
            <v>0</v>
          </cell>
          <cell r="R22724">
            <v>0</v>
          </cell>
        </row>
        <row r="22725">
          <cell r="A22725">
            <v>701</v>
          </cell>
          <cell r="B22725" t="str">
            <v>S. SALUD VIÑA-QUILLOTA</v>
          </cell>
          <cell r="C22725">
            <v>0</v>
          </cell>
          <cell r="D22725">
            <v>0</v>
          </cell>
          <cell r="E22725">
            <v>0</v>
          </cell>
          <cell r="F22725">
            <v>0</v>
          </cell>
          <cell r="G22725">
            <v>0</v>
          </cell>
          <cell r="H22725">
            <v>0</v>
          </cell>
          <cell r="I22725">
            <v>0</v>
          </cell>
          <cell r="J22725">
            <v>0</v>
          </cell>
          <cell r="K22725">
            <v>0</v>
          </cell>
          <cell r="L22725">
            <v>0</v>
          </cell>
          <cell r="M22725">
            <v>0</v>
          </cell>
          <cell r="N22725">
            <v>0</v>
          </cell>
          <cell r="O22725">
            <v>8140358.1160000023</v>
          </cell>
          <cell r="P22725">
            <v>-8489631.9190000016</v>
          </cell>
          <cell r="Q22725">
            <v>0</v>
          </cell>
          <cell r="R22725">
            <v>349273.80299999937</v>
          </cell>
        </row>
        <row r="22726">
          <cell r="A22726">
            <v>702</v>
          </cell>
          <cell r="B22726" t="str">
            <v>S. SALUD VIÑA-QUILLOTA</v>
          </cell>
          <cell r="C22726" t="str">
            <v>001 Dirección del Servicio</v>
          </cell>
          <cell r="D22726">
            <v>0</v>
          </cell>
          <cell r="E22726">
            <v>0</v>
          </cell>
          <cell r="F22726">
            <v>0</v>
          </cell>
          <cell r="G22726">
            <v>0</v>
          </cell>
          <cell r="H22726">
            <v>0</v>
          </cell>
          <cell r="I22726">
            <v>0</v>
          </cell>
          <cell r="J22726">
            <v>0</v>
          </cell>
          <cell r="K22726">
            <v>0</v>
          </cell>
          <cell r="L22726">
            <v>0</v>
          </cell>
          <cell r="M22726">
            <v>0</v>
          </cell>
          <cell r="N22726">
            <v>0</v>
          </cell>
          <cell r="O22726">
            <v>666134.10100000002</v>
          </cell>
          <cell r="P22726">
            <v>-891857.50199999986</v>
          </cell>
          <cell r="Q22726">
            <v>0</v>
          </cell>
          <cell r="R22726">
            <v>225723.40099999984</v>
          </cell>
        </row>
        <row r="22727">
          <cell r="A22727">
            <v>703</v>
          </cell>
          <cell r="B22727" t="str">
            <v>S. SALUD VIÑA-QUILLOTA</v>
          </cell>
          <cell r="C22727" t="str">
            <v>002 Hospital Doctor Gustavo Fricke</v>
          </cell>
          <cell r="D22727">
            <v>0</v>
          </cell>
          <cell r="E22727">
            <v>0</v>
          </cell>
          <cell r="F22727">
            <v>0</v>
          </cell>
          <cell r="G22727">
            <v>0</v>
          </cell>
          <cell r="H22727">
            <v>0</v>
          </cell>
          <cell r="I22727">
            <v>0</v>
          </cell>
          <cell r="J22727">
            <v>0</v>
          </cell>
          <cell r="K22727">
            <v>0</v>
          </cell>
          <cell r="L22727">
            <v>0</v>
          </cell>
          <cell r="M22727">
            <v>0</v>
          </cell>
          <cell r="N22727">
            <v>0</v>
          </cell>
          <cell r="O22727">
            <v>4712122.1789999995</v>
          </cell>
          <cell r="P22727">
            <v>-4765097.9400000004</v>
          </cell>
          <cell r="Q22727">
            <v>0</v>
          </cell>
          <cell r="R22727">
            <v>52975.761000000872</v>
          </cell>
        </row>
        <row r="22728">
          <cell r="A22728">
            <v>704</v>
          </cell>
          <cell r="B22728" t="str">
            <v>S. SALUD VIÑA-QUILLOTA</v>
          </cell>
          <cell r="C22728" t="str">
            <v>003 Hospital de Quillota</v>
          </cell>
          <cell r="D22728">
            <v>0</v>
          </cell>
          <cell r="E22728">
            <v>0</v>
          </cell>
          <cell r="F22728">
            <v>0</v>
          </cell>
          <cell r="G22728">
            <v>0</v>
          </cell>
          <cell r="H22728">
            <v>0</v>
          </cell>
          <cell r="I22728">
            <v>0</v>
          </cell>
          <cell r="J22728">
            <v>0</v>
          </cell>
          <cell r="K22728">
            <v>0</v>
          </cell>
          <cell r="L22728">
            <v>0</v>
          </cell>
          <cell r="M22728">
            <v>0</v>
          </cell>
          <cell r="N22728">
            <v>0</v>
          </cell>
          <cell r="O22728">
            <v>1406792.193</v>
          </cell>
          <cell r="P22728">
            <v>-1419089.6229999994</v>
          </cell>
          <cell r="Q22728">
            <v>0</v>
          </cell>
          <cell r="R22728">
            <v>12297.429999999469</v>
          </cell>
        </row>
        <row r="22729">
          <cell r="A22729">
            <v>705</v>
          </cell>
          <cell r="B22729" t="str">
            <v>S. SALUD VIÑA-QUILLOTA</v>
          </cell>
          <cell r="C22729" t="str">
            <v>004 Hospital de Quilpué</v>
          </cell>
          <cell r="D22729">
            <v>0</v>
          </cell>
          <cell r="E22729">
            <v>0</v>
          </cell>
          <cell r="F22729">
            <v>0</v>
          </cell>
          <cell r="G22729">
            <v>0</v>
          </cell>
          <cell r="H22729">
            <v>0</v>
          </cell>
          <cell r="I22729">
            <v>0</v>
          </cell>
          <cell r="J22729">
            <v>0</v>
          </cell>
          <cell r="K22729">
            <v>0</v>
          </cell>
          <cell r="L22729">
            <v>0</v>
          </cell>
          <cell r="M22729">
            <v>0</v>
          </cell>
          <cell r="N22729">
            <v>0</v>
          </cell>
          <cell r="O22729">
            <v>798260.53300000005</v>
          </cell>
          <cell r="P22729">
            <v>-802340.38199999998</v>
          </cell>
          <cell r="Q22729">
            <v>0</v>
          </cell>
          <cell r="R22729">
            <v>4079.8489999999292</v>
          </cell>
        </row>
        <row r="22730">
          <cell r="A22730">
            <v>706</v>
          </cell>
          <cell r="B22730" t="str">
            <v>S. SALUD VIÑA-QUILLOTA</v>
          </cell>
          <cell r="C22730" t="str">
            <v>005 Hospital de La Calera</v>
          </cell>
          <cell r="D22730">
            <v>0</v>
          </cell>
          <cell r="E22730">
            <v>0</v>
          </cell>
          <cell r="F22730">
            <v>0</v>
          </cell>
          <cell r="G22730">
            <v>0</v>
          </cell>
          <cell r="H22730">
            <v>0</v>
          </cell>
          <cell r="I22730">
            <v>0</v>
          </cell>
          <cell r="J22730">
            <v>0</v>
          </cell>
          <cell r="K22730">
            <v>0</v>
          </cell>
          <cell r="L22730">
            <v>0</v>
          </cell>
          <cell r="M22730">
            <v>0</v>
          </cell>
          <cell r="N22730">
            <v>0</v>
          </cell>
          <cell r="O22730">
            <v>69695.387999999992</v>
          </cell>
          <cell r="P22730">
            <v>-91545.947000000102</v>
          </cell>
          <cell r="Q22730">
            <v>0</v>
          </cell>
          <cell r="R22730">
            <v>21850.55900000011</v>
          </cell>
        </row>
        <row r="22731">
          <cell r="A22731">
            <v>707</v>
          </cell>
          <cell r="B22731" t="str">
            <v>S. SALUD VIÑA-QUILLOTA</v>
          </cell>
          <cell r="C22731" t="str">
            <v>006 Hospital Geriátrico Paz de la Tarde</v>
          </cell>
          <cell r="D22731">
            <v>0</v>
          </cell>
          <cell r="E22731">
            <v>0</v>
          </cell>
          <cell r="F22731">
            <v>0</v>
          </cell>
          <cell r="G22731">
            <v>0</v>
          </cell>
          <cell r="H22731">
            <v>0</v>
          </cell>
          <cell r="I22731">
            <v>0</v>
          </cell>
          <cell r="J22731">
            <v>0</v>
          </cell>
          <cell r="K22731">
            <v>0</v>
          </cell>
          <cell r="L22731">
            <v>0</v>
          </cell>
          <cell r="M22731">
            <v>0</v>
          </cell>
          <cell r="N22731">
            <v>0</v>
          </cell>
          <cell r="O22731">
            <v>18952.954000000002</v>
          </cell>
          <cell r="P22731">
            <v>-17628.342000000062</v>
          </cell>
          <cell r="Q22731">
            <v>1324.6119999999391</v>
          </cell>
          <cell r="R22731">
            <v>0</v>
          </cell>
        </row>
        <row r="22732">
          <cell r="A22732">
            <v>708</v>
          </cell>
          <cell r="B22732" t="str">
            <v>S. SALUD VIÑA-QUILLOTA</v>
          </cell>
          <cell r="C22732" t="str">
            <v>007 Hospital de Limache</v>
          </cell>
          <cell r="D22732">
            <v>0</v>
          </cell>
          <cell r="E22732">
            <v>0</v>
          </cell>
          <cell r="F22732">
            <v>0</v>
          </cell>
          <cell r="G22732">
            <v>0</v>
          </cell>
          <cell r="H22732">
            <v>0</v>
          </cell>
          <cell r="I22732">
            <v>0</v>
          </cell>
          <cell r="J22732">
            <v>0</v>
          </cell>
          <cell r="K22732">
            <v>0</v>
          </cell>
          <cell r="L22732">
            <v>0</v>
          </cell>
          <cell r="M22732">
            <v>0</v>
          </cell>
          <cell r="N22732">
            <v>0</v>
          </cell>
          <cell r="O22732">
            <v>73525.895000000004</v>
          </cell>
          <cell r="P22732">
            <v>-73108.996999999916</v>
          </cell>
          <cell r="Q22732">
            <v>416.89800000008836</v>
          </cell>
          <cell r="R22732">
            <v>0</v>
          </cell>
        </row>
        <row r="22733">
          <cell r="A22733">
            <v>709</v>
          </cell>
          <cell r="B22733" t="str">
            <v>S. SALUD VIÑA-QUILLOTA</v>
          </cell>
          <cell r="C22733" t="str">
            <v>008 Hospital de La Ligua</v>
          </cell>
          <cell r="D22733">
            <v>0</v>
          </cell>
          <cell r="E22733">
            <v>0</v>
          </cell>
          <cell r="F22733">
            <v>0</v>
          </cell>
          <cell r="G22733">
            <v>0</v>
          </cell>
          <cell r="H22733">
            <v>0</v>
          </cell>
          <cell r="I22733">
            <v>0</v>
          </cell>
          <cell r="J22733">
            <v>0</v>
          </cell>
          <cell r="K22733">
            <v>0</v>
          </cell>
          <cell r="L22733">
            <v>0</v>
          </cell>
          <cell r="M22733">
            <v>0</v>
          </cell>
          <cell r="N22733">
            <v>0</v>
          </cell>
          <cell r="O22733">
            <v>115929.39299999998</v>
          </cell>
          <cell r="P22733">
            <v>-117707.85399999999</v>
          </cell>
          <cell r="Q22733">
            <v>0</v>
          </cell>
          <cell r="R22733">
            <v>1778.4610000000102</v>
          </cell>
        </row>
        <row r="22734">
          <cell r="A22734">
            <v>7010</v>
          </cell>
          <cell r="B22734" t="str">
            <v>S. SALUD VIÑA-QUILLOTA</v>
          </cell>
          <cell r="C22734" t="str">
            <v>009 Hospital Cabildo</v>
          </cell>
          <cell r="D22734">
            <v>0</v>
          </cell>
          <cell r="E22734">
            <v>0</v>
          </cell>
          <cell r="F22734">
            <v>0</v>
          </cell>
          <cell r="G22734">
            <v>0</v>
          </cell>
          <cell r="H22734">
            <v>0</v>
          </cell>
          <cell r="I22734">
            <v>0</v>
          </cell>
          <cell r="J22734">
            <v>0</v>
          </cell>
          <cell r="K22734">
            <v>0</v>
          </cell>
          <cell r="L22734">
            <v>0</v>
          </cell>
          <cell r="M22734">
            <v>0</v>
          </cell>
          <cell r="N22734">
            <v>0</v>
          </cell>
          <cell r="O22734">
            <v>40385.883000000002</v>
          </cell>
          <cell r="P22734">
            <v>-40493.641999999978</v>
          </cell>
          <cell r="Q22734">
            <v>0</v>
          </cell>
          <cell r="R22734">
            <v>107.75899999997637</v>
          </cell>
        </row>
        <row r="22735">
          <cell r="A22735">
            <v>7011</v>
          </cell>
          <cell r="B22735" t="str">
            <v>S. SALUD VIÑA-QUILLOTA</v>
          </cell>
          <cell r="C22735" t="str">
            <v>010 Hospital Petorca</v>
          </cell>
          <cell r="D22735">
            <v>0</v>
          </cell>
          <cell r="E22735">
            <v>0</v>
          </cell>
          <cell r="F22735">
            <v>0</v>
          </cell>
          <cell r="G22735">
            <v>0</v>
          </cell>
          <cell r="H22735">
            <v>0</v>
          </cell>
          <cell r="I22735">
            <v>0</v>
          </cell>
          <cell r="J22735">
            <v>0</v>
          </cell>
          <cell r="K22735">
            <v>0</v>
          </cell>
          <cell r="L22735">
            <v>0</v>
          </cell>
          <cell r="M22735">
            <v>0</v>
          </cell>
          <cell r="N22735">
            <v>0</v>
          </cell>
          <cell r="O22735">
            <v>5842.6570000000002</v>
          </cell>
          <cell r="P22735">
            <v>-6424.8789999999863</v>
          </cell>
          <cell r="Q22735">
            <v>0</v>
          </cell>
          <cell r="R22735">
            <v>582.22199999998611</v>
          </cell>
        </row>
        <row r="22736">
          <cell r="A22736">
            <v>7012</v>
          </cell>
          <cell r="B22736" t="str">
            <v>S. SALUD VIÑA-QUILLOTA</v>
          </cell>
          <cell r="C22736" t="str">
            <v>011 Hospital de Quintero</v>
          </cell>
          <cell r="D22736">
            <v>0</v>
          </cell>
          <cell r="E22736">
            <v>0</v>
          </cell>
          <cell r="F22736">
            <v>0</v>
          </cell>
          <cell r="G22736">
            <v>0</v>
          </cell>
          <cell r="H22736">
            <v>0</v>
          </cell>
          <cell r="I22736">
            <v>0</v>
          </cell>
          <cell r="J22736">
            <v>0</v>
          </cell>
          <cell r="K22736">
            <v>0</v>
          </cell>
          <cell r="L22736">
            <v>0</v>
          </cell>
          <cell r="M22736">
            <v>0</v>
          </cell>
          <cell r="N22736">
            <v>0</v>
          </cell>
          <cell r="O22736">
            <v>43045.664999999994</v>
          </cell>
          <cell r="P22736">
            <v>-46451.841000000044</v>
          </cell>
          <cell r="Q22736">
            <v>0</v>
          </cell>
          <cell r="R22736">
            <v>3406.1760000000504</v>
          </cell>
        </row>
        <row r="22737">
          <cell r="A22737">
            <v>7013</v>
          </cell>
          <cell r="B22737" t="str">
            <v>S. SALUD VIÑA-QUILLOTA</v>
          </cell>
          <cell r="C22737" t="str">
            <v>012 Hospital Peñablanca</v>
          </cell>
          <cell r="D22737">
            <v>0</v>
          </cell>
          <cell r="E22737">
            <v>0</v>
          </cell>
          <cell r="F22737">
            <v>0</v>
          </cell>
          <cell r="G22737">
            <v>0</v>
          </cell>
          <cell r="H22737">
            <v>0</v>
          </cell>
          <cell r="I22737">
            <v>0</v>
          </cell>
          <cell r="J22737">
            <v>0</v>
          </cell>
          <cell r="K22737">
            <v>0</v>
          </cell>
          <cell r="L22737">
            <v>0</v>
          </cell>
          <cell r="M22737">
            <v>0</v>
          </cell>
          <cell r="N22737">
            <v>0</v>
          </cell>
          <cell r="O22737">
            <v>189671.27500000002</v>
          </cell>
          <cell r="P22737">
            <v>-217884.96999999997</v>
          </cell>
          <cell r="Q22737">
            <v>0</v>
          </cell>
          <cell r="R22737">
            <v>28213.694999999949</v>
          </cell>
        </row>
        <row r="22738">
          <cell r="A22738">
            <v>801</v>
          </cell>
          <cell r="B22738" t="str">
            <v>S. SALUD ACONCAGUA</v>
          </cell>
          <cell r="C22738">
            <v>0</v>
          </cell>
          <cell r="D22738">
            <v>0</v>
          </cell>
          <cell r="E22738">
            <v>0</v>
          </cell>
          <cell r="F22738">
            <v>0</v>
          </cell>
          <cell r="G22738">
            <v>0</v>
          </cell>
          <cell r="H22738">
            <v>0</v>
          </cell>
          <cell r="I22738">
            <v>0</v>
          </cell>
          <cell r="J22738">
            <v>0</v>
          </cell>
          <cell r="K22738">
            <v>0</v>
          </cell>
          <cell r="L22738">
            <v>0</v>
          </cell>
          <cell r="M22738">
            <v>0</v>
          </cell>
          <cell r="N22738">
            <v>0</v>
          </cell>
          <cell r="O22738">
            <v>359366.71400000004</v>
          </cell>
          <cell r="P22738">
            <v>-192615.15899999905</v>
          </cell>
          <cell r="Q22738">
            <v>166751.55500000098</v>
          </cell>
          <cell r="R22738">
            <v>0</v>
          </cell>
        </row>
        <row r="22739">
          <cell r="A22739">
            <v>802</v>
          </cell>
          <cell r="B22739" t="str">
            <v>S. SALUD ACONCAGUA</v>
          </cell>
          <cell r="C22739" t="str">
            <v>001 Dirección del Servicio</v>
          </cell>
          <cell r="D22739">
            <v>0</v>
          </cell>
          <cell r="E22739">
            <v>0</v>
          </cell>
          <cell r="F22739">
            <v>0</v>
          </cell>
          <cell r="G22739">
            <v>0</v>
          </cell>
          <cell r="H22739">
            <v>0</v>
          </cell>
          <cell r="I22739">
            <v>0</v>
          </cell>
          <cell r="J22739">
            <v>0</v>
          </cell>
          <cell r="K22739">
            <v>0</v>
          </cell>
          <cell r="L22739">
            <v>0</v>
          </cell>
          <cell r="M22739">
            <v>0</v>
          </cell>
          <cell r="N22739">
            <v>0</v>
          </cell>
          <cell r="O22739">
            <v>49211.593000000008</v>
          </cell>
          <cell r="P22739">
            <v>84623.467999999993</v>
          </cell>
          <cell r="Q22739">
            <v>49211.593000000008</v>
          </cell>
          <cell r="R22739">
            <v>0</v>
          </cell>
        </row>
        <row r="22740">
          <cell r="A22740">
            <v>803</v>
          </cell>
          <cell r="B22740" t="str">
            <v>S. SALUD ACONCAGUA</v>
          </cell>
          <cell r="C22740" t="str">
            <v>002 Hospital San Camilo de San Felipe</v>
          </cell>
          <cell r="D22740">
            <v>0</v>
          </cell>
          <cell r="E22740">
            <v>0</v>
          </cell>
          <cell r="F22740">
            <v>0</v>
          </cell>
          <cell r="G22740">
            <v>0</v>
          </cell>
          <cell r="H22740">
            <v>0</v>
          </cell>
          <cell r="I22740">
            <v>0</v>
          </cell>
          <cell r="J22740">
            <v>0</v>
          </cell>
          <cell r="K22740">
            <v>0</v>
          </cell>
          <cell r="L22740">
            <v>0</v>
          </cell>
          <cell r="M22740">
            <v>0</v>
          </cell>
          <cell r="N22740">
            <v>0</v>
          </cell>
          <cell r="O22740">
            <v>150964.272</v>
          </cell>
          <cell r="P22740">
            <v>-134922.00200000009</v>
          </cell>
          <cell r="Q22740">
            <v>16042.269999999902</v>
          </cell>
          <cell r="R22740">
            <v>0</v>
          </cell>
        </row>
        <row r="22741">
          <cell r="A22741">
            <v>804</v>
          </cell>
          <cell r="B22741" t="str">
            <v>S. SALUD ACONCAGUA</v>
          </cell>
          <cell r="C22741" t="str">
            <v>003 Hospital San Juan de Dios de Los Andes</v>
          </cell>
          <cell r="D22741">
            <v>0</v>
          </cell>
          <cell r="E22741">
            <v>0</v>
          </cell>
          <cell r="F22741">
            <v>0</v>
          </cell>
          <cell r="G22741">
            <v>0</v>
          </cell>
          <cell r="H22741">
            <v>0</v>
          </cell>
          <cell r="I22741">
            <v>0</v>
          </cell>
          <cell r="J22741">
            <v>0</v>
          </cell>
          <cell r="K22741">
            <v>0</v>
          </cell>
          <cell r="L22741">
            <v>0</v>
          </cell>
          <cell r="M22741">
            <v>0</v>
          </cell>
          <cell r="N22741">
            <v>0</v>
          </cell>
          <cell r="O22741">
            <v>85066.542000000001</v>
          </cell>
          <cell r="P22741">
            <v>-71935.006999999983</v>
          </cell>
          <cell r="Q22741">
            <v>13131.535000000018</v>
          </cell>
          <cell r="R22741">
            <v>0</v>
          </cell>
        </row>
        <row r="22742">
          <cell r="A22742">
            <v>805</v>
          </cell>
          <cell r="B22742" t="str">
            <v>S. SALUD ACONCAGUA</v>
          </cell>
          <cell r="C22742" t="str">
            <v>004 Hospital San Francisco de Llay Llay</v>
          </cell>
          <cell r="D22742">
            <v>0</v>
          </cell>
          <cell r="E22742">
            <v>0</v>
          </cell>
          <cell r="F22742">
            <v>0</v>
          </cell>
          <cell r="G22742">
            <v>0</v>
          </cell>
          <cell r="H22742">
            <v>0</v>
          </cell>
          <cell r="I22742">
            <v>0</v>
          </cell>
          <cell r="J22742">
            <v>0</v>
          </cell>
          <cell r="K22742">
            <v>0</v>
          </cell>
          <cell r="L22742">
            <v>0</v>
          </cell>
          <cell r="M22742">
            <v>0</v>
          </cell>
          <cell r="N22742">
            <v>0</v>
          </cell>
          <cell r="O22742">
            <v>11306.491</v>
          </cell>
          <cell r="P22742">
            <v>-11519.833999999944</v>
          </cell>
          <cell r="Q22742">
            <v>0</v>
          </cell>
          <cell r="R22742">
            <v>213.34299999994437</v>
          </cell>
        </row>
        <row r="22743">
          <cell r="A22743">
            <v>806</v>
          </cell>
          <cell r="B22743" t="str">
            <v>S. SALUD ACONCAGUA</v>
          </cell>
          <cell r="C22743" t="str">
            <v>005 Hospital San Antonio de  Putaendo</v>
          </cell>
          <cell r="D22743">
            <v>0</v>
          </cell>
          <cell r="E22743">
            <v>0</v>
          </cell>
          <cell r="F22743">
            <v>0</v>
          </cell>
          <cell r="G22743">
            <v>0</v>
          </cell>
          <cell r="H22743">
            <v>0</v>
          </cell>
          <cell r="I22743">
            <v>0</v>
          </cell>
          <cell r="J22743">
            <v>0</v>
          </cell>
          <cell r="K22743">
            <v>0</v>
          </cell>
          <cell r="L22743">
            <v>0</v>
          </cell>
          <cell r="M22743">
            <v>0</v>
          </cell>
          <cell r="N22743">
            <v>0</v>
          </cell>
          <cell r="O22743">
            <v>5513.6779999999999</v>
          </cell>
          <cell r="P22743">
            <v>-4795.3290000000125</v>
          </cell>
          <cell r="Q22743">
            <v>718.34899999998743</v>
          </cell>
          <cell r="R22743">
            <v>0</v>
          </cell>
        </row>
        <row r="22744">
          <cell r="A22744">
            <v>807</v>
          </cell>
          <cell r="B22744" t="str">
            <v>S. SALUD ACONCAGUA</v>
          </cell>
          <cell r="C22744" t="str">
            <v>006 Hospital Psiquiátrico Doctor  Philippe Pinel de Putaendo</v>
          </cell>
          <cell r="D22744">
            <v>0</v>
          </cell>
          <cell r="E22744">
            <v>0</v>
          </cell>
          <cell r="F22744">
            <v>0</v>
          </cell>
          <cell r="G22744">
            <v>0</v>
          </cell>
          <cell r="H22744">
            <v>0</v>
          </cell>
          <cell r="I22744">
            <v>0</v>
          </cell>
          <cell r="J22744">
            <v>0</v>
          </cell>
          <cell r="K22744">
            <v>0</v>
          </cell>
          <cell r="L22744">
            <v>0</v>
          </cell>
          <cell r="M22744">
            <v>0</v>
          </cell>
          <cell r="N22744">
            <v>0</v>
          </cell>
          <cell r="O22744">
            <v>39965.150999999998</v>
          </cell>
          <cell r="P22744">
            <v>-33860.681000000041</v>
          </cell>
          <cell r="Q22744">
            <v>6104.4699999999575</v>
          </cell>
          <cell r="R22744">
            <v>0</v>
          </cell>
        </row>
        <row r="22745">
          <cell r="A22745">
            <v>808</v>
          </cell>
          <cell r="B22745" t="str">
            <v>S. SALUD ACONCAGUA</v>
          </cell>
          <cell r="C22745" t="str">
            <v>010 Consultorio General Urbano de San Felipe</v>
          </cell>
          <cell r="D22745">
            <v>0</v>
          </cell>
          <cell r="E22745">
            <v>0</v>
          </cell>
          <cell r="F22745">
            <v>0</v>
          </cell>
          <cell r="G22745">
            <v>0</v>
          </cell>
          <cell r="H22745">
            <v>0</v>
          </cell>
          <cell r="I22745">
            <v>0</v>
          </cell>
          <cell r="J22745">
            <v>0</v>
          </cell>
          <cell r="K22745">
            <v>0</v>
          </cell>
          <cell r="L22745">
            <v>0</v>
          </cell>
          <cell r="M22745">
            <v>0</v>
          </cell>
          <cell r="N22745">
            <v>0</v>
          </cell>
          <cell r="O22745">
            <v>6418.2889999999989</v>
          </cell>
          <cell r="P22745">
            <v>-11888.741999999969</v>
          </cell>
          <cell r="Q22745">
            <v>0</v>
          </cell>
          <cell r="R22745">
            <v>5470.4529999999704</v>
          </cell>
        </row>
        <row r="22746">
          <cell r="A22746">
            <v>809</v>
          </cell>
          <cell r="B22746" t="str">
            <v>S. SALUD ACONCAGUA</v>
          </cell>
          <cell r="C22746" t="str">
            <v>011 Consultorio General Urbano Nº 2 de Los Andes</v>
          </cell>
          <cell r="D22746">
            <v>0</v>
          </cell>
          <cell r="E22746">
            <v>0</v>
          </cell>
          <cell r="F22746">
            <v>0</v>
          </cell>
          <cell r="G22746">
            <v>0</v>
          </cell>
          <cell r="H22746">
            <v>0</v>
          </cell>
          <cell r="I22746">
            <v>0</v>
          </cell>
          <cell r="J22746">
            <v>0</v>
          </cell>
          <cell r="K22746">
            <v>0</v>
          </cell>
          <cell r="L22746">
            <v>0</v>
          </cell>
          <cell r="M22746">
            <v>0</v>
          </cell>
          <cell r="N22746">
            <v>0</v>
          </cell>
          <cell r="O22746">
            <v>4436.6850000000013</v>
          </cell>
          <cell r="P22746">
            <v>-3686.2080000000278</v>
          </cell>
          <cell r="Q22746">
            <v>750.47699999997349</v>
          </cell>
          <cell r="R22746">
            <v>0</v>
          </cell>
        </row>
        <row r="22747">
          <cell r="A22747">
            <v>8010</v>
          </cell>
          <cell r="B22747" t="str">
            <v>S. SALUD ACONCAGUA</v>
          </cell>
          <cell r="C22747" t="str">
            <v>012 Consultorio General Urbano de Llay Llay</v>
          </cell>
          <cell r="D22747">
            <v>0</v>
          </cell>
          <cell r="E22747">
            <v>0</v>
          </cell>
          <cell r="F22747">
            <v>0</v>
          </cell>
          <cell r="G22747">
            <v>0</v>
          </cell>
          <cell r="H22747">
            <v>0</v>
          </cell>
          <cell r="I22747">
            <v>0</v>
          </cell>
          <cell r="J22747">
            <v>0</v>
          </cell>
          <cell r="K22747">
            <v>0</v>
          </cell>
          <cell r="L22747">
            <v>0</v>
          </cell>
          <cell r="M22747">
            <v>0</v>
          </cell>
          <cell r="N22747">
            <v>0</v>
          </cell>
          <cell r="O22747">
            <v>6484.0130000000008</v>
          </cell>
          <cell r="P22747">
            <v>-4630.8240000000224</v>
          </cell>
          <cell r="Q22747">
            <v>1853.1889999999785</v>
          </cell>
          <cell r="R22747">
            <v>0</v>
          </cell>
        </row>
        <row r="22748">
          <cell r="A22748">
            <v>901</v>
          </cell>
          <cell r="B22748" t="str">
            <v>S. SALUD LIBERTADOR</v>
          </cell>
          <cell r="C22748">
            <v>0</v>
          </cell>
          <cell r="D22748">
            <v>0</v>
          </cell>
          <cell r="E22748">
            <v>0</v>
          </cell>
          <cell r="F22748">
            <v>0</v>
          </cell>
          <cell r="G22748">
            <v>0</v>
          </cell>
          <cell r="H22748">
            <v>0</v>
          </cell>
          <cell r="I22748">
            <v>0</v>
          </cell>
          <cell r="J22748">
            <v>0</v>
          </cell>
          <cell r="K22748">
            <v>0</v>
          </cell>
          <cell r="L22748">
            <v>0</v>
          </cell>
          <cell r="M22748">
            <v>0</v>
          </cell>
          <cell r="N22748">
            <v>0</v>
          </cell>
          <cell r="O22748">
            <v>3174998.7170000006</v>
          </cell>
          <cell r="P22748">
            <v>-2960655.9500000011</v>
          </cell>
          <cell r="Q22748">
            <v>214342.76699999953</v>
          </cell>
          <cell r="R22748">
            <v>0</v>
          </cell>
        </row>
        <row r="22749">
          <cell r="A22749">
            <v>902</v>
          </cell>
          <cell r="B22749" t="str">
            <v>S. SALUD LIBERTADOR</v>
          </cell>
          <cell r="C22749" t="str">
            <v>001 Dirección del Servicio</v>
          </cell>
          <cell r="D22749">
            <v>0</v>
          </cell>
          <cell r="E22749">
            <v>0</v>
          </cell>
          <cell r="F22749">
            <v>0</v>
          </cell>
          <cell r="G22749">
            <v>0</v>
          </cell>
          <cell r="H22749">
            <v>0</v>
          </cell>
          <cell r="I22749">
            <v>0</v>
          </cell>
          <cell r="J22749">
            <v>0</v>
          </cell>
          <cell r="K22749">
            <v>0</v>
          </cell>
          <cell r="L22749">
            <v>0</v>
          </cell>
          <cell r="M22749">
            <v>0</v>
          </cell>
          <cell r="N22749">
            <v>0</v>
          </cell>
          <cell r="O22749">
            <v>1099522.8530000001</v>
          </cell>
          <cell r="P22749">
            <v>-438008.97299999953</v>
          </cell>
          <cell r="Q22749">
            <v>661513.88000000059</v>
          </cell>
          <cell r="R22749">
            <v>0</v>
          </cell>
        </row>
        <row r="22750">
          <cell r="A22750">
            <v>903</v>
          </cell>
          <cell r="B22750" t="str">
            <v>S. SALUD LIBERTADOR</v>
          </cell>
          <cell r="C22750" t="str">
            <v>002 Hospital Rancagua</v>
          </cell>
          <cell r="D22750">
            <v>0</v>
          </cell>
          <cell r="E22750">
            <v>0</v>
          </cell>
          <cell r="F22750">
            <v>0</v>
          </cell>
          <cell r="G22750">
            <v>0</v>
          </cell>
          <cell r="H22750">
            <v>0</v>
          </cell>
          <cell r="I22750">
            <v>0</v>
          </cell>
          <cell r="J22750">
            <v>0</v>
          </cell>
          <cell r="K22750">
            <v>0</v>
          </cell>
          <cell r="L22750">
            <v>0</v>
          </cell>
          <cell r="M22750">
            <v>0</v>
          </cell>
          <cell r="N22750">
            <v>0</v>
          </cell>
          <cell r="O22750">
            <v>1584013.6730000004</v>
          </cell>
          <cell r="P22750">
            <v>-1937208.2560000014</v>
          </cell>
          <cell r="Q22750">
            <v>0</v>
          </cell>
          <cell r="R22750">
            <v>353194.58300000103</v>
          </cell>
        </row>
        <row r="22751">
          <cell r="A22751">
            <v>904</v>
          </cell>
          <cell r="B22751" t="str">
            <v>S. SALUD LIBERTADOR</v>
          </cell>
          <cell r="C22751" t="str">
            <v>003 Hospital Graneros</v>
          </cell>
          <cell r="D22751">
            <v>0</v>
          </cell>
          <cell r="E22751">
            <v>0</v>
          </cell>
          <cell r="F22751">
            <v>0</v>
          </cell>
          <cell r="G22751">
            <v>0</v>
          </cell>
          <cell r="H22751">
            <v>0</v>
          </cell>
          <cell r="I22751">
            <v>0</v>
          </cell>
          <cell r="J22751">
            <v>0</v>
          </cell>
          <cell r="K22751">
            <v>0</v>
          </cell>
          <cell r="L22751">
            <v>0</v>
          </cell>
          <cell r="M22751">
            <v>0</v>
          </cell>
          <cell r="N22751">
            <v>0</v>
          </cell>
          <cell r="O22751">
            <v>7857.1720000000005</v>
          </cell>
          <cell r="P22751">
            <v>-28267.801000000007</v>
          </cell>
          <cell r="Q22751">
            <v>0</v>
          </cell>
          <cell r="R22751">
            <v>20410.629000000008</v>
          </cell>
        </row>
        <row r="22752">
          <cell r="A22752">
            <v>905</v>
          </cell>
          <cell r="B22752" t="str">
            <v>S. SALUD LIBERTADOR</v>
          </cell>
          <cell r="C22752" t="str">
            <v>004 Hospital Coínco</v>
          </cell>
          <cell r="D22752">
            <v>0</v>
          </cell>
          <cell r="E22752">
            <v>0</v>
          </cell>
          <cell r="F22752">
            <v>0</v>
          </cell>
          <cell r="G22752">
            <v>0</v>
          </cell>
          <cell r="H22752">
            <v>0</v>
          </cell>
          <cell r="I22752">
            <v>0</v>
          </cell>
          <cell r="J22752">
            <v>0</v>
          </cell>
          <cell r="K22752">
            <v>0</v>
          </cell>
          <cell r="L22752">
            <v>0</v>
          </cell>
          <cell r="M22752">
            <v>0</v>
          </cell>
          <cell r="N22752">
            <v>0</v>
          </cell>
          <cell r="O22752">
            <v>16533.553999999996</v>
          </cell>
          <cell r="P22752">
            <v>-10687.085999999988</v>
          </cell>
          <cell r="Q22752">
            <v>5846.468000000008</v>
          </cell>
          <cell r="R22752">
            <v>0</v>
          </cell>
        </row>
        <row r="22753">
          <cell r="A22753">
            <v>906</v>
          </cell>
          <cell r="B22753" t="str">
            <v>S. SALUD LIBERTADOR</v>
          </cell>
          <cell r="C22753" t="str">
            <v>005 Hospital Peumo</v>
          </cell>
          <cell r="D22753">
            <v>0</v>
          </cell>
          <cell r="E22753">
            <v>0</v>
          </cell>
          <cell r="F22753">
            <v>0</v>
          </cell>
          <cell r="G22753">
            <v>0</v>
          </cell>
          <cell r="H22753">
            <v>0</v>
          </cell>
          <cell r="I22753">
            <v>0</v>
          </cell>
          <cell r="J22753">
            <v>0</v>
          </cell>
          <cell r="K22753">
            <v>0</v>
          </cell>
          <cell r="L22753">
            <v>0</v>
          </cell>
          <cell r="M22753">
            <v>0</v>
          </cell>
          <cell r="N22753">
            <v>0</v>
          </cell>
          <cell r="O22753">
            <v>4757.7780000000002</v>
          </cell>
          <cell r="P22753">
            <v>-8715.2009999999718</v>
          </cell>
          <cell r="Q22753">
            <v>0</v>
          </cell>
          <cell r="R22753">
            <v>3957.4229999999716</v>
          </cell>
        </row>
        <row r="22754">
          <cell r="A22754">
            <v>907</v>
          </cell>
          <cell r="B22754" t="str">
            <v>S. SALUD LIBERTADOR</v>
          </cell>
          <cell r="C22754" t="str">
            <v>006 Hospital de Rengo</v>
          </cell>
          <cell r="D22754">
            <v>0</v>
          </cell>
          <cell r="E22754">
            <v>0</v>
          </cell>
          <cell r="F22754">
            <v>0</v>
          </cell>
          <cell r="G22754">
            <v>0</v>
          </cell>
          <cell r="H22754">
            <v>0</v>
          </cell>
          <cell r="I22754">
            <v>0</v>
          </cell>
          <cell r="J22754">
            <v>0</v>
          </cell>
          <cell r="K22754">
            <v>0</v>
          </cell>
          <cell r="L22754">
            <v>0</v>
          </cell>
          <cell r="M22754">
            <v>0</v>
          </cell>
          <cell r="N22754">
            <v>0</v>
          </cell>
          <cell r="O22754">
            <v>124001.755</v>
          </cell>
          <cell r="P22754">
            <v>-68685.717999999993</v>
          </cell>
          <cell r="Q22754">
            <v>55316.037000000011</v>
          </cell>
          <cell r="R22754">
            <v>0</v>
          </cell>
        </row>
        <row r="22755">
          <cell r="A22755">
            <v>908</v>
          </cell>
          <cell r="B22755" t="str">
            <v>S. SALUD LIBERTADOR</v>
          </cell>
          <cell r="C22755" t="str">
            <v>007 Hospital San Vicente</v>
          </cell>
          <cell r="D22755">
            <v>0</v>
          </cell>
          <cell r="E22755">
            <v>0</v>
          </cell>
          <cell r="F22755">
            <v>0</v>
          </cell>
          <cell r="G22755">
            <v>0</v>
          </cell>
          <cell r="H22755">
            <v>0</v>
          </cell>
          <cell r="I22755">
            <v>0</v>
          </cell>
          <cell r="J22755">
            <v>0</v>
          </cell>
          <cell r="K22755">
            <v>0</v>
          </cell>
          <cell r="L22755">
            <v>0</v>
          </cell>
          <cell r="M22755">
            <v>0</v>
          </cell>
          <cell r="N22755">
            <v>0</v>
          </cell>
          <cell r="O22755">
            <v>31238.903999999999</v>
          </cell>
          <cell r="P22755">
            <v>-42665.554000000004</v>
          </cell>
          <cell r="Q22755">
            <v>0</v>
          </cell>
          <cell r="R22755">
            <v>11426.650000000005</v>
          </cell>
        </row>
        <row r="22756">
          <cell r="A22756">
            <v>909</v>
          </cell>
          <cell r="B22756" t="str">
            <v>S. SALUD LIBERTADOR</v>
          </cell>
          <cell r="C22756" t="str">
            <v>008 Hospital Pichidegua</v>
          </cell>
          <cell r="D22756">
            <v>0</v>
          </cell>
          <cell r="E22756">
            <v>0</v>
          </cell>
          <cell r="F22756">
            <v>0</v>
          </cell>
          <cell r="G22756">
            <v>0</v>
          </cell>
          <cell r="H22756">
            <v>0</v>
          </cell>
          <cell r="I22756">
            <v>0</v>
          </cell>
          <cell r="J22756">
            <v>0</v>
          </cell>
          <cell r="K22756">
            <v>0</v>
          </cell>
          <cell r="L22756">
            <v>0</v>
          </cell>
          <cell r="M22756">
            <v>0</v>
          </cell>
          <cell r="N22756">
            <v>0</v>
          </cell>
          <cell r="O22756">
            <v>7878.415</v>
          </cell>
          <cell r="P22756">
            <v>-12762.320999999967</v>
          </cell>
          <cell r="Q22756">
            <v>0</v>
          </cell>
          <cell r="R22756">
            <v>4883.9059999999672</v>
          </cell>
        </row>
        <row r="22757">
          <cell r="A22757">
            <v>9010</v>
          </cell>
          <cell r="B22757" t="str">
            <v>S. SALUD LIBERTADOR</v>
          </cell>
          <cell r="C22757" t="str">
            <v>009 Hospital San Fernando</v>
          </cell>
          <cell r="D22757">
            <v>0</v>
          </cell>
          <cell r="E22757">
            <v>0</v>
          </cell>
          <cell r="F22757">
            <v>0</v>
          </cell>
          <cell r="G22757">
            <v>0</v>
          </cell>
          <cell r="H22757">
            <v>0</v>
          </cell>
          <cell r="I22757">
            <v>0</v>
          </cell>
          <cell r="J22757">
            <v>0</v>
          </cell>
          <cell r="K22757">
            <v>0</v>
          </cell>
          <cell r="L22757">
            <v>0</v>
          </cell>
          <cell r="M22757">
            <v>0</v>
          </cell>
          <cell r="N22757">
            <v>0</v>
          </cell>
          <cell r="O22757">
            <v>210731.04399999999</v>
          </cell>
          <cell r="P22757">
            <v>-324500.09000000032</v>
          </cell>
          <cell r="Q22757">
            <v>0</v>
          </cell>
          <cell r="R22757">
            <v>113769.04600000032</v>
          </cell>
        </row>
        <row r="22758">
          <cell r="A22758">
            <v>9011</v>
          </cell>
          <cell r="B22758" t="str">
            <v>S. SALUD LIBERTADOR</v>
          </cell>
          <cell r="C22758" t="str">
            <v>010 Hospital Chimbarongo</v>
          </cell>
          <cell r="D22758">
            <v>0</v>
          </cell>
          <cell r="E22758">
            <v>0</v>
          </cell>
          <cell r="F22758">
            <v>0</v>
          </cell>
          <cell r="G22758">
            <v>0</v>
          </cell>
          <cell r="H22758">
            <v>0</v>
          </cell>
          <cell r="I22758">
            <v>0</v>
          </cell>
          <cell r="J22758">
            <v>0</v>
          </cell>
          <cell r="K22758">
            <v>0</v>
          </cell>
          <cell r="L22758">
            <v>0</v>
          </cell>
          <cell r="M22758">
            <v>0</v>
          </cell>
          <cell r="N22758">
            <v>0</v>
          </cell>
          <cell r="O22758">
            <v>10648.125</v>
          </cell>
          <cell r="P22758">
            <v>-9587.1019999999698</v>
          </cell>
          <cell r="Q22758">
            <v>1061.0230000000302</v>
          </cell>
          <cell r="R22758">
            <v>0</v>
          </cell>
        </row>
        <row r="22759">
          <cell r="A22759">
            <v>9012</v>
          </cell>
          <cell r="B22759" t="str">
            <v>S. SALUD LIBERTADOR</v>
          </cell>
          <cell r="C22759" t="str">
            <v>011 Hospital Nancagua</v>
          </cell>
          <cell r="D22759">
            <v>0</v>
          </cell>
          <cell r="E22759">
            <v>0</v>
          </cell>
          <cell r="F22759">
            <v>0</v>
          </cell>
          <cell r="G22759">
            <v>0</v>
          </cell>
          <cell r="H22759">
            <v>0</v>
          </cell>
          <cell r="I22759">
            <v>0</v>
          </cell>
          <cell r="J22759">
            <v>0</v>
          </cell>
          <cell r="K22759">
            <v>0</v>
          </cell>
          <cell r="L22759">
            <v>0</v>
          </cell>
          <cell r="M22759">
            <v>0</v>
          </cell>
          <cell r="N22759">
            <v>0</v>
          </cell>
          <cell r="O22759">
            <v>90.820999999999998</v>
          </cell>
          <cell r="P22759">
            <v>4032.8080000000191</v>
          </cell>
          <cell r="Q22759">
            <v>90.820999999999998</v>
          </cell>
          <cell r="R22759">
            <v>0</v>
          </cell>
        </row>
        <row r="22760">
          <cell r="A22760">
            <v>9013</v>
          </cell>
          <cell r="B22760" t="str">
            <v>S. SALUD LIBERTADOR</v>
          </cell>
          <cell r="C22760" t="str">
            <v>012 Hospital Santa Cruz</v>
          </cell>
          <cell r="D22760">
            <v>0</v>
          </cell>
          <cell r="E22760">
            <v>0</v>
          </cell>
          <cell r="F22760">
            <v>0</v>
          </cell>
          <cell r="G22760">
            <v>0</v>
          </cell>
          <cell r="H22760">
            <v>0</v>
          </cell>
          <cell r="I22760">
            <v>0</v>
          </cell>
          <cell r="J22760">
            <v>0</v>
          </cell>
          <cell r="K22760">
            <v>0</v>
          </cell>
          <cell r="L22760">
            <v>0</v>
          </cell>
          <cell r="M22760">
            <v>0</v>
          </cell>
          <cell r="N22760">
            <v>0</v>
          </cell>
          <cell r="O22760">
            <v>21137.956000000002</v>
          </cell>
          <cell r="P22760">
            <v>-15257.206000000122</v>
          </cell>
          <cell r="Q22760">
            <v>5880.7499999998799</v>
          </cell>
          <cell r="R22760">
            <v>0</v>
          </cell>
        </row>
        <row r="22761">
          <cell r="A22761">
            <v>9014</v>
          </cell>
          <cell r="B22761" t="str">
            <v>S. SALUD LIBERTADOR</v>
          </cell>
          <cell r="C22761" t="str">
            <v>013 Hospital Marchigue</v>
          </cell>
          <cell r="D22761">
            <v>0</v>
          </cell>
          <cell r="E22761">
            <v>0</v>
          </cell>
          <cell r="F22761">
            <v>0</v>
          </cell>
          <cell r="G22761">
            <v>0</v>
          </cell>
          <cell r="H22761">
            <v>0</v>
          </cell>
          <cell r="I22761">
            <v>0</v>
          </cell>
          <cell r="J22761">
            <v>0</v>
          </cell>
          <cell r="K22761">
            <v>0</v>
          </cell>
          <cell r="L22761">
            <v>0</v>
          </cell>
          <cell r="M22761">
            <v>0</v>
          </cell>
          <cell r="N22761">
            <v>0</v>
          </cell>
          <cell r="O22761">
            <v>8797.735999999999</v>
          </cell>
          <cell r="P22761">
            <v>-13346.643000000004</v>
          </cell>
          <cell r="Q22761">
            <v>0</v>
          </cell>
          <cell r="R22761">
            <v>4548.9070000000047</v>
          </cell>
        </row>
        <row r="22762">
          <cell r="A22762">
            <v>9015</v>
          </cell>
          <cell r="B22762" t="str">
            <v>S. SALUD LIBERTADOR</v>
          </cell>
          <cell r="C22762" t="str">
            <v>014 Hospital Pichilemu</v>
          </cell>
          <cell r="D22762">
            <v>0</v>
          </cell>
          <cell r="E22762">
            <v>0</v>
          </cell>
          <cell r="F22762">
            <v>0</v>
          </cell>
          <cell r="G22762">
            <v>0</v>
          </cell>
          <cell r="H22762">
            <v>0</v>
          </cell>
          <cell r="I22762">
            <v>0</v>
          </cell>
          <cell r="J22762">
            <v>0</v>
          </cell>
          <cell r="K22762">
            <v>0</v>
          </cell>
          <cell r="L22762">
            <v>0</v>
          </cell>
          <cell r="M22762">
            <v>0</v>
          </cell>
          <cell r="N22762">
            <v>0</v>
          </cell>
          <cell r="O22762">
            <v>34572.94</v>
          </cell>
          <cell r="P22762">
            <v>-32393.211000000054</v>
          </cell>
          <cell r="Q22762">
            <v>2179.7289999999484</v>
          </cell>
          <cell r="R22762">
            <v>0</v>
          </cell>
        </row>
        <row r="22763">
          <cell r="A22763">
            <v>9016</v>
          </cell>
          <cell r="B22763" t="str">
            <v>S. SALUD LIBERTADOR</v>
          </cell>
          <cell r="C22763" t="str">
            <v>015 Hospital de Lolol</v>
          </cell>
          <cell r="D22763">
            <v>0</v>
          </cell>
          <cell r="E22763">
            <v>0</v>
          </cell>
          <cell r="F22763">
            <v>0</v>
          </cell>
          <cell r="G22763">
            <v>0</v>
          </cell>
          <cell r="H22763">
            <v>0</v>
          </cell>
          <cell r="I22763">
            <v>0</v>
          </cell>
          <cell r="J22763">
            <v>0</v>
          </cell>
          <cell r="K22763">
            <v>0</v>
          </cell>
          <cell r="L22763">
            <v>0</v>
          </cell>
          <cell r="M22763">
            <v>0</v>
          </cell>
          <cell r="N22763">
            <v>0</v>
          </cell>
          <cell r="O22763">
            <v>70.638000000000005</v>
          </cell>
          <cell r="P22763">
            <v>-4186.6180000000168</v>
          </cell>
          <cell r="Q22763">
            <v>0</v>
          </cell>
          <cell r="R22763">
            <v>4115.9800000000168</v>
          </cell>
        </row>
        <row r="22764">
          <cell r="A22764">
            <v>9017</v>
          </cell>
          <cell r="B22764" t="str">
            <v>S. SALUD LIBERTADOR</v>
          </cell>
          <cell r="C22764" t="str">
            <v>016 Hospital de Litueche</v>
          </cell>
          <cell r="D22764">
            <v>0</v>
          </cell>
          <cell r="E22764">
            <v>0</v>
          </cell>
          <cell r="F22764">
            <v>0</v>
          </cell>
          <cell r="G22764">
            <v>0</v>
          </cell>
          <cell r="H22764">
            <v>0</v>
          </cell>
          <cell r="I22764">
            <v>0</v>
          </cell>
          <cell r="J22764">
            <v>0</v>
          </cell>
          <cell r="K22764">
            <v>0</v>
          </cell>
          <cell r="L22764">
            <v>0</v>
          </cell>
          <cell r="M22764">
            <v>0</v>
          </cell>
          <cell r="N22764">
            <v>0</v>
          </cell>
          <cell r="O22764">
            <v>13145.353000000003</v>
          </cell>
          <cell r="P22764">
            <v>-18416.977999999996</v>
          </cell>
          <cell r="Q22764">
            <v>0</v>
          </cell>
          <cell r="R22764">
            <v>5271.6249999999927</v>
          </cell>
        </row>
        <row r="22765">
          <cell r="A22765">
            <v>1001</v>
          </cell>
          <cell r="B22765" t="str">
            <v>S. SALUD MAULE</v>
          </cell>
          <cell r="C22765">
            <v>0</v>
          </cell>
          <cell r="D22765">
            <v>0</v>
          </cell>
          <cell r="E22765">
            <v>0</v>
          </cell>
          <cell r="F22765">
            <v>0</v>
          </cell>
          <cell r="G22765">
            <v>0</v>
          </cell>
          <cell r="H22765">
            <v>0</v>
          </cell>
          <cell r="I22765">
            <v>0</v>
          </cell>
          <cell r="J22765">
            <v>0</v>
          </cell>
          <cell r="K22765">
            <v>0</v>
          </cell>
          <cell r="L22765">
            <v>0</v>
          </cell>
          <cell r="M22765">
            <v>0</v>
          </cell>
          <cell r="N22765">
            <v>0</v>
          </cell>
          <cell r="O22765">
            <v>9787861.9140000008</v>
          </cell>
          <cell r="P22765">
            <v>-7806008.6879999992</v>
          </cell>
          <cell r="Q22765">
            <v>1981853.2260000017</v>
          </cell>
          <cell r="R22765">
            <v>0</v>
          </cell>
        </row>
        <row r="22766">
          <cell r="A22766">
            <v>1002</v>
          </cell>
          <cell r="B22766" t="str">
            <v>S. SALUD MAULE</v>
          </cell>
          <cell r="C22766" t="str">
            <v>001 Dirección del Servicio</v>
          </cell>
          <cell r="D22766">
            <v>0</v>
          </cell>
          <cell r="E22766">
            <v>0</v>
          </cell>
          <cell r="F22766">
            <v>0</v>
          </cell>
          <cell r="G22766">
            <v>0</v>
          </cell>
          <cell r="H22766">
            <v>0</v>
          </cell>
          <cell r="I22766">
            <v>0</v>
          </cell>
          <cell r="J22766">
            <v>0</v>
          </cell>
          <cell r="K22766">
            <v>0</v>
          </cell>
          <cell r="L22766">
            <v>0</v>
          </cell>
          <cell r="M22766">
            <v>0</v>
          </cell>
          <cell r="N22766">
            <v>0</v>
          </cell>
          <cell r="O22766">
            <v>897192.21400000015</v>
          </cell>
          <cell r="P22766">
            <v>3186653.3500000006</v>
          </cell>
          <cell r="Q22766">
            <v>897192.21400000015</v>
          </cell>
          <cell r="R22766">
            <v>0</v>
          </cell>
        </row>
        <row r="22767">
          <cell r="A22767">
            <v>1003</v>
          </cell>
          <cell r="B22767" t="str">
            <v>S. SALUD MAULE</v>
          </cell>
          <cell r="C22767" t="str">
            <v>002 Hospital Curicó</v>
          </cell>
          <cell r="D22767">
            <v>0</v>
          </cell>
          <cell r="E22767">
            <v>0</v>
          </cell>
          <cell r="F22767">
            <v>0</v>
          </cell>
          <cell r="G22767">
            <v>0</v>
          </cell>
          <cell r="H22767">
            <v>0</v>
          </cell>
          <cell r="I22767">
            <v>0</v>
          </cell>
          <cell r="J22767">
            <v>0</v>
          </cell>
          <cell r="K22767">
            <v>0</v>
          </cell>
          <cell r="L22767">
            <v>0</v>
          </cell>
          <cell r="M22767">
            <v>0</v>
          </cell>
          <cell r="N22767">
            <v>0</v>
          </cell>
          <cell r="O22767">
            <v>2083816.1130000001</v>
          </cell>
          <cell r="P22767">
            <v>-3360036.9630000005</v>
          </cell>
          <cell r="Q22767">
            <v>0</v>
          </cell>
          <cell r="R22767">
            <v>1276220.8500000003</v>
          </cell>
        </row>
        <row r="22768">
          <cell r="A22768">
            <v>1004</v>
          </cell>
          <cell r="B22768" t="str">
            <v>S. SALUD MAULE</v>
          </cell>
          <cell r="C22768" t="str">
            <v>003 Hospital de Teno</v>
          </cell>
          <cell r="D22768">
            <v>0</v>
          </cell>
          <cell r="E22768">
            <v>0</v>
          </cell>
          <cell r="F22768">
            <v>0</v>
          </cell>
          <cell r="G22768">
            <v>0</v>
          </cell>
          <cell r="H22768">
            <v>0</v>
          </cell>
          <cell r="I22768">
            <v>0</v>
          </cell>
          <cell r="J22768">
            <v>0</v>
          </cell>
          <cell r="K22768">
            <v>0</v>
          </cell>
          <cell r="L22768">
            <v>0</v>
          </cell>
          <cell r="M22768">
            <v>0</v>
          </cell>
          <cell r="N22768">
            <v>0</v>
          </cell>
          <cell r="O22768">
            <v>12943.129000000001</v>
          </cell>
          <cell r="P22768">
            <v>-14569.681000000011</v>
          </cell>
          <cell r="Q22768">
            <v>0</v>
          </cell>
          <cell r="R22768">
            <v>1626.5520000000106</v>
          </cell>
        </row>
        <row r="22769">
          <cell r="A22769">
            <v>1005</v>
          </cell>
          <cell r="B22769" t="str">
            <v>S. SALUD MAULE</v>
          </cell>
          <cell r="C22769" t="str">
            <v>004 Hospital Molina</v>
          </cell>
          <cell r="D22769">
            <v>0</v>
          </cell>
          <cell r="E22769">
            <v>0</v>
          </cell>
          <cell r="F22769">
            <v>0</v>
          </cell>
          <cell r="G22769">
            <v>0</v>
          </cell>
          <cell r="H22769">
            <v>0</v>
          </cell>
          <cell r="I22769">
            <v>0</v>
          </cell>
          <cell r="J22769">
            <v>0</v>
          </cell>
          <cell r="K22769">
            <v>0</v>
          </cell>
          <cell r="L22769">
            <v>0</v>
          </cell>
          <cell r="M22769">
            <v>0</v>
          </cell>
          <cell r="N22769">
            <v>0</v>
          </cell>
          <cell r="O22769">
            <v>8367.4669999999987</v>
          </cell>
          <cell r="P22769">
            <v>-18500.195000000036</v>
          </cell>
          <cell r="Q22769">
            <v>0</v>
          </cell>
          <cell r="R22769">
            <v>10132.728000000037</v>
          </cell>
        </row>
        <row r="22770">
          <cell r="A22770">
            <v>1006</v>
          </cell>
          <cell r="B22770" t="str">
            <v>S. SALUD MAULE</v>
          </cell>
          <cell r="C22770" t="str">
            <v>005 Hospital Hualane</v>
          </cell>
          <cell r="D22770">
            <v>0</v>
          </cell>
          <cell r="E22770">
            <v>0</v>
          </cell>
          <cell r="F22770">
            <v>0</v>
          </cell>
          <cell r="G22770">
            <v>0</v>
          </cell>
          <cell r="H22770">
            <v>0</v>
          </cell>
          <cell r="I22770">
            <v>0</v>
          </cell>
          <cell r="J22770">
            <v>0</v>
          </cell>
          <cell r="K22770">
            <v>0</v>
          </cell>
          <cell r="L22770">
            <v>0</v>
          </cell>
          <cell r="M22770">
            <v>0</v>
          </cell>
          <cell r="N22770">
            <v>0</v>
          </cell>
          <cell r="O22770">
            <v>693.42899999999997</v>
          </cell>
          <cell r="P22770">
            <v>-7424.9250000000029</v>
          </cell>
          <cell r="Q22770">
            <v>0</v>
          </cell>
          <cell r="R22770">
            <v>6731.4960000000028</v>
          </cell>
        </row>
        <row r="22771">
          <cell r="A22771">
            <v>1007</v>
          </cell>
          <cell r="B22771" t="str">
            <v>S. SALUD MAULE</v>
          </cell>
          <cell r="C22771" t="str">
            <v>006 Hospital Licantén</v>
          </cell>
          <cell r="D22771">
            <v>0</v>
          </cell>
          <cell r="E22771">
            <v>0</v>
          </cell>
          <cell r="F22771">
            <v>0</v>
          </cell>
          <cell r="G22771">
            <v>0</v>
          </cell>
          <cell r="H22771">
            <v>0</v>
          </cell>
          <cell r="I22771">
            <v>0</v>
          </cell>
          <cell r="J22771">
            <v>0</v>
          </cell>
          <cell r="K22771">
            <v>0</v>
          </cell>
          <cell r="L22771">
            <v>0</v>
          </cell>
          <cell r="M22771">
            <v>0</v>
          </cell>
          <cell r="N22771">
            <v>0</v>
          </cell>
          <cell r="O22771">
            <v>4660.4779999999992</v>
          </cell>
          <cell r="P22771">
            <v>-8544.7240000000165</v>
          </cell>
          <cell r="Q22771">
            <v>0</v>
          </cell>
          <cell r="R22771">
            <v>3884.2460000000174</v>
          </cell>
        </row>
        <row r="22772">
          <cell r="A22772">
            <v>1008</v>
          </cell>
          <cell r="B22772" t="str">
            <v>S. SALUD MAULE</v>
          </cell>
          <cell r="C22772" t="str">
            <v>007 Hospital Talca</v>
          </cell>
          <cell r="D22772">
            <v>0</v>
          </cell>
          <cell r="E22772">
            <v>0</v>
          </cell>
          <cell r="F22772">
            <v>0</v>
          </cell>
          <cell r="G22772">
            <v>0</v>
          </cell>
          <cell r="H22772">
            <v>0</v>
          </cell>
          <cell r="I22772">
            <v>0</v>
          </cell>
          <cell r="J22772">
            <v>0</v>
          </cell>
          <cell r="K22772">
            <v>0</v>
          </cell>
          <cell r="L22772">
            <v>0</v>
          </cell>
          <cell r="M22772">
            <v>0</v>
          </cell>
          <cell r="N22772">
            <v>0</v>
          </cell>
          <cell r="O22772">
            <v>5456913.7250000006</v>
          </cell>
          <cell r="P22772">
            <v>-5722514.3409999991</v>
          </cell>
          <cell r="Q22772">
            <v>0</v>
          </cell>
          <cell r="R22772">
            <v>265600.61599999852</v>
          </cell>
        </row>
        <row r="22773">
          <cell r="A22773">
            <v>1009</v>
          </cell>
          <cell r="B22773" t="str">
            <v>S. SALUD MAULE</v>
          </cell>
          <cell r="C22773" t="str">
            <v>008 Hospital Curepto</v>
          </cell>
          <cell r="D22773">
            <v>0</v>
          </cell>
          <cell r="E22773">
            <v>0</v>
          </cell>
          <cell r="F22773">
            <v>0</v>
          </cell>
          <cell r="G22773">
            <v>0</v>
          </cell>
          <cell r="H22773">
            <v>0</v>
          </cell>
          <cell r="I22773">
            <v>0</v>
          </cell>
          <cell r="J22773">
            <v>0</v>
          </cell>
          <cell r="K22773">
            <v>0</v>
          </cell>
          <cell r="L22773">
            <v>0</v>
          </cell>
          <cell r="M22773">
            <v>0</v>
          </cell>
          <cell r="N22773">
            <v>0</v>
          </cell>
          <cell r="O22773">
            <v>948.30499999999984</v>
          </cell>
          <cell r="P22773">
            <v>2050.0610000000015</v>
          </cell>
          <cell r="Q22773">
            <v>948.30499999999984</v>
          </cell>
          <cell r="R22773">
            <v>0</v>
          </cell>
        </row>
        <row r="22774">
          <cell r="A22774">
            <v>10010</v>
          </cell>
          <cell r="B22774" t="str">
            <v>S. SALUD MAULE</v>
          </cell>
          <cell r="C22774" t="str">
            <v>009 Hospital Constitución</v>
          </cell>
          <cell r="D22774">
            <v>0</v>
          </cell>
          <cell r="E22774">
            <v>0</v>
          </cell>
          <cell r="F22774">
            <v>0</v>
          </cell>
          <cell r="G22774">
            <v>0</v>
          </cell>
          <cell r="H22774">
            <v>0</v>
          </cell>
          <cell r="I22774">
            <v>0</v>
          </cell>
          <cell r="J22774">
            <v>0</v>
          </cell>
          <cell r="K22774">
            <v>0</v>
          </cell>
          <cell r="L22774">
            <v>0</v>
          </cell>
          <cell r="M22774">
            <v>0</v>
          </cell>
          <cell r="N22774">
            <v>0</v>
          </cell>
          <cell r="O22774">
            <v>119223.80700000002</v>
          </cell>
          <cell r="P22774">
            <v>-192017.73200000013</v>
          </cell>
          <cell r="Q22774">
            <v>0</v>
          </cell>
          <cell r="R22774">
            <v>72793.925000000119</v>
          </cell>
        </row>
        <row r="22775">
          <cell r="A22775">
            <v>10011</v>
          </cell>
          <cell r="B22775" t="str">
            <v>S. SALUD MAULE</v>
          </cell>
          <cell r="C22775" t="str">
            <v>010 Hospital Linares</v>
          </cell>
          <cell r="D22775">
            <v>0</v>
          </cell>
          <cell r="E22775">
            <v>0</v>
          </cell>
          <cell r="F22775">
            <v>0</v>
          </cell>
          <cell r="G22775">
            <v>0</v>
          </cell>
          <cell r="H22775">
            <v>0</v>
          </cell>
          <cell r="I22775">
            <v>0</v>
          </cell>
          <cell r="J22775">
            <v>0</v>
          </cell>
          <cell r="K22775">
            <v>0</v>
          </cell>
          <cell r="L22775">
            <v>0</v>
          </cell>
          <cell r="M22775">
            <v>0</v>
          </cell>
          <cell r="N22775">
            <v>0</v>
          </cell>
          <cell r="O22775">
            <v>931594.61199999996</v>
          </cell>
          <cell r="P22775">
            <v>-1328457.4980000004</v>
          </cell>
          <cell r="Q22775">
            <v>0</v>
          </cell>
          <cell r="R22775">
            <v>396862.88600000041</v>
          </cell>
        </row>
        <row r="22776">
          <cell r="A22776">
            <v>10012</v>
          </cell>
          <cell r="B22776" t="str">
            <v>S. SALUD MAULE</v>
          </cell>
          <cell r="C22776" t="str">
            <v>011 Hospital San Javier</v>
          </cell>
          <cell r="D22776">
            <v>0</v>
          </cell>
          <cell r="E22776">
            <v>0</v>
          </cell>
          <cell r="F22776">
            <v>0</v>
          </cell>
          <cell r="G22776">
            <v>0</v>
          </cell>
          <cell r="H22776">
            <v>0</v>
          </cell>
          <cell r="I22776">
            <v>0</v>
          </cell>
          <cell r="J22776">
            <v>0</v>
          </cell>
          <cell r="K22776">
            <v>0</v>
          </cell>
          <cell r="L22776">
            <v>0</v>
          </cell>
          <cell r="M22776">
            <v>0</v>
          </cell>
          <cell r="N22776">
            <v>0</v>
          </cell>
          <cell r="O22776">
            <v>105610.19099999999</v>
          </cell>
          <cell r="P22776">
            <v>-112990.14600000004</v>
          </cell>
          <cell r="Q22776">
            <v>0</v>
          </cell>
          <cell r="R22776">
            <v>7379.9550000000454</v>
          </cell>
        </row>
        <row r="22777">
          <cell r="A22777">
            <v>10013</v>
          </cell>
          <cell r="B22777" t="str">
            <v>S. SALUD MAULE</v>
          </cell>
          <cell r="C22777" t="str">
            <v>012 Hospital Parral</v>
          </cell>
          <cell r="D22777">
            <v>0</v>
          </cell>
          <cell r="E22777">
            <v>0</v>
          </cell>
          <cell r="F22777">
            <v>0</v>
          </cell>
          <cell r="G22777">
            <v>0</v>
          </cell>
          <cell r="H22777">
            <v>0</v>
          </cell>
          <cell r="I22777">
            <v>0</v>
          </cell>
          <cell r="J22777">
            <v>0</v>
          </cell>
          <cell r="K22777">
            <v>0</v>
          </cell>
          <cell r="L22777">
            <v>0</v>
          </cell>
          <cell r="M22777">
            <v>0</v>
          </cell>
          <cell r="N22777">
            <v>0</v>
          </cell>
          <cell r="O22777">
            <v>50948.529999999977</v>
          </cell>
          <cell r="P22777">
            <v>-92905.545999999973</v>
          </cell>
          <cell r="Q22777">
            <v>0</v>
          </cell>
          <cell r="R22777">
            <v>41957.015999999996</v>
          </cell>
        </row>
        <row r="22778">
          <cell r="A22778">
            <v>10014</v>
          </cell>
          <cell r="B22778" t="str">
            <v>S. SALUD MAULE</v>
          </cell>
          <cell r="C22778" t="str">
            <v>013 Hospital Cauquenes</v>
          </cell>
          <cell r="D22778">
            <v>0</v>
          </cell>
          <cell r="E22778">
            <v>0</v>
          </cell>
          <cell r="F22778">
            <v>0</v>
          </cell>
          <cell r="G22778">
            <v>0</v>
          </cell>
          <cell r="H22778">
            <v>0</v>
          </cell>
          <cell r="I22778">
            <v>0</v>
          </cell>
          <cell r="J22778">
            <v>0</v>
          </cell>
          <cell r="K22778">
            <v>0</v>
          </cell>
          <cell r="L22778">
            <v>0</v>
          </cell>
          <cell r="M22778">
            <v>0</v>
          </cell>
          <cell r="N22778">
            <v>0</v>
          </cell>
          <cell r="O22778">
            <v>101926.874</v>
          </cell>
          <cell r="P22778">
            <v>-120707.97700000007</v>
          </cell>
          <cell r="Q22778">
            <v>0</v>
          </cell>
          <cell r="R22778">
            <v>18781.103000000076</v>
          </cell>
        </row>
        <row r="22779">
          <cell r="A22779">
            <v>10015</v>
          </cell>
          <cell r="B22779" t="str">
            <v>S. SALUD MAULE</v>
          </cell>
          <cell r="C22779" t="str">
            <v>014 Hospital Chanco</v>
          </cell>
          <cell r="D22779">
            <v>0</v>
          </cell>
          <cell r="E22779">
            <v>0</v>
          </cell>
          <cell r="F22779">
            <v>0</v>
          </cell>
          <cell r="G22779">
            <v>0</v>
          </cell>
          <cell r="H22779">
            <v>0</v>
          </cell>
          <cell r="I22779">
            <v>0</v>
          </cell>
          <cell r="J22779">
            <v>0</v>
          </cell>
          <cell r="K22779">
            <v>0</v>
          </cell>
          <cell r="L22779">
            <v>0</v>
          </cell>
          <cell r="M22779">
            <v>0</v>
          </cell>
          <cell r="N22779">
            <v>0</v>
          </cell>
          <cell r="O22779">
            <v>13023.04</v>
          </cell>
          <cell r="P22779">
            <v>-16041.855000000025</v>
          </cell>
          <cell r="Q22779">
            <v>0</v>
          </cell>
          <cell r="R22779">
            <v>3018.8150000000242</v>
          </cell>
        </row>
        <row r="22780">
          <cell r="A22780">
            <v>1101</v>
          </cell>
          <cell r="B22780" t="str">
            <v>S. SALUD ÑUBLE</v>
          </cell>
          <cell r="C22780">
            <v>0</v>
          </cell>
          <cell r="D22780">
            <v>0</v>
          </cell>
          <cell r="E22780">
            <v>0</v>
          </cell>
          <cell r="F22780">
            <v>0</v>
          </cell>
          <cell r="G22780">
            <v>0</v>
          </cell>
          <cell r="H22780">
            <v>0</v>
          </cell>
          <cell r="I22780">
            <v>0</v>
          </cell>
          <cell r="J22780">
            <v>0</v>
          </cell>
          <cell r="K22780">
            <v>0</v>
          </cell>
          <cell r="L22780">
            <v>0</v>
          </cell>
          <cell r="M22780">
            <v>0</v>
          </cell>
          <cell r="N22780">
            <v>0</v>
          </cell>
          <cell r="O22780">
            <v>3646371.7740000011</v>
          </cell>
          <cell r="P22780">
            <v>-3702619.8820000011</v>
          </cell>
          <cell r="Q22780">
            <v>0</v>
          </cell>
          <cell r="R22780">
            <v>56248.108000000007</v>
          </cell>
        </row>
        <row r="22781">
          <cell r="A22781">
            <v>1102</v>
          </cell>
          <cell r="B22781" t="str">
            <v>S. SALUD ÑUBLE</v>
          </cell>
          <cell r="C22781" t="str">
            <v>001 Dirección del Servicio</v>
          </cell>
          <cell r="D22781">
            <v>0</v>
          </cell>
          <cell r="E22781">
            <v>0</v>
          </cell>
          <cell r="F22781">
            <v>0</v>
          </cell>
          <cell r="G22781">
            <v>0</v>
          </cell>
          <cell r="H22781">
            <v>0</v>
          </cell>
          <cell r="I22781">
            <v>0</v>
          </cell>
          <cell r="J22781">
            <v>0</v>
          </cell>
          <cell r="K22781">
            <v>0</v>
          </cell>
          <cell r="L22781">
            <v>0</v>
          </cell>
          <cell r="M22781">
            <v>0</v>
          </cell>
          <cell r="N22781">
            <v>0</v>
          </cell>
          <cell r="O22781">
            <v>394117.924</v>
          </cell>
          <cell r="P22781">
            <v>-693526.37199999997</v>
          </cell>
          <cell r="Q22781">
            <v>0</v>
          </cell>
          <cell r="R22781">
            <v>299408.44799999997</v>
          </cell>
        </row>
        <row r="22782">
          <cell r="A22782">
            <v>1103</v>
          </cell>
          <cell r="B22782" t="str">
            <v>S. SALUD ÑUBLE</v>
          </cell>
          <cell r="C22782" t="str">
            <v>002 Hospital de Chillán</v>
          </cell>
          <cell r="D22782">
            <v>0</v>
          </cell>
          <cell r="E22782">
            <v>0</v>
          </cell>
          <cell r="F22782">
            <v>0</v>
          </cell>
          <cell r="G22782">
            <v>0</v>
          </cell>
          <cell r="H22782">
            <v>0</v>
          </cell>
          <cell r="I22782">
            <v>0</v>
          </cell>
          <cell r="J22782">
            <v>0</v>
          </cell>
          <cell r="K22782">
            <v>0</v>
          </cell>
          <cell r="L22782">
            <v>0</v>
          </cell>
          <cell r="M22782">
            <v>0</v>
          </cell>
          <cell r="N22782">
            <v>0</v>
          </cell>
          <cell r="O22782">
            <v>2641108.9500000002</v>
          </cell>
          <cell r="P22782">
            <v>-2448382.92</v>
          </cell>
          <cell r="Q22782">
            <v>192726.03000000026</v>
          </cell>
          <cell r="R22782">
            <v>0</v>
          </cell>
        </row>
        <row r="22783">
          <cell r="A22783">
            <v>1104</v>
          </cell>
          <cell r="B22783" t="str">
            <v>S. SALUD ÑUBLE</v>
          </cell>
          <cell r="C22783" t="str">
            <v>003 Hospital de San Carlos</v>
          </cell>
          <cell r="D22783">
            <v>0</v>
          </cell>
          <cell r="E22783">
            <v>0</v>
          </cell>
          <cell r="F22783">
            <v>0</v>
          </cell>
          <cell r="G22783">
            <v>0</v>
          </cell>
          <cell r="H22783">
            <v>0</v>
          </cell>
          <cell r="I22783">
            <v>0</v>
          </cell>
          <cell r="J22783">
            <v>0</v>
          </cell>
          <cell r="K22783">
            <v>0</v>
          </cell>
          <cell r="L22783">
            <v>0</v>
          </cell>
          <cell r="M22783">
            <v>0</v>
          </cell>
          <cell r="N22783">
            <v>0</v>
          </cell>
          <cell r="O22783">
            <v>352136.74300000002</v>
          </cell>
          <cell r="P22783">
            <v>-356609.56000000017</v>
          </cell>
          <cell r="Q22783">
            <v>0</v>
          </cell>
          <cell r="R22783">
            <v>4472.8170000001555</v>
          </cell>
        </row>
        <row r="22784">
          <cell r="A22784">
            <v>1105</v>
          </cell>
          <cell r="B22784" t="str">
            <v>S. SALUD ÑUBLE</v>
          </cell>
          <cell r="C22784" t="str">
            <v>004 Hospital de Bulnes</v>
          </cell>
          <cell r="D22784">
            <v>0</v>
          </cell>
          <cell r="E22784">
            <v>0</v>
          </cell>
          <cell r="F22784">
            <v>0</v>
          </cell>
          <cell r="G22784">
            <v>0</v>
          </cell>
          <cell r="H22784">
            <v>0</v>
          </cell>
          <cell r="I22784">
            <v>0</v>
          </cell>
          <cell r="J22784">
            <v>0</v>
          </cell>
          <cell r="K22784">
            <v>0</v>
          </cell>
          <cell r="L22784">
            <v>0</v>
          </cell>
          <cell r="M22784">
            <v>0</v>
          </cell>
          <cell r="N22784">
            <v>0</v>
          </cell>
          <cell r="O22784">
            <v>23787.494000000002</v>
          </cell>
          <cell r="P22784">
            <v>-19106.946999999927</v>
          </cell>
          <cell r="Q22784">
            <v>4680.5470000000751</v>
          </cell>
          <cell r="R22784">
            <v>0</v>
          </cell>
        </row>
        <row r="22785">
          <cell r="A22785">
            <v>1106</v>
          </cell>
          <cell r="B22785" t="str">
            <v>S. SALUD ÑUBLE</v>
          </cell>
          <cell r="C22785" t="str">
            <v>005 Hospital de Yungay</v>
          </cell>
          <cell r="D22785">
            <v>0</v>
          </cell>
          <cell r="E22785">
            <v>0</v>
          </cell>
          <cell r="F22785">
            <v>0</v>
          </cell>
          <cell r="G22785">
            <v>0</v>
          </cell>
          <cell r="H22785">
            <v>0</v>
          </cell>
          <cell r="I22785">
            <v>0</v>
          </cell>
          <cell r="J22785">
            <v>0</v>
          </cell>
          <cell r="K22785">
            <v>0</v>
          </cell>
          <cell r="L22785">
            <v>0</v>
          </cell>
          <cell r="M22785">
            <v>0</v>
          </cell>
          <cell r="N22785">
            <v>0</v>
          </cell>
          <cell r="O22785">
            <v>32129.791000000005</v>
          </cell>
          <cell r="P22785">
            <v>-25315.066000000021</v>
          </cell>
          <cell r="Q22785">
            <v>6814.724999999984</v>
          </cell>
          <cell r="R22785">
            <v>0</v>
          </cell>
        </row>
        <row r="22786">
          <cell r="A22786">
            <v>1107</v>
          </cell>
          <cell r="B22786" t="str">
            <v>S. SALUD ÑUBLE</v>
          </cell>
          <cell r="C22786" t="str">
            <v>006 Hospital de Quirihue</v>
          </cell>
          <cell r="D22786">
            <v>0</v>
          </cell>
          <cell r="E22786">
            <v>0</v>
          </cell>
          <cell r="F22786">
            <v>0</v>
          </cell>
          <cell r="G22786">
            <v>0</v>
          </cell>
          <cell r="H22786">
            <v>0</v>
          </cell>
          <cell r="I22786">
            <v>0</v>
          </cell>
          <cell r="J22786">
            <v>0</v>
          </cell>
          <cell r="K22786">
            <v>0</v>
          </cell>
          <cell r="L22786">
            <v>0</v>
          </cell>
          <cell r="M22786">
            <v>0</v>
          </cell>
          <cell r="N22786">
            <v>0</v>
          </cell>
          <cell r="O22786">
            <v>42402.962000000007</v>
          </cell>
          <cell r="P22786">
            <v>-28176.040999999997</v>
          </cell>
          <cell r="Q22786">
            <v>14226.921000000009</v>
          </cell>
          <cell r="R22786">
            <v>0</v>
          </cell>
        </row>
        <row r="22787">
          <cell r="A22787">
            <v>1108</v>
          </cell>
          <cell r="B22787" t="str">
            <v>S. SALUD ÑUBLE</v>
          </cell>
          <cell r="C22787" t="str">
            <v>007 Hospital de Coelemu</v>
          </cell>
          <cell r="D22787">
            <v>0</v>
          </cell>
          <cell r="E22787">
            <v>0</v>
          </cell>
          <cell r="F22787">
            <v>0</v>
          </cell>
          <cell r="G22787">
            <v>0</v>
          </cell>
          <cell r="H22787">
            <v>0</v>
          </cell>
          <cell r="I22787">
            <v>0</v>
          </cell>
          <cell r="J22787">
            <v>0</v>
          </cell>
          <cell r="K22787">
            <v>0</v>
          </cell>
          <cell r="L22787">
            <v>0</v>
          </cell>
          <cell r="M22787">
            <v>0</v>
          </cell>
          <cell r="N22787">
            <v>0</v>
          </cell>
          <cell r="O22787">
            <v>16913.806000000004</v>
          </cell>
          <cell r="P22787">
            <v>-8028.7770000000019</v>
          </cell>
          <cell r="Q22787">
            <v>8885.0290000000023</v>
          </cell>
          <cell r="R22787">
            <v>0</v>
          </cell>
        </row>
        <row r="22788">
          <cell r="A22788">
            <v>1109</v>
          </cell>
          <cell r="B22788" t="str">
            <v>S. SALUD ÑUBLE</v>
          </cell>
          <cell r="C22788" t="str">
            <v>008 Hospital El Carmen</v>
          </cell>
          <cell r="D22788">
            <v>0</v>
          </cell>
          <cell r="E22788">
            <v>0</v>
          </cell>
          <cell r="F22788">
            <v>0</v>
          </cell>
          <cell r="G22788">
            <v>0</v>
          </cell>
          <cell r="H22788">
            <v>0</v>
          </cell>
          <cell r="I22788">
            <v>0</v>
          </cell>
          <cell r="J22788">
            <v>0</v>
          </cell>
          <cell r="K22788">
            <v>0</v>
          </cell>
          <cell r="L22788">
            <v>0</v>
          </cell>
          <cell r="M22788">
            <v>0</v>
          </cell>
          <cell r="N22788">
            <v>0</v>
          </cell>
          <cell r="O22788">
            <v>39219.334000000003</v>
          </cell>
          <cell r="P22788">
            <v>-25414.150000000052</v>
          </cell>
          <cell r="Q22788">
            <v>13805.18399999995</v>
          </cell>
          <cell r="R22788">
            <v>0</v>
          </cell>
        </row>
        <row r="22789">
          <cell r="A22789">
            <v>11010</v>
          </cell>
          <cell r="B22789" t="str">
            <v>S. SALUD ÑUBLE</v>
          </cell>
          <cell r="C22789" t="str">
            <v>009 Consultorio Violeta Parra</v>
          </cell>
          <cell r="D22789">
            <v>0</v>
          </cell>
          <cell r="E22789">
            <v>0</v>
          </cell>
          <cell r="F22789">
            <v>0</v>
          </cell>
          <cell r="G22789">
            <v>0</v>
          </cell>
          <cell r="H22789">
            <v>0</v>
          </cell>
          <cell r="I22789">
            <v>0</v>
          </cell>
          <cell r="J22789">
            <v>0</v>
          </cell>
          <cell r="K22789">
            <v>0</v>
          </cell>
          <cell r="L22789">
            <v>0</v>
          </cell>
          <cell r="M22789">
            <v>0</v>
          </cell>
          <cell r="N22789">
            <v>0</v>
          </cell>
          <cell r="O22789">
            <v>104554.77</v>
          </cell>
          <cell r="P22789">
            <v>-98060.049000000057</v>
          </cell>
          <cell r="Q22789">
            <v>6494.7209999999468</v>
          </cell>
          <cell r="R22789">
            <v>0</v>
          </cell>
        </row>
        <row r="22790">
          <cell r="A22790">
            <v>11011</v>
          </cell>
          <cell r="B22790" t="str">
            <v>S. SALUD ÑUBLE</v>
          </cell>
          <cell r="C22790" t="str">
            <v>013 Centro Comunitario Salud Mental</v>
          </cell>
          <cell r="D22790">
            <v>0</v>
          </cell>
          <cell r="E22790">
            <v>0</v>
          </cell>
          <cell r="F22790">
            <v>0</v>
          </cell>
          <cell r="G22790">
            <v>0</v>
          </cell>
          <cell r="H22790">
            <v>0</v>
          </cell>
          <cell r="I22790">
            <v>0</v>
          </cell>
          <cell r="J22790">
            <v>0</v>
          </cell>
          <cell r="K22790">
            <v>0</v>
          </cell>
          <cell r="L22790">
            <v>0</v>
          </cell>
          <cell r="M22790">
            <v>0</v>
          </cell>
          <cell r="N22790">
            <v>0</v>
          </cell>
          <cell r="O22790">
            <v>0</v>
          </cell>
          <cell r="P22790">
            <v>0</v>
          </cell>
          <cell r="Q22790">
            <v>0</v>
          </cell>
          <cell r="R22790">
            <v>0</v>
          </cell>
        </row>
        <row r="22791">
          <cell r="A22791">
            <v>1201</v>
          </cell>
          <cell r="B22791" t="str">
            <v>S. SALUD CONCEPCIÓN</v>
          </cell>
          <cell r="C22791">
            <v>0</v>
          </cell>
          <cell r="D22791">
            <v>0</v>
          </cell>
          <cell r="E22791">
            <v>0</v>
          </cell>
          <cell r="F22791">
            <v>0</v>
          </cell>
          <cell r="G22791">
            <v>0</v>
          </cell>
          <cell r="H22791">
            <v>0</v>
          </cell>
          <cell r="I22791">
            <v>0</v>
          </cell>
          <cell r="J22791">
            <v>0</v>
          </cell>
          <cell r="K22791">
            <v>0</v>
          </cell>
          <cell r="L22791">
            <v>0</v>
          </cell>
          <cell r="M22791">
            <v>0</v>
          </cell>
          <cell r="N22791">
            <v>0</v>
          </cell>
          <cell r="O22791">
            <v>10005346.397</v>
          </cell>
          <cell r="P22791">
            <v>-9152702.4909999985</v>
          </cell>
          <cell r="Q22791">
            <v>852643.90600000136</v>
          </cell>
          <cell r="R22791">
            <v>0</v>
          </cell>
        </row>
        <row r="22792">
          <cell r="A22792">
            <v>1202</v>
          </cell>
          <cell r="B22792" t="str">
            <v>S. SALUD CONCEPCIÓN</v>
          </cell>
          <cell r="C22792" t="str">
            <v>001 Dirección del Servicio</v>
          </cell>
          <cell r="D22792">
            <v>0</v>
          </cell>
          <cell r="E22792">
            <v>0</v>
          </cell>
          <cell r="F22792">
            <v>0</v>
          </cell>
          <cell r="G22792">
            <v>0</v>
          </cell>
          <cell r="H22792">
            <v>0</v>
          </cell>
          <cell r="I22792">
            <v>0</v>
          </cell>
          <cell r="J22792">
            <v>0</v>
          </cell>
          <cell r="K22792">
            <v>0</v>
          </cell>
          <cell r="L22792">
            <v>0</v>
          </cell>
          <cell r="M22792">
            <v>0</v>
          </cell>
          <cell r="N22792">
            <v>0</v>
          </cell>
          <cell r="O22792">
            <v>774868.91200000001</v>
          </cell>
          <cell r="P22792">
            <v>-165931.75500000012</v>
          </cell>
          <cell r="Q22792">
            <v>608937.15699999989</v>
          </cell>
          <cell r="R22792">
            <v>0</v>
          </cell>
        </row>
        <row r="22793">
          <cell r="A22793">
            <v>1203</v>
          </cell>
          <cell r="B22793" t="str">
            <v>S. SALUD CONCEPCIÓN</v>
          </cell>
          <cell r="C22793" t="str">
            <v>002 Hospital Guillermo  Grant Benavente</v>
          </cell>
          <cell r="D22793">
            <v>0</v>
          </cell>
          <cell r="E22793">
            <v>0</v>
          </cell>
          <cell r="F22793">
            <v>0</v>
          </cell>
          <cell r="G22793">
            <v>0</v>
          </cell>
          <cell r="H22793">
            <v>0</v>
          </cell>
          <cell r="I22793">
            <v>0</v>
          </cell>
          <cell r="J22793">
            <v>0</v>
          </cell>
          <cell r="K22793">
            <v>0</v>
          </cell>
          <cell r="L22793">
            <v>0</v>
          </cell>
          <cell r="M22793">
            <v>0</v>
          </cell>
          <cell r="N22793">
            <v>0</v>
          </cell>
          <cell r="O22793">
            <v>8579175.5189999994</v>
          </cell>
          <cell r="P22793">
            <v>-8499300.9149999991</v>
          </cell>
          <cell r="Q22793">
            <v>79874.604000000283</v>
          </cell>
          <cell r="R22793">
            <v>0</v>
          </cell>
        </row>
        <row r="22794">
          <cell r="A22794">
            <v>1204</v>
          </cell>
          <cell r="B22794" t="str">
            <v>S. SALUD CONCEPCIÓN</v>
          </cell>
          <cell r="C22794" t="str">
            <v>003 Hospital Traumatológico</v>
          </cell>
          <cell r="D22794">
            <v>0</v>
          </cell>
          <cell r="E22794">
            <v>0</v>
          </cell>
          <cell r="F22794">
            <v>0</v>
          </cell>
          <cell r="G22794">
            <v>0</v>
          </cell>
          <cell r="H22794">
            <v>0</v>
          </cell>
          <cell r="I22794">
            <v>0</v>
          </cell>
          <cell r="J22794">
            <v>0</v>
          </cell>
          <cell r="K22794">
            <v>0</v>
          </cell>
          <cell r="L22794">
            <v>0</v>
          </cell>
          <cell r="M22794">
            <v>0</v>
          </cell>
          <cell r="N22794">
            <v>0</v>
          </cell>
          <cell r="O22794">
            <v>338554.4</v>
          </cell>
          <cell r="P22794">
            <v>-331932.24899999984</v>
          </cell>
          <cell r="Q22794">
            <v>6622.1510000001872</v>
          </cell>
          <cell r="R22794">
            <v>0</v>
          </cell>
        </row>
        <row r="22795">
          <cell r="A22795">
            <v>1205</v>
          </cell>
          <cell r="B22795" t="str">
            <v>S. SALUD CONCEPCIÓN</v>
          </cell>
          <cell r="C22795" t="str">
            <v>004 Hospital de Coronel</v>
          </cell>
          <cell r="D22795">
            <v>0</v>
          </cell>
          <cell r="E22795">
            <v>0</v>
          </cell>
          <cell r="F22795">
            <v>0</v>
          </cell>
          <cell r="G22795">
            <v>0</v>
          </cell>
          <cell r="H22795">
            <v>0</v>
          </cell>
          <cell r="I22795">
            <v>0</v>
          </cell>
          <cell r="J22795">
            <v>0</v>
          </cell>
          <cell r="K22795">
            <v>0</v>
          </cell>
          <cell r="L22795">
            <v>0</v>
          </cell>
          <cell r="M22795">
            <v>0</v>
          </cell>
          <cell r="N22795">
            <v>0</v>
          </cell>
          <cell r="O22795">
            <v>21027.326000000001</v>
          </cell>
          <cell r="P22795">
            <v>-38462.720999999903</v>
          </cell>
          <cell r="Q22795">
            <v>0</v>
          </cell>
          <cell r="R22795">
            <v>17435.394999999902</v>
          </cell>
        </row>
        <row r="22796">
          <cell r="A22796">
            <v>1206</v>
          </cell>
          <cell r="B22796" t="str">
            <v>S. SALUD CONCEPCIÓN</v>
          </cell>
          <cell r="C22796" t="str">
            <v>005 Hospital Lota</v>
          </cell>
          <cell r="D22796">
            <v>0</v>
          </cell>
          <cell r="E22796">
            <v>0</v>
          </cell>
          <cell r="F22796">
            <v>0</v>
          </cell>
          <cell r="G22796">
            <v>0</v>
          </cell>
          <cell r="H22796">
            <v>0</v>
          </cell>
          <cell r="I22796">
            <v>0</v>
          </cell>
          <cell r="J22796">
            <v>0</v>
          </cell>
          <cell r="K22796">
            <v>0</v>
          </cell>
          <cell r="L22796">
            <v>0</v>
          </cell>
          <cell r="M22796">
            <v>0</v>
          </cell>
          <cell r="N22796">
            <v>0</v>
          </cell>
          <cell r="O22796">
            <v>125769.55800000002</v>
          </cell>
          <cell r="P22796">
            <v>-69162.915999999968</v>
          </cell>
          <cell r="Q22796">
            <v>56606.642000000051</v>
          </cell>
          <cell r="R22796">
            <v>0</v>
          </cell>
        </row>
        <row r="22797">
          <cell r="A22797">
            <v>1207</v>
          </cell>
          <cell r="B22797" t="str">
            <v>S. SALUD CONCEPCIÓN</v>
          </cell>
          <cell r="C22797" t="str">
            <v>006 Hospital Santa Juana</v>
          </cell>
          <cell r="D22797">
            <v>0</v>
          </cell>
          <cell r="E22797">
            <v>0</v>
          </cell>
          <cell r="F22797">
            <v>0</v>
          </cell>
          <cell r="G22797">
            <v>0</v>
          </cell>
          <cell r="H22797">
            <v>0</v>
          </cell>
          <cell r="I22797">
            <v>0</v>
          </cell>
          <cell r="J22797">
            <v>0</v>
          </cell>
          <cell r="K22797">
            <v>0</v>
          </cell>
          <cell r="L22797">
            <v>0</v>
          </cell>
          <cell r="M22797">
            <v>0</v>
          </cell>
          <cell r="N22797">
            <v>0</v>
          </cell>
          <cell r="O22797">
            <v>0</v>
          </cell>
          <cell r="P22797">
            <v>18627.228000000032</v>
          </cell>
          <cell r="Q22797">
            <v>0</v>
          </cell>
          <cell r="R22797">
            <v>0</v>
          </cell>
        </row>
        <row r="22798">
          <cell r="A22798">
            <v>1208</v>
          </cell>
          <cell r="B22798" t="str">
            <v>S. SALUD CONCEPCIÓN</v>
          </cell>
          <cell r="C22798" t="str">
            <v>007 Hospital Florida</v>
          </cell>
          <cell r="D22798">
            <v>0</v>
          </cell>
          <cell r="E22798">
            <v>0</v>
          </cell>
          <cell r="F22798">
            <v>0</v>
          </cell>
          <cell r="G22798">
            <v>0</v>
          </cell>
          <cell r="H22798">
            <v>0</v>
          </cell>
          <cell r="I22798">
            <v>0</v>
          </cell>
          <cell r="J22798">
            <v>0</v>
          </cell>
          <cell r="K22798">
            <v>0</v>
          </cell>
          <cell r="L22798">
            <v>0</v>
          </cell>
          <cell r="M22798">
            <v>0</v>
          </cell>
          <cell r="N22798">
            <v>0</v>
          </cell>
          <cell r="O22798">
            <v>5298.1309999999994</v>
          </cell>
          <cell r="P22798">
            <v>6400.377999999997</v>
          </cell>
          <cell r="Q22798">
            <v>5298.1309999999994</v>
          </cell>
          <cell r="R22798">
            <v>0</v>
          </cell>
        </row>
        <row r="22799">
          <cell r="A22799">
            <v>1209</v>
          </cell>
          <cell r="B22799" t="str">
            <v>S. SALUD CONCEPCIÓN</v>
          </cell>
          <cell r="C22799" t="str">
            <v>008 Consultorio Víctor Manuel Fernández</v>
          </cell>
          <cell r="D22799">
            <v>0</v>
          </cell>
          <cell r="E22799">
            <v>0</v>
          </cell>
          <cell r="F22799">
            <v>0</v>
          </cell>
          <cell r="G22799">
            <v>0</v>
          </cell>
          <cell r="H22799">
            <v>0</v>
          </cell>
          <cell r="I22799">
            <v>0</v>
          </cell>
          <cell r="J22799">
            <v>0</v>
          </cell>
          <cell r="K22799">
            <v>0</v>
          </cell>
          <cell r="L22799">
            <v>0</v>
          </cell>
          <cell r="M22799">
            <v>0</v>
          </cell>
          <cell r="N22799">
            <v>0</v>
          </cell>
          <cell r="O22799">
            <v>10398.462999999989</v>
          </cell>
          <cell r="P22799">
            <v>38324.905000000086</v>
          </cell>
          <cell r="Q22799">
            <v>10398.462999999989</v>
          </cell>
          <cell r="R22799">
            <v>0</v>
          </cell>
        </row>
        <row r="22800">
          <cell r="A22800">
            <v>12010</v>
          </cell>
          <cell r="B22800" t="str">
            <v>S. SALUD CONCEPCIÓN</v>
          </cell>
          <cell r="C22800" t="str">
            <v>010 Centro de Sangre y Tejidos</v>
          </cell>
          <cell r="D22800">
            <v>0</v>
          </cell>
          <cell r="E22800">
            <v>0</v>
          </cell>
          <cell r="F22800">
            <v>0</v>
          </cell>
          <cell r="G22800">
            <v>0</v>
          </cell>
          <cell r="H22800">
            <v>0</v>
          </cell>
          <cell r="I22800">
            <v>0</v>
          </cell>
          <cell r="J22800">
            <v>0</v>
          </cell>
          <cell r="K22800">
            <v>0</v>
          </cell>
          <cell r="L22800">
            <v>0</v>
          </cell>
          <cell r="M22800">
            <v>0</v>
          </cell>
          <cell r="N22800">
            <v>0</v>
          </cell>
          <cell r="O22800">
            <v>150254.08800000002</v>
          </cell>
          <cell r="P22800">
            <v>-111264.446</v>
          </cell>
          <cell r="Q22800">
            <v>38989.642000000022</v>
          </cell>
          <cell r="R22800">
            <v>0</v>
          </cell>
        </row>
        <row r="22801">
          <cell r="A22801">
            <v>1301</v>
          </cell>
          <cell r="B22801" t="str">
            <v>S. SALUD TALCAHUANO</v>
          </cell>
          <cell r="C22801">
            <v>0</v>
          </cell>
          <cell r="D22801">
            <v>0</v>
          </cell>
          <cell r="E22801">
            <v>0</v>
          </cell>
          <cell r="F22801">
            <v>0</v>
          </cell>
          <cell r="G22801">
            <v>0</v>
          </cell>
          <cell r="H22801">
            <v>0</v>
          </cell>
          <cell r="I22801">
            <v>0</v>
          </cell>
          <cell r="J22801">
            <v>0</v>
          </cell>
          <cell r="K22801">
            <v>0</v>
          </cell>
          <cell r="L22801">
            <v>0</v>
          </cell>
          <cell r="M22801">
            <v>0</v>
          </cell>
          <cell r="N22801">
            <v>0</v>
          </cell>
          <cell r="O22801">
            <v>3992229.9210000006</v>
          </cell>
          <cell r="P22801">
            <v>-3941852.3610000014</v>
          </cell>
          <cell r="Q22801">
            <v>50377.559999999125</v>
          </cell>
          <cell r="R22801">
            <v>0</v>
          </cell>
        </row>
        <row r="22802">
          <cell r="A22802">
            <v>1302</v>
          </cell>
          <cell r="B22802" t="str">
            <v>S. SALUD TALCAHUANO</v>
          </cell>
          <cell r="C22802" t="str">
            <v>001 Dirección del Servicio</v>
          </cell>
          <cell r="D22802">
            <v>0</v>
          </cell>
          <cell r="E22802">
            <v>0</v>
          </cell>
          <cell r="F22802">
            <v>0</v>
          </cell>
          <cell r="G22802">
            <v>0</v>
          </cell>
          <cell r="H22802">
            <v>0</v>
          </cell>
          <cell r="I22802">
            <v>0</v>
          </cell>
          <cell r="J22802">
            <v>0</v>
          </cell>
          <cell r="K22802">
            <v>0</v>
          </cell>
          <cell r="L22802">
            <v>0</v>
          </cell>
          <cell r="M22802">
            <v>0</v>
          </cell>
          <cell r="N22802">
            <v>0</v>
          </cell>
          <cell r="O22802">
            <v>0</v>
          </cell>
          <cell r="P22802">
            <v>185911.44000000006</v>
          </cell>
          <cell r="Q22802">
            <v>0</v>
          </cell>
          <cell r="R22802">
            <v>0</v>
          </cell>
        </row>
        <row r="22803">
          <cell r="A22803">
            <v>1303</v>
          </cell>
          <cell r="B22803" t="str">
            <v>S. SALUD TALCAHUANO</v>
          </cell>
          <cell r="C22803" t="str">
            <v>002 Hospital Higueras</v>
          </cell>
          <cell r="D22803">
            <v>0</v>
          </cell>
          <cell r="E22803">
            <v>0</v>
          </cell>
          <cell r="F22803">
            <v>0</v>
          </cell>
          <cell r="G22803">
            <v>0</v>
          </cell>
          <cell r="H22803">
            <v>0</v>
          </cell>
          <cell r="I22803">
            <v>0</v>
          </cell>
          <cell r="J22803">
            <v>0</v>
          </cell>
          <cell r="K22803">
            <v>0</v>
          </cell>
          <cell r="L22803">
            <v>0</v>
          </cell>
          <cell r="M22803">
            <v>0</v>
          </cell>
          <cell r="N22803">
            <v>0</v>
          </cell>
          <cell r="O22803">
            <v>3980441.2020000005</v>
          </cell>
          <cell r="P22803">
            <v>-4115611.1130000032</v>
          </cell>
          <cell r="Q22803">
            <v>0</v>
          </cell>
          <cell r="R22803">
            <v>135169.91100000264</v>
          </cell>
        </row>
        <row r="22804">
          <cell r="A22804">
            <v>1304</v>
          </cell>
          <cell r="B22804" t="str">
            <v>S. SALUD TALCAHUANO</v>
          </cell>
          <cell r="C22804" t="str">
            <v>003 Hospital Tome</v>
          </cell>
          <cell r="D22804">
            <v>0</v>
          </cell>
          <cell r="E22804">
            <v>0</v>
          </cell>
          <cell r="F22804">
            <v>0</v>
          </cell>
          <cell r="G22804">
            <v>0</v>
          </cell>
          <cell r="H22804">
            <v>0</v>
          </cell>
          <cell r="I22804">
            <v>0</v>
          </cell>
          <cell r="J22804">
            <v>0</v>
          </cell>
          <cell r="K22804">
            <v>0</v>
          </cell>
          <cell r="L22804">
            <v>0</v>
          </cell>
          <cell r="M22804">
            <v>0</v>
          </cell>
          <cell r="N22804">
            <v>0</v>
          </cell>
          <cell r="O22804">
            <v>0</v>
          </cell>
          <cell r="P22804">
            <v>14088.254999999772</v>
          </cell>
          <cell r="Q22804">
            <v>0</v>
          </cell>
          <cell r="R22804">
            <v>0</v>
          </cell>
        </row>
        <row r="22805">
          <cell r="A22805">
            <v>1305</v>
          </cell>
          <cell r="B22805" t="str">
            <v>S. SALUD TALCAHUANO</v>
          </cell>
          <cell r="C22805" t="str">
            <v>004 Hospital Penco Lirquén</v>
          </cell>
          <cell r="D22805">
            <v>0</v>
          </cell>
          <cell r="E22805">
            <v>0</v>
          </cell>
          <cell r="F22805">
            <v>0</v>
          </cell>
          <cell r="G22805">
            <v>0</v>
          </cell>
          <cell r="H22805">
            <v>0</v>
          </cell>
          <cell r="I22805">
            <v>0</v>
          </cell>
          <cell r="J22805">
            <v>0</v>
          </cell>
          <cell r="K22805">
            <v>0</v>
          </cell>
          <cell r="L22805">
            <v>0</v>
          </cell>
          <cell r="M22805">
            <v>0</v>
          </cell>
          <cell r="N22805">
            <v>0</v>
          </cell>
          <cell r="O22805">
            <v>11788.719000000001</v>
          </cell>
          <cell r="P22805">
            <v>-25783.556000000099</v>
          </cell>
          <cell r="Q22805">
            <v>0</v>
          </cell>
          <cell r="R22805">
            <v>13994.837000000098</v>
          </cell>
        </row>
        <row r="22806">
          <cell r="A22806">
            <v>1306</v>
          </cell>
          <cell r="B22806" t="str">
            <v>S. SALUD TALCAHUANO</v>
          </cell>
          <cell r="C22806" t="str">
            <v>005 CESFAM LIRQUEN</v>
          </cell>
          <cell r="D22806">
            <v>0</v>
          </cell>
          <cell r="E22806">
            <v>0</v>
          </cell>
          <cell r="F22806">
            <v>0</v>
          </cell>
          <cell r="G22806">
            <v>0</v>
          </cell>
          <cell r="H22806">
            <v>0</v>
          </cell>
          <cell r="I22806">
            <v>0</v>
          </cell>
          <cell r="J22806">
            <v>0</v>
          </cell>
          <cell r="K22806">
            <v>0</v>
          </cell>
          <cell r="L22806">
            <v>0</v>
          </cell>
          <cell r="M22806">
            <v>0</v>
          </cell>
          <cell r="N22806">
            <v>0</v>
          </cell>
          <cell r="O22806">
            <v>0</v>
          </cell>
          <cell r="P22806">
            <v>0</v>
          </cell>
          <cell r="Q22806">
            <v>0</v>
          </cell>
          <cell r="R22806">
            <v>0</v>
          </cell>
        </row>
        <row r="22807">
          <cell r="A22807">
            <v>1401</v>
          </cell>
          <cell r="B22807" t="str">
            <v>S. SALUD BIOBIO</v>
          </cell>
          <cell r="C22807">
            <v>0</v>
          </cell>
          <cell r="D22807">
            <v>0</v>
          </cell>
          <cell r="E22807">
            <v>0</v>
          </cell>
          <cell r="F22807">
            <v>0</v>
          </cell>
          <cell r="G22807">
            <v>0</v>
          </cell>
          <cell r="H22807">
            <v>0</v>
          </cell>
          <cell r="I22807">
            <v>0</v>
          </cell>
          <cell r="J22807">
            <v>0</v>
          </cell>
          <cell r="K22807">
            <v>0</v>
          </cell>
          <cell r="L22807">
            <v>0</v>
          </cell>
          <cell r="M22807">
            <v>0</v>
          </cell>
          <cell r="N22807">
            <v>0</v>
          </cell>
          <cell r="O22807">
            <v>1973810.551</v>
          </cell>
          <cell r="P22807">
            <v>-1977795.7609999981</v>
          </cell>
          <cell r="Q22807">
            <v>0</v>
          </cell>
          <cell r="R22807">
            <v>3985.2099999981001</v>
          </cell>
        </row>
        <row r="22808">
          <cell r="A22808">
            <v>1402</v>
          </cell>
          <cell r="B22808" t="str">
            <v>S. SALUD BIOBIO</v>
          </cell>
          <cell r="C22808" t="str">
            <v>001 Dirección del Servicio</v>
          </cell>
          <cell r="D22808">
            <v>0</v>
          </cell>
          <cell r="E22808">
            <v>0</v>
          </cell>
          <cell r="F22808">
            <v>0</v>
          </cell>
          <cell r="G22808">
            <v>0</v>
          </cell>
          <cell r="H22808">
            <v>0</v>
          </cell>
          <cell r="I22808">
            <v>0</v>
          </cell>
          <cell r="J22808">
            <v>0</v>
          </cell>
          <cell r="K22808">
            <v>0</v>
          </cell>
          <cell r="L22808">
            <v>0</v>
          </cell>
          <cell r="M22808">
            <v>0</v>
          </cell>
          <cell r="N22808">
            <v>0</v>
          </cell>
          <cell r="O22808">
            <v>0</v>
          </cell>
          <cell r="P22808">
            <v>620481.92799999996</v>
          </cell>
          <cell r="Q22808">
            <v>0</v>
          </cell>
          <cell r="R22808">
            <v>0</v>
          </cell>
        </row>
        <row r="22809">
          <cell r="A22809">
            <v>1403</v>
          </cell>
          <cell r="B22809" t="str">
            <v>S. SALUD BIOBIO</v>
          </cell>
          <cell r="C22809" t="str">
            <v>003 Hospital Huepil</v>
          </cell>
          <cell r="D22809">
            <v>0</v>
          </cell>
          <cell r="E22809">
            <v>0</v>
          </cell>
          <cell r="F22809">
            <v>0</v>
          </cell>
          <cell r="G22809">
            <v>0</v>
          </cell>
          <cell r="H22809">
            <v>0</v>
          </cell>
          <cell r="I22809">
            <v>0</v>
          </cell>
          <cell r="J22809">
            <v>0</v>
          </cell>
          <cell r="K22809">
            <v>0</v>
          </cell>
          <cell r="L22809">
            <v>0</v>
          </cell>
          <cell r="M22809">
            <v>0</v>
          </cell>
          <cell r="N22809">
            <v>0</v>
          </cell>
          <cell r="O22809">
            <v>6137.8810000000003</v>
          </cell>
          <cell r="P22809">
            <v>-28478.96900000007</v>
          </cell>
          <cell r="Q22809">
            <v>0</v>
          </cell>
          <cell r="R22809">
            <v>22341.088000000069</v>
          </cell>
        </row>
        <row r="22810">
          <cell r="A22810">
            <v>1404</v>
          </cell>
          <cell r="B22810" t="str">
            <v>S. SALUD BIOBIO</v>
          </cell>
          <cell r="C22810" t="str">
            <v>004 Hospital de Laja</v>
          </cell>
          <cell r="D22810">
            <v>0</v>
          </cell>
          <cell r="E22810">
            <v>0</v>
          </cell>
          <cell r="F22810">
            <v>0</v>
          </cell>
          <cell r="G22810">
            <v>0</v>
          </cell>
          <cell r="H22810">
            <v>0</v>
          </cell>
          <cell r="I22810">
            <v>0</v>
          </cell>
          <cell r="J22810">
            <v>0</v>
          </cell>
          <cell r="K22810">
            <v>0</v>
          </cell>
          <cell r="L22810">
            <v>0</v>
          </cell>
          <cell r="M22810">
            <v>0</v>
          </cell>
          <cell r="N22810">
            <v>0</v>
          </cell>
          <cell r="O22810">
            <v>0</v>
          </cell>
          <cell r="P22810">
            <v>-26640.649000000034</v>
          </cell>
          <cell r="Q22810">
            <v>0</v>
          </cell>
          <cell r="R22810">
            <v>26640.649000000034</v>
          </cell>
        </row>
        <row r="22811">
          <cell r="A22811">
            <v>1405</v>
          </cell>
          <cell r="B22811" t="str">
            <v>S. SALUD BIOBIO</v>
          </cell>
          <cell r="C22811" t="str">
            <v>005 Hospital de Los Ángeles</v>
          </cell>
          <cell r="D22811">
            <v>0</v>
          </cell>
          <cell r="E22811">
            <v>0</v>
          </cell>
          <cell r="F22811">
            <v>0</v>
          </cell>
          <cell r="G22811">
            <v>0</v>
          </cell>
          <cell r="H22811">
            <v>0</v>
          </cell>
          <cell r="I22811">
            <v>0</v>
          </cell>
          <cell r="J22811">
            <v>0</v>
          </cell>
          <cell r="K22811">
            <v>0</v>
          </cell>
          <cell r="L22811">
            <v>0</v>
          </cell>
          <cell r="M22811">
            <v>0</v>
          </cell>
          <cell r="N22811">
            <v>0</v>
          </cell>
          <cell r="O22811">
            <v>1865129.2919999999</v>
          </cell>
          <cell r="P22811">
            <v>-2358199.8460000027</v>
          </cell>
          <cell r="Q22811">
            <v>0</v>
          </cell>
          <cell r="R22811">
            <v>493070.5540000028</v>
          </cell>
        </row>
        <row r="22812">
          <cell r="A22812">
            <v>1406</v>
          </cell>
          <cell r="B22812" t="str">
            <v>S. SALUD BIOBIO</v>
          </cell>
          <cell r="C22812" t="str">
            <v>006 Hospital de Mulchén</v>
          </cell>
          <cell r="D22812">
            <v>0</v>
          </cell>
          <cell r="E22812">
            <v>0</v>
          </cell>
          <cell r="F22812">
            <v>0</v>
          </cell>
          <cell r="G22812">
            <v>0</v>
          </cell>
          <cell r="H22812">
            <v>0</v>
          </cell>
          <cell r="I22812">
            <v>0</v>
          </cell>
          <cell r="J22812">
            <v>0</v>
          </cell>
          <cell r="K22812">
            <v>0</v>
          </cell>
          <cell r="L22812">
            <v>0</v>
          </cell>
          <cell r="M22812">
            <v>0</v>
          </cell>
          <cell r="N22812">
            <v>0</v>
          </cell>
          <cell r="O22812">
            <v>44757.889000000003</v>
          </cell>
          <cell r="P22812">
            <v>-61841.145000000048</v>
          </cell>
          <cell r="Q22812">
            <v>0</v>
          </cell>
          <cell r="R22812">
            <v>17083.256000000045</v>
          </cell>
        </row>
        <row r="22813">
          <cell r="A22813">
            <v>1407</v>
          </cell>
          <cell r="B22813" t="str">
            <v>S. SALUD BIOBIO</v>
          </cell>
          <cell r="C22813" t="str">
            <v>007 Hospital de Nacimiento</v>
          </cell>
          <cell r="D22813">
            <v>0</v>
          </cell>
          <cell r="E22813">
            <v>0</v>
          </cell>
          <cell r="F22813">
            <v>0</v>
          </cell>
          <cell r="G22813">
            <v>0</v>
          </cell>
          <cell r="H22813">
            <v>0</v>
          </cell>
          <cell r="I22813">
            <v>0</v>
          </cell>
          <cell r="J22813">
            <v>0</v>
          </cell>
          <cell r="K22813">
            <v>0</v>
          </cell>
          <cell r="L22813">
            <v>0</v>
          </cell>
          <cell r="M22813">
            <v>0</v>
          </cell>
          <cell r="N22813">
            <v>0</v>
          </cell>
          <cell r="O22813">
            <v>16834.582999999999</v>
          </cell>
          <cell r="P22813">
            <v>-36198.272000000026</v>
          </cell>
          <cell r="Q22813">
            <v>0</v>
          </cell>
          <cell r="R22813">
            <v>19363.689000000028</v>
          </cell>
        </row>
        <row r="22814">
          <cell r="A22814">
            <v>1408</v>
          </cell>
          <cell r="B22814" t="str">
            <v>S. SALUD BIOBIO</v>
          </cell>
          <cell r="C22814" t="str">
            <v>008 Hospital de Yumbel</v>
          </cell>
          <cell r="D22814">
            <v>0</v>
          </cell>
          <cell r="E22814">
            <v>0</v>
          </cell>
          <cell r="F22814">
            <v>0</v>
          </cell>
          <cell r="G22814">
            <v>0</v>
          </cell>
          <cell r="H22814">
            <v>0</v>
          </cell>
          <cell r="I22814">
            <v>0</v>
          </cell>
          <cell r="J22814">
            <v>0</v>
          </cell>
          <cell r="K22814">
            <v>0</v>
          </cell>
          <cell r="L22814">
            <v>0</v>
          </cell>
          <cell r="M22814">
            <v>0</v>
          </cell>
          <cell r="N22814">
            <v>0</v>
          </cell>
          <cell r="O22814">
            <v>11899.115000000002</v>
          </cell>
          <cell r="P22814">
            <v>-32390.646999999997</v>
          </cell>
          <cell r="Q22814">
            <v>0</v>
          </cell>
          <cell r="R22814">
            <v>20491.531999999996</v>
          </cell>
        </row>
        <row r="22815">
          <cell r="A22815">
            <v>1409</v>
          </cell>
          <cell r="B22815" t="str">
            <v>S. SALUD BIOBIO</v>
          </cell>
          <cell r="C22815" t="str">
            <v>009 Hospital Santa Bárbara</v>
          </cell>
          <cell r="D22815">
            <v>0</v>
          </cell>
          <cell r="E22815">
            <v>0</v>
          </cell>
          <cell r="F22815">
            <v>0</v>
          </cell>
          <cell r="G22815">
            <v>0</v>
          </cell>
          <cell r="H22815">
            <v>0</v>
          </cell>
          <cell r="I22815">
            <v>0</v>
          </cell>
          <cell r="J22815">
            <v>0</v>
          </cell>
          <cell r="K22815">
            <v>0</v>
          </cell>
          <cell r="L22815">
            <v>0</v>
          </cell>
          <cell r="M22815">
            <v>0</v>
          </cell>
          <cell r="N22815">
            <v>0</v>
          </cell>
          <cell r="O22815">
            <v>29051.791000000001</v>
          </cell>
          <cell r="P22815">
            <v>-54528.160999999993</v>
          </cell>
          <cell r="Q22815">
            <v>0</v>
          </cell>
          <cell r="R22815">
            <v>25476.369999999992</v>
          </cell>
        </row>
        <row r="22816">
          <cell r="A22816">
            <v>1501</v>
          </cell>
          <cell r="B22816" t="str">
            <v>S. SALUD ARAUCO</v>
          </cell>
          <cell r="C22816">
            <v>0</v>
          </cell>
          <cell r="D22816">
            <v>0</v>
          </cell>
          <cell r="E22816">
            <v>0</v>
          </cell>
          <cell r="F22816">
            <v>0</v>
          </cell>
          <cell r="G22816">
            <v>0</v>
          </cell>
          <cell r="H22816">
            <v>0</v>
          </cell>
          <cell r="I22816">
            <v>0</v>
          </cell>
          <cell r="J22816">
            <v>0</v>
          </cell>
          <cell r="K22816">
            <v>0</v>
          </cell>
          <cell r="L22816">
            <v>0</v>
          </cell>
          <cell r="M22816">
            <v>0</v>
          </cell>
          <cell r="N22816">
            <v>0</v>
          </cell>
          <cell r="O22816">
            <v>1521167.632</v>
          </cell>
          <cell r="P22816">
            <v>-1206226.1589999995</v>
          </cell>
          <cell r="Q22816">
            <v>314941.47300000046</v>
          </cell>
          <cell r="R22816">
            <v>0</v>
          </cell>
        </row>
        <row r="22817">
          <cell r="A22817">
            <v>1502</v>
          </cell>
          <cell r="B22817" t="str">
            <v>S. SALUD ARAUCO</v>
          </cell>
          <cell r="C22817" t="str">
            <v>001 Dirección del Servicio</v>
          </cell>
          <cell r="D22817">
            <v>0</v>
          </cell>
          <cell r="E22817">
            <v>0</v>
          </cell>
          <cell r="F22817">
            <v>0</v>
          </cell>
          <cell r="G22817">
            <v>0</v>
          </cell>
          <cell r="H22817">
            <v>0</v>
          </cell>
          <cell r="I22817">
            <v>0</v>
          </cell>
          <cell r="J22817">
            <v>0</v>
          </cell>
          <cell r="K22817">
            <v>0</v>
          </cell>
          <cell r="L22817">
            <v>0</v>
          </cell>
          <cell r="M22817">
            <v>0</v>
          </cell>
          <cell r="N22817">
            <v>0</v>
          </cell>
          <cell r="O22817">
            <v>372156.18900000007</v>
          </cell>
          <cell r="P22817">
            <v>30146.242000000086</v>
          </cell>
          <cell r="Q22817">
            <v>372156.18900000007</v>
          </cell>
          <cell r="R22817">
            <v>0</v>
          </cell>
        </row>
        <row r="22818">
          <cell r="A22818">
            <v>1503</v>
          </cell>
          <cell r="B22818" t="str">
            <v>S. SALUD ARAUCO</v>
          </cell>
          <cell r="C22818" t="str">
            <v>002 Hospital Arauco</v>
          </cell>
          <cell r="D22818">
            <v>0</v>
          </cell>
          <cell r="E22818">
            <v>0</v>
          </cell>
          <cell r="F22818">
            <v>0</v>
          </cell>
          <cell r="G22818">
            <v>0</v>
          </cell>
          <cell r="H22818">
            <v>0</v>
          </cell>
          <cell r="I22818">
            <v>0</v>
          </cell>
          <cell r="J22818">
            <v>0</v>
          </cell>
          <cell r="K22818">
            <v>0</v>
          </cell>
          <cell r="L22818">
            <v>0</v>
          </cell>
          <cell r="M22818">
            <v>0</v>
          </cell>
          <cell r="N22818">
            <v>0</v>
          </cell>
          <cell r="O22818">
            <v>232630.99099999998</v>
          </cell>
          <cell r="P22818">
            <v>-263756.78700000001</v>
          </cell>
          <cell r="Q22818">
            <v>0</v>
          </cell>
          <cell r="R22818">
            <v>31125.796000000031</v>
          </cell>
        </row>
        <row r="22819">
          <cell r="A22819">
            <v>1504</v>
          </cell>
          <cell r="B22819" t="str">
            <v>S. SALUD ARAUCO</v>
          </cell>
          <cell r="C22819" t="str">
            <v>003 Hospital de Cañete</v>
          </cell>
          <cell r="D22819">
            <v>0</v>
          </cell>
          <cell r="E22819">
            <v>0</v>
          </cell>
          <cell r="F22819">
            <v>0</v>
          </cell>
          <cell r="G22819">
            <v>0</v>
          </cell>
          <cell r="H22819">
            <v>0</v>
          </cell>
          <cell r="I22819">
            <v>0</v>
          </cell>
          <cell r="J22819">
            <v>0</v>
          </cell>
          <cell r="K22819">
            <v>0</v>
          </cell>
          <cell r="L22819">
            <v>0</v>
          </cell>
          <cell r="M22819">
            <v>0</v>
          </cell>
          <cell r="N22819">
            <v>0</v>
          </cell>
          <cell r="O22819">
            <v>312734.48499999999</v>
          </cell>
          <cell r="P22819">
            <v>-302666.15600000008</v>
          </cell>
          <cell r="Q22819">
            <v>10068.328999999911</v>
          </cell>
          <cell r="R22819">
            <v>0</v>
          </cell>
        </row>
        <row r="22820">
          <cell r="A22820">
            <v>1505</v>
          </cell>
          <cell r="B22820" t="str">
            <v>S. SALUD ARAUCO</v>
          </cell>
          <cell r="C22820" t="str">
            <v>004 Hospital Contulmo</v>
          </cell>
          <cell r="D22820">
            <v>0</v>
          </cell>
          <cell r="E22820">
            <v>0</v>
          </cell>
          <cell r="F22820">
            <v>0</v>
          </cell>
          <cell r="G22820">
            <v>0</v>
          </cell>
          <cell r="H22820">
            <v>0</v>
          </cell>
          <cell r="I22820">
            <v>0</v>
          </cell>
          <cell r="J22820">
            <v>0</v>
          </cell>
          <cell r="K22820">
            <v>0</v>
          </cell>
          <cell r="L22820">
            <v>0</v>
          </cell>
          <cell r="M22820">
            <v>0</v>
          </cell>
          <cell r="N22820">
            <v>0</v>
          </cell>
          <cell r="O22820">
            <v>64557.464999999997</v>
          </cell>
          <cell r="P22820">
            <v>-62978.000999999975</v>
          </cell>
          <cell r="Q22820">
            <v>1579.4640000000218</v>
          </cell>
          <cell r="R22820">
            <v>0</v>
          </cell>
        </row>
        <row r="22821">
          <cell r="A22821">
            <v>1506</v>
          </cell>
          <cell r="B22821" t="str">
            <v>S. SALUD ARAUCO</v>
          </cell>
          <cell r="C22821" t="str">
            <v>005 Hospital Curanilahue</v>
          </cell>
          <cell r="D22821">
            <v>0</v>
          </cell>
          <cell r="E22821">
            <v>0</v>
          </cell>
          <cell r="F22821">
            <v>0</v>
          </cell>
          <cell r="G22821">
            <v>0</v>
          </cell>
          <cell r="H22821">
            <v>0</v>
          </cell>
          <cell r="I22821">
            <v>0</v>
          </cell>
          <cell r="J22821">
            <v>0</v>
          </cell>
          <cell r="K22821">
            <v>0</v>
          </cell>
          <cell r="L22821">
            <v>0</v>
          </cell>
          <cell r="M22821">
            <v>0</v>
          </cell>
          <cell r="N22821">
            <v>0</v>
          </cell>
          <cell r="O22821">
            <v>392008.43800000002</v>
          </cell>
          <cell r="P22821">
            <v>-439810.8189999999</v>
          </cell>
          <cell r="Q22821">
            <v>0</v>
          </cell>
          <cell r="R22821">
            <v>47802.380999999878</v>
          </cell>
        </row>
        <row r="22822">
          <cell r="A22822">
            <v>1507</v>
          </cell>
          <cell r="B22822" t="str">
            <v>S. SALUD ARAUCO</v>
          </cell>
          <cell r="C22822" t="str">
            <v>006 Hospital Lebu</v>
          </cell>
          <cell r="D22822">
            <v>0</v>
          </cell>
          <cell r="E22822">
            <v>0</v>
          </cell>
          <cell r="F22822">
            <v>0</v>
          </cell>
          <cell r="G22822">
            <v>0</v>
          </cell>
          <cell r="H22822">
            <v>0</v>
          </cell>
          <cell r="I22822">
            <v>0</v>
          </cell>
          <cell r="J22822">
            <v>0</v>
          </cell>
          <cell r="K22822">
            <v>0</v>
          </cell>
          <cell r="L22822">
            <v>0</v>
          </cell>
          <cell r="M22822">
            <v>0</v>
          </cell>
          <cell r="N22822">
            <v>0</v>
          </cell>
          <cell r="O22822">
            <v>147080.06400000001</v>
          </cell>
          <cell r="P22822">
            <v>-167161.31100000005</v>
          </cell>
          <cell r="Q22822">
            <v>0</v>
          </cell>
          <cell r="R22822">
            <v>20081.247000000032</v>
          </cell>
        </row>
        <row r="22823">
          <cell r="A22823">
            <v>1601</v>
          </cell>
          <cell r="B22823" t="str">
            <v>S. SALUD ARAUCANÍA-NORTE</v>
          </cell>
          <cell r="C22823">
            <v>0</v>
          </cell>
          <cell r="D22823">
            <v>0</v>
          </cell>
          <cell r="E22823">
            <v>0</v>
          </cell>
          <cell r="F22823">
            <v>0</v>
          </cell>
          <cell r="G22823">
            <v>0</v>
          </cell>
          <cell r="H22823">
            <v>0</v>
          </cell>
          <cell r="I22823">
            <v>0</v>
          </cell>
          <cell r="J22823">
            <v>0</v>
          </cell>
          <cell r="K22823">
            <v>0</v>
          </cell>
          <cell r="L22823">
            <v>0</v>
          </cell>
          <cell r="M22823">
            <v>0</v>
          </cell>
          <cell r="N22823">
            <v>0</v>
          </cell>
          <cell r="O22823">
            <v>1708559.987</v>
          </cell>
          <cell r="P22823">
            <v>-1735086.8230000003</v>
          </cell>
          <cell r="Q22823">
            <v>0</v>
          </cell>
          <cell r="R22823">
            <v>26526.836000000359</v>
          </cell>
        </row>
        <row r="22824">
          <cell r="A22824">
            <v>1602</v>
          </cell>
          <cell r="B22824" t="str">
            <v>S. SALUD ARAUCANÍA-NORTE</v>
          </cell>
          <cell r="C22824" t="str">
            <v>001 Dirección del Servicio</v>
          </cell>
          <cell r="D22824">
            <v>0</v>
          </cell>
          <cell r="E22824">
            <v>0</v>
          </cell>
          <cell r="F22824">
            <v>0</v>
          </cell>
          <cell r="G22824">
            <v>0</v>
          </cell>
          <cell r="H22824">
            <v>0</v>
          </cell>
          <cell r="I22824">
            <v>0</v>
          </cell>
          <cell r="J22824">
            <v>0</v>
          </cell>
          <cell r="K22824">
            <v>0</v>
          </cell>
          <cell r="L22824">
            <v>0</v>
          </cell>
          <cell r="M22824">
            <v>0</v>
          </cell>
          <cell r="N22824">
            <v>0</v>
          </cell>
          <cell r="O22824">
            <v>227302.08000000002</v>
          </cell>
          <cell r="P22824">
            <v>-30728.200999999885</v>
          </cell>
          <cell r="Q22824">
            <v>196573.87900000013</v>
          </cell>
          <cell r="R22824">
            <v>0</v>
          </cell>
        </row>
        <row r="22825">
          <cell r="A22825">
            <v>1603</v>
          </cell>
          <cell r="B22825" t="str">
            <v>S. SALUD ARAUCANÍA-NORTE</v>
          </cell>
          <cell r="C22825" t="str">
            <v>002 Hospital Angol</v>
          </cell>
          <cell r="D22825">
            <v>0</v>
          </cell>
          <cell r="E22825">
            <v>0</v>
          </cell>
          <cell r="F22825">
            <v>0</v>
          </cell>
          <cell r="G22825">
            <v>0</v>
          </cell>
          <cell r="H22825">
            <v>0</v>
          </cell>
          <cell r="I22825">
            <v>0</v>
          </cell>
          <cell r="J22825">
            <v>0</v>
          </cell>
          <cell r="K22825">
            <v>0</v>
          </cell>
          <cell r="L22825">
            <v>0</v>
          </cell>
          <cell r="M22825">
            <v>0</v>
          </cell>
          <cell r="N22825">
            <v>0</v>
          </cell>
          <cell r="O22825">
            <v>451888.82499999995</v>
          </cell>
          <cell r="P22825">
            <v>-621230.1669999999</v>
          </cell>
          <cell r="Q22825">
            <v>0</v>
          </cell>
          <cell r="R22825">
            <v>169341.34199999995</v>
          </cell>
        </row>
        <row r="22826">
          <cell r="A22826">
            <v>1604</v>
          </cell>
          <cell r="B22826" t="str">
            <v>S. SALUD ARAUCANÍA-NORTE</v>
          </cell>
          <cell r="C22826" t="str">
            <v>003 Hospital Victoria</v>
          </cell>
          <cell r="D22826">
            <v>0</v>
          </cell>
          <cell r="E22826">
            <v>0</v>
          </cell>
          <cell r="F22826">
            <v>0</v>
          </cell>
          <cell r="G22826">
            <v>0</v>
          </cell>
          <cell r="H22826">
            <v>0</v>
          </cell>
          <cell r="I22826">
            <v>0</v>
          </cell>
          <cell r="J22826">
            <v>0</v>
          </cell>
          <cell r="K22826">
            <v>0</v>
          </cell>
          <cell r="L22826">
            <v>0</v>
          </cell>
          <cell r="M22826">
            <v>0</v>
          </cell>
          <cell r="N22826">
            <v>0</v>
          </cell>
          <cell r="O22826">
            <v>795387.9219999999</v>
          </cell>
          <cell r="P22826">
            <v>-822725.16799999983</v>
          </cell>
          <cell r="Q22826">
            <v>0</v>
          </cell>
          <cell r="R22826">
            <v>27337.245999999926</v>
          </cell>
        </row>
        <row r="22827">
          <cell r="A22827">
            <v>1605</v>
          </cell>
          <cell r="B22827" t="str">
            <v>S. SALUD ARAUCANÍA-NORTE</v>
          </cell>
          <cell r="C22827" t="str">
            <v>004 Hospital Traiguén</v>
          </cell>
          <cell r="D22827">
            <v>0</v>
          </cell>
          <cell r="E22827">
            <v>0</v>
          </cell>
          <cell r="F22827">
            <v>0</v>
          </cell>
          <cell r="G22827">
            <v>0</v>
          </cell>
          <cell r="H22827">
            <v>0</v>
          </cell>
          <cell r="I22827">
            <v>0</v>
          </cell>
          <cell r="J22827">
            <v>0</v>
          </cell>
          <cell r="K22827">
            <v>0</v>
          </cell>
          <cell r="L22827">
            <v>0</v>
          </cell>
          <cell r="M22827">
            <v>0</v>
          </cell>
          <cell r="N22827">
            <v>0</v>
          </cell>
          <cell r="O22827">
            <v>30926.405000000013</v>
          </cell>
          <cell r="P22827">
            <v>-42987.510000000068</v>
          </cell>
          <cell r="Q22827">
            <v>0</v>
          </cell>
          <cell r="R22827">
            <v>12061.105000000054</v>
          </cell>
        </row>
        <row r="22828">
          <cell r="A22828">
            <v>1606</v>
          </cell>
          <cell r="B22828" t="str">
            <v>S. SALUD ARAUCANÍA-NORTE</v>
          </cell>
          <cell r="C22828" t="str">
            <v>005 Hospital de Collipulli</v>
          </cell>
          <cell r="D22828">
            <v>0</v>
          </cell>
          <cell r="E22828">
            <v>0</v>
          </cell>
          <cell r="F22828">
            <v>0</v>
          </cell>
          <cell r="G22828">
            <v>0</v>
          </cell>
          <cell r="H22828">
            <v>0</v>
          </cell>
          <cell r="I22828">
            <v>0</v>
          </cell>
          <cell r="J22828">
            <v>0</v>
          </cell>
          <cell r="K22828">
            <v>0</v>
          </cell>
          <cell r="L22828">
            <v>0</v>
          </cell>
          <cell r="M22828">
            <v>0</v>
          </cell>
          <cell r="N22828">
            <v>0</v>
          </cell>
          <cell r="O22828">
            <v>60848.423000000003</v>
          </cell>
          <cell r="P22828">
            <v>-75921.046999999933</v>
          </cell>
          <cell r="Q22828">
            <v>0</v>
          </cell>
          <cell r="R22828">
            <v>15072.623999999931</v>
          </cell>
        </row>
        <row r="22829">
          <cell r="A22829">
            <v>1607</v>
          </cell>
          <cell r="B22829" t="str">
            <v>S. SALUD ARAUCANÍA-NORTE</v>
          </cell>
          <cell r="C22829" t="str">
            <v>006 Hospital Purén</v>
          </cell>
          <cell r="D22829">
            <v>0</v>
          </cell>
          <cell r="E22829">
            <v>0</v>
          </cell>
          <cell r="F22829">
            <v>0</v>
          </cell>
          <cell r="G22829">
            <v>0</v>
          </cell>
          <cell r="H22829">
            <v>0</v>
          </cell>
          <cell r="I22829">
            <v>0</v>
          </cell>
          <cell r="J22829">
            <v>0</v>
          </cell>
          <cell r="K22829">
            <v>0</v>
          </cell>
          <cell r="L22829">
            <v>0</v>
          </cell>
          <cell r="M22829">
            <v>0</v>
          </cell>
          <cell r="N22829">
            <v>0</v>
          </cell>
          <cell r="O22829">
            <v>25637.312999999995</v>
          </cell>
          <cell r="P22829">
            <v>-16845.46199999997</v>
          </cell>
          <cell r="Q22829">
            <v>8791.8510000000242</v>
          </cell>
          <cell r="R22829">
            <v>0</v>
          </cell>
        </row>
        <row r="22830">
          <cell r="A22830">
            <v>1608</v>
          </cell>
          <cell r="B22830" t="str">
            <v>S. SALUD ARAUCANÍA-NORTE</v>
          </cell>
          <cell r="C22830" t="str">
            <v>007 Hospital Curacautín</v>
          </cell>
          <cell r="D22830">
            <v>0</v>
          </cell>
          <cell r="E22830">
            <v>0</v>
          </cell>
          <cell r="F22830">
            <v>0</v>
          </cell>
          <cell r="G22830">
            <v>0</v>
          </cell>
          <cell r="H22830">
            <v>0</v>
          </cell>
          <cell r="I22830">
            <v>0</v>
          </cell>
          <cell r="J22830">
            <v>0</v>
          </cell>
          <cell r="K22830">
            <v>0</v>
          </cell>
          <cell r="L22830">
            <v>0</v>
          </cell>
          <cell r="M22830">
            <v>0</v>
          </cell>
          <cell r="N22830">
            <v>0</v>
          </cell>
          <cell r="O22830">
            <v>106700.89</v>
          </cell>
          <cell r="P22830">
            <v>-113050.98899999997</v>
          </cell>
          <cell r="Q22830">
            <v>0</v>
          </cell>
          <cell r="R22830">
            <v>6350.0989999999729</v>
          </cell>
        </row>
        <row r="22831">
          <cell r="A22831">
            <v>1609</v>
          </cell>
          <cell r="B22831" t="str">
            <v>S. SALUD ARAUCANÍA-NORTE</v>
          </cell>
          <cell r="C22831" t="str">
            <v>008 Hospital de Lonquimay</v>
          </cell>
          <cell r="D22831">
            <v>0</v>
          </cell>
          <cell r="E22831">
            <v>0</v>
          </cell>
          <cell r="F22831">
            <v>0</v>
          </cell>
          <cell r="G22831">
            <v>0</v>
          </cell>
          <cell r="H22831">
            <v>0</v>
          </cell>
          <cell r="I22831">
            <v>0</v>
          </cell>
          <cell r="J22831">
            <v>0</v>
          </cell>
          <cell r="K22831">
            <v>0</v>
          </cell>
          <cell r="L22831">
            <v>0</v>
          </cell>
          <cell r="M22831">
            <v>0</v>
          </cell>
          <cell r="N22831">
            <v>0</v>
          </cell>
          <cell r="O22831">
            <v>9868.1290000000045</v>
          </cell>
          <cell r="P22831">
            <v>-11598.279000000039</v>
          </cell>
          <cell r="Q22831">
            <v>0</v>
          </cell>
          <cell r="R22831">
            <v>1730.1500000000342</v>
          </cell>
        </row>
        <row r="22832">
          <cell r="A22832">
            <v>1701</v>
          </cell>
          <cell r="B22832" t="str">
            <v>S. SALUD ARAUCANÍA-SUR</v>
          </cell>
          <cell r="C22832">
            <v>0</v>
          </cell>
          <cell r="D22832">
            <v>0</v>
          </cell>
          <cell r="E22832">
            <v>0</v>
          </cell>
          <cell r="F22832">
            <v>0</v>
          </cell>
          <cell r="G22832">
            <v>0</v>
          </cell>
          <cell r="H22832">
            <v>0</v>
          </cell>
          <cell r="I22832">
            <v>0</v>
          </cell>
          <cell r="J22832">
            <v>0</v>
          </cell>
          <cell r="K22832">
            <v>0</v>
          </cell>
          <cell r="L22832">
            <v>0</v>
          </cell>
          <cell r="M22832">
            <v>0</v>
          </cell>
          <cell r="N22832">
            <v>0</v>
          </cell>
          <cell r="O22832">
            <v>7042789.8890000004</v>
          </cell>
          <cell r="P22832">
            <v>-5756652.9579999987</v>
          </cell>
          <cell r="Q22832">
            <v>1286136.9310000017</v>
          </cell>
          <cell r="R22832">
            <v>0</v>
          </cell>
        </row>
        <row r="22833">
          <cell r="A22833">
            <v>1702</v>
          </cell>
          <cell r="B22833" t="str">
            <v>S. SALUD ARAUCANÍA-SUR</v>
          </cell>
          <cell r="C22833" t="str">
            <v>001 Dirección del Servicio</v>
          </cell>
          <cell r="D22833">
            <v>0</v>
          </cell>
          <cell r="E22833">
            <v>0</v>
          </cell>
          <cell r="F22833">
            <v>0</v>
          </cell>
          <cell r="G22833">
            <v>0</v>
          </cell>
          <cell r="H22833">
            <v>0</v>
          </cell>
          <cell r="I22833">
            <v>0</v>
          </cell>
          <cell r="J22833">
            <v>0</v>
          </cell>
          <cell r="K22833">
            <v>0</v>
          </cell>
          <cell r="L22833">
            <v>0</v>
          </cell>
          <cell r="M22833">
            <v>0</v>
          </cell>
          <cell r="N22833">
            <v>0</v>
          </cell>
          <cell r="O22833">
            <v>114633.959</v>
          </cell>
          <cell r="P22833">
            <v>-29937.653999999864</v>
          </cell>
          <cell r="Q22833">
            <v>84696.305000000139</v>
          </cell>
          <cell r="R22833">
            <v>0</v>
          </cell>
        </row>
        <row r="22834">
          <cell r="A22834">
            <v>1703</v>
          </cell>
          <cell r="B22834" t="str">
            <v>S. SALUD ARAUCANÍA-SUR</v>
          </cell>
          <cell r="C22834" t="str">
            <v>002 Consultorio de Miraflores</v>
          </cell>
          <cell r="D22834">
            <v>0</v>
          </cell>
          <cell r="E22834">
            <v>0</v>
          </cell>
          <cell r="F22834">
            <v>0</v>
          </cell>
          <cell r="G22834">
            <v>0</v>
          </cell>
          <cell r="H22834">
            <v>0</v>
          </cell>
          <cell r="I22834">
            <v>0</v>
          </cell>
          <cell r="J22834">
            <v>0</v>
          </cell>
          <cell r="K22834">
            <v>0</v>
          </cell>
          <cell r="L22834">
            <v>0</v>
          </cell>
          <cell r="M22834">
            <v>0</v>
          </cell>
          <cell r="N22834">
            <v>0</v>
          </cell>
          <cell r="O22834">
            <v>73327.988000000012</v>
          </cell>
          <cell r="P22834">
            <v>49754.003999999899</v>
          </cell>
          <cell r="Q22834">
            <v>73327.988000000012</v>
          </cell>
          <cell r="R22834">
            <v>0</v>
          </cell>
        </row>
        <row r="22835">
          <cell r="A22835">
            <v>1704</v>
          </cell>
          <cell r="B22835" t="str">
            <v>S. SALUD ARAUCANÍA-SUR</v>
          </cell>
          <cell r="C22835" t="str">
            <v>003 Hospital de Cunco</v>
          </cell>
          <cell r="D22835">
            <v>0</v>
          </cell>
          <cell r="E22835">
            <v>0</v>
          </cell>
          <cell r="F22835">
            <v>0</v>
          </cell>
          <cell r="G22835">
            <v>0</v>
          </cell>
          <cell r="H22835">
            <v>0</v>
          </cell>
          <cell r="I22835">
            <v>0</v>
          </cell>
          <cell r="J22835">
            <v>0</v>
          </cell>
          <cell r="K22835">
            <v>0</v>
          </cell>
          <cell r="L22835">
            <v>0</v>
          </cell>
          <cell r="M22835">
            <v>0</v>
          </cell>
          <cell r="N22835">
            <v>0</v>
          </cell>
          <cell r="O22835">
            <v>0</v>
          </cell>
          <cell r="P22835">
            <v>-1198.1520000000019</v>
          </cell>
          <cell r="Q22835">
            <v>0</v>
          </cell>
          <cell r="R22835">
            <v>1198.1520000000019</v>
          </cell>
        </row>
        <row r="22836">
          <cell r="A22836">
            <v>1705</v>
          </cell>
          <cell r="B22836" t="str">
            <v>S. SALUD ARAUCANÍA-SUR</v>
          </cell>
          <cell r="C22836" t="str">
            <v>004 Hospital Nueva Imperial</v>
          </cell>
          <cell r="D22836">
            <v>0</v>
          </cell>
          <cell r="E22836">
            <v>0</v>
          </cell>
          <cell r="F22836">
            <v>0</v>
          </cell>
          <cell r="G22836">
            <v>0</v>
          </cell>
          <cell r="H22836">
            <v>0</v>
          </cell>
          <cell r="I22836">
            <v>0</v>
          </cell>
          <cell r="J22836">
            <v>0</v>
          </cell>
          <cell r="K22836">
            <v>0</v>
          </cell>
          <cell r="L22836">
            <v>0</v>
          </cell>
          <cell r="M22836">
            <v>0</v>
          </cell>
          <cell r="N22836">
            <v>0</v>
          </cell>
          <cell r="O22836">
            <v>83954.895000000019</v>
          </cell>
          <cell r="P22836">
            <v>-80790.895000000135</v>
          </cell>
          <cell r="Q22836">
            <v>3163.9999999998836</v>
          </cell>
          <cell r="R22836">
            <v>0</v>
          </cell>
        </row>
        <row r="22837">
          <cell r="A22837">
            <v>1706</v>
          </cell>
          <cell r="B22837" t="str">
            <v>S. SALUD ARAUCANÍA-SUR</v>
          </cell>
          <cell r="C22837" t="str">
            <v>005 Hospital Villarica</v>
          </cell>
          <cell r="D22837">
            <v>0</v>
          </cell>
          <cell r="E22837">
            <v>0</v>
          </cell>
          <cell r="F22837">
            <v>0</v>
          </cell>
          <cell r="G22837">
            <v>0</v>
          </cell>
          <cell r="H22837">
            <v>0</v>
          </cell>
          <cell r="I22837">
            <v>0</v>
          </cell>
          <cell r="J22837">
            <v>0</v>
          </cell>
          <cell r="K22837">
            <v>0</v>
          </cell>
          <cell r="L22837">
            <v>0</v>
          </cell>
          <cell r="M22837">
            <v>0</v>
          </cell>
          <cell r="N22837">
            <v>0</v>
          </cell>
          <cell r="O22837">
            <v>83110.613999999987</v>
          </cell>
          <cell r="P22837">
            <v>-71560.10699999996</v>
          </cell>
          <cell r="Q22837">
            <v>11550.507000000027</v>
          </cell>
          <cell r="R22837">
            <v>0</v>
          </cell>
        </row>
        <row r="22838">
          <cell r="A22838">
            <v>1707</v>
          </cell>
          <cell r="B22838" t="str">
            <v>S. SALUD ARAUCANÍA-SUR</v>
          </cell>
          <cell r="C22838" t="str">
            <v>006 Hospital Carahue</v>
          </cell>
          <cell r="D22838">
            <v>0</v>
          </cell>
          <cell r="E22838">
            <v>0</v>
          </cell>
          <cell r="F22838">
            <v>0</v>
          </cell>
          <cell r="G22838">
            <v>0</v>
          </cell>
          <cell r="H22838">
            <v>0</v>
          </cell>
          <cell r="I22838">
            <v>0</v>
          </cell>
          <cell r="J22838">
            <v>0</v>
          </cell>
          <cell r="K22838">
            <v>0</v>
          </cell>
          <cell r="L22838">
            <v>0</v>
          </cell>
          <cell r="M22838">
            <v>0</v>
          </cell>
          <cell r="N22838">
            <v>0</v>
          </cell>
          <cell r="O22838">
            <v>0</v>
          </cell>
          <cell r="P22838">
            <v>-633.58199999999488</v>
          </cell>
          <cell r="Q22838">
            <v>0</v>
          </cell>
          <cell r="R22838">
            <v>633.58199999999488</v>
          </cell>
        </row>
        <row r="22839">
          <cell r="A22839">
            <v>1708</v>
          </cell>
          <cell r="B22839" t="str">
            <v>S. SALUD ARAUCANÍA-SUR</v>
          </cell>
          <cell r="C22839" t="str">
            <v>007 Hospital Gorbea</v>
          </cell>
          <cell r="D22839">
            <v>0</v>
          </cell>
          <cell r="E22839">
            <v>0</v>
          </cell>
          <cell r="F22839">
            <v>0</v>
          </cell>
          <cell r="G22839">
            <v>0</v>
          </cell>
          <cell r="H22839">
            <v>0</v>
          </cell>
          <cell r="I22839">
            <v>0</v>
          </cell>
          <cell r="J22839">
            <v>0</v>
          </cell>
          <cell r="K22839">
            <v>0</v>
          </cell>
          <cell r="L22839">
            <v>0</v>
          </cell>
          <cell r="M22839">
            <v>0</v>
          </cell>
          <cell r="N22839">
            <v>0</v>
          </cell>
          <cell r="O22839">
            <v>0</v>
          </cell>
          <cell r="P22839">
            <v>310.14000000001397</v>
          </cell>
          <cell r="Q22839">
            <v>0</v>
          </cell>
          <cell r="R22839">
            <v>0</v>
          </cell>
        </row>
        <row r="22840">
          <cell r="A22840">
            <v>1709</v>
          </cell>
          <cell r="B22840" t="str">
            <v>S. SALUD ARAUCANÍA-SUR</v>
          </cell>
          <cell r="C22840" t="str">
            <v>008 Hospital Pitrufquén</v>
          </cell>
          <cell r="D22840">
            <v>0</v>
          </cell>
          <cell r="E22840">
            <v>0</v>
          </cell>
          <cell r="F22840">
            <v>0</v>
          </cell>
          <cell r="G22840">
            <v>0</v>
          </cell>
          <cell r="H22840">
            <v>0</v>
          </cell>
          <cell r="I22840">
            <v>0</v>
          </cell>
          <cell r="J22840">
            <v>0</v>
          </cell>
          <cell r="K22840">
            <v>0</v>
          </cell>
          <cell r="L22840">
            <v>0</v>
          </cell>
          <cell r="M22840">
            <v>0</v>
          </cell>
          <cell r="N22840">
            <v>0</v>
          </cell>
          <cell r="O22840">
            <v>65963.507000000012</v>
          </cell>
          <cell r="P22840">
            <v>-66625.469999999856</v>
          </cell>
          <cell r="Q22840">
            <v>0</v>
          </cell>
          <cell r="R22840">
            <v>661.9629999998433</v>
          </cell>
        </row>
        <row r="22841">
          <cell r="A22841">
            <v>17010</v>
          </cell>
          <cell r="B22841" t="str">
            <v>S. SALUD ARAUCANÍA-SUR</v>
          </cell>
          <cell r="C22841" t="str">
            <v>009 Hospital Puerto Saavedra</v>
          </cell>
          <cell r="D22841">
            <v>0</v>
          </cell>
          <cell r="E22841">
            <v>0</v>
          </cell>
          <cell r="F22841">
            <v>0</v>
          </cell>
          <cell r="G22841">
            <v>0</v>
          </cell>
          <cell r="H22841">
            <v>0</v>
          </cell>
          <cell r="I22841">
            <v>0</v>
          </cell>
          <cell r="J22841">
            <v>0</v>
          </cell>
          <cell r="K22841">
            <v>0</v>
          </cell>
          <cell r="L22841">
            <v>0</v>
          </cell>
          <cell r="M22841">
            <v>0</v>
          </cell>
          <cell r="N22841">
            <v>0</v>
          </cell>
          <cell r="O22841">
            <v>0</v>
          </cell>
          <cell r="P22841">
            <v>504.07799999997951</v>
          </cell>
          <cell r="Q22841">
            <v>0</v>
          </cell>
          <cell r="R22841">
            <v>0</v>
          </cell>
        </row>
        <row r="22842">
          <cell r="A22842">
            <v>17011</v>
          </cell>
          <cell r="B22842" t="str">
            <v>S. SALUD ARAUCANÍA-SUR</v>
          </cell>
          <cell r="C22842" t="str">
            <v>010 Hospital Toltén</v>
          </cell>
          <cell r="D22842">
            <v>0</v>
          </cell>
          <cell r="E22842">
            <v>0</v>
          </cell>
          <cell r="F22842">
            <v>0</v>
          </cell>
          <cell r="G22842">
            <v>0</v>
          </cell>
          <cell r="H22842">
            <v>0</v>
          </cell>
          <cell r="I22842">
            <v>0</v>
          </cell>
          <cell r="J22842">
            <v>0</v>
          </cell>
          <cell r="K22842">
            <v>0</v>
          </cell>
          <cell r="L22842">
            <v>0</v>
          </cell>
          <cell r="M22842">
            <v>0</v>
          </cell>
          <cell r="N22842">
            <v>0</v>
          </cell>
          <cell r="O22842">
            <v>0</v>
          </cell>
          <cell r="P22842">
            <v>231.79099999999744</v>
          </cell>
          <cell r="Q22842">
            <v>0</v>
          </cell>
          <cell r="R22842">
            <v>0</v>
          </cell>
        </row>
        <row r="22843">
          <cell r="A22843">
            <v>17012</v>
          </cell>
          <cell r="B22843" t="str">
            <v>S. SALUD ARAUCANÍA-SUR</v>
          </cell>
          <cell r="C22843" t="str">
            <v>011 Hospital Galvarino</v>
          </cell>
          <cell r="D22843">
            <v>0</v>
          </cell>
          <cell r="E22843">
            <v>0</v>
          </cell>
          <cell r="F22843">
            <v>0</v>
          </cell>
          <cell r="G22843">
            <v>0</v>
          </cell>
          <cell r="H22843">
            <v>0</v>
          </cell>
          <cell r="I22843">
            <v>0</v>
          </cell>
          <cell r="J22843">
            <v>0</v>
          </cell>
          <cell r="K22843">
            <v>0</v>
          </cell>
          <cell r="L22843">
            <v>0</v>
          </cell>
          <cell r="M22843">
            <v>0</v>
          </cell>
          <cell r="N22843">
            <v>0</v>
          </cell>
          <cell r="O22843">
            <v>0</v>
          </cell>
          <cell r="P22843">
            <v>1418.0089999999618</v>
          </cell>
          <cell r="Q22843">
            <v>0</v>
          </cell>
          <cell r="R22843">
            <v>0</v>
          </cell>
        </row>
        <row r="22844">
          <cell r="A22844">
            <v>17013</v>
          </cell>
          <cell r="B22844" t="str">
            <v>S. SALUD ARAUCANÍA-SUR</v>
          </cell>
          <cell r="C22844" t="str">
            <v>012 Hospital Lautaro</v>
          </cell>
          <cell r="D22844">
            <v>0</v>
          </cell>
          <cell r="E22844">
            <v>0</v>
          </cell>
          <cell r="F22844">
            <v>0</v>
          </cell>
          <cell r="G22844">
            <v>0</v>
          </cell>
          <cell r="H22844">
            <v>0</v>
          </cell>
          <cell r="I22844">
            <v>0</v>
          </cell>
          <cell r="J22844">
            <v>0</v>
          </cell>
          <cell r="K22844">
            <v>0</v>
          </cell>
          <cell r="L22844">
            <v>0</v>
          </cell>
          <cell r="M22844">
            <v>0</v>
          </cell>
          <cell r="N22844">
            <v>0</v>
          </cell>
          <cell r="O22844">
            <v>71374.192999999999</v>
          </cell>
          <cell r="P22844">
            <v>-70088.930000000051</v>
          </cell>
          <cell r="Q22844">
            <v>1285.2629999999481</v>
          </cell>
          <cell r="R22844">
            <v>0</v>
          </cell>
        </row>
        <row r="22845">
          <cell r="A22845">
            <v>17014</v>
          </cell>
          <cell r="B22845" t="str">
            <v>S. SALUD ARAUCANÍA-SUR</v>
          </cell>
          <cell r="C22845" t="str">
            <v>013 Hospital Loncoche</v>
          </cell>
          <cell r="D22845">
            <v>0</v>
          </cell>
          <cell r="E22845">
            <v>0</v>
          </cell>
          <cell r="F22845">
            <v>0</v>
          </cell>
          <cell r="G22845">
            <v>0</v>
          </cell>
          <cell r="H22845">
            <v>0</v>
          </cell>
          <cell r="I22845">
            <v>0</v>
          </cell>
          <cell r="J22845">
            <v>0</v>
          </cell>
          <cell r="K22845">
            <v>0</v>
          </cell>
          <cell r="L22845">
            <v>0</v>
          </cell>
          <cell r="M22845">
            <v>0</v>
          </cell>
          <cell r="N22845">
            <v>0</v>
          </cell>
          <cell r="O22845">
            <v>0</v>
          </cell>
          <cell r="P22845">
            <v>2954.3820000000123</v>
          </cell>
          <cell r="Q22845">
            <v>0</v>
          </cell>
          <cell r="R22845">
            <v>0</v>
          </cell>
        </row>
        <row r="22846">
          <cell r="A22846">
            <v>17015</v>
          </cell>
          <cell r="B22846" t="str">
            <v>S. SALUD ARAUCANÍA-SUR</v>
          </cell>
          <cell r="C22846" t="str">
            <v>014 Hospital Vilcún</v>
          </cell>
          <cell r="D22846">
            <v>0</v>
          </cell>
          <cell r="E22846">
            <v>0</v>
          </cell>
          <cell r="F22846">
            <v>0</v>
          </cell>
          <cell r="G22846">
            <v>0</v>
          </cell>
          <cell r="H22846">
            <v>0</v>
          </cell>
          <cell r="I22846">
            <v>0</v>
          </cell>
          <cell r="J22846">
            <v>0</v>
          </cell>
          <cell r="K22846">
            <v>0</v>
          </cell>
          <cell r="L22846">
            <v>0</v>
          </cell>
          <cell r="M22846">
            <v>0</v>
          </cell>
          <cell r="N22846">
            <v>0</v>
          </cell>
          <cell r="O22846">
            <v>0</v>
          </cell>
          <cell r="P22846">
            <v>7473.5349999999889</v>
          </cell>
          <cell r="Q22846">
            <v>0</v>
          </cell>
          <cell r="R22846">
            <v>0</v>
          </cell>
        </row>
        <row r="22847">
          <cell r="A22847">
            <v>17016</v>
          </cell>
          <cell r="B22847" t="str">
            <v>S. SALUD ARAUCANÍA-SUR</v>
          </cell>
          <cell r="C22847" t="str">
            <v>015 Hospital Temuco</v>
          </cell>
          <cell r="D22847">
            <v>0</v>
          </cell>
          <cell r="E22847">
            <v>0</v>
          </cell>
          <cell r="F22847">
            <v>0</v>
          </cell>
          <cell r="G22847">
            <v>0</v>
          </cell>
          <cell r="H22847">
            <v>0</v>
          </cell>
          <cell r="I22847">
            <v>0</v>
          </cell>
          <cell r="J22847">
            <v>0</v>
          </cell>
          <cell r="K22847">
            <v>0</v>
          </cell>
          <cell r="L22847">
            <v>0</v>
          </cell>
          <cell r="M22847">
            <v>0</v>
          </cell>
          <cell r="N22847">
            <v>0</v>
          </cell>
          <cell r="O22847">
            <v>6550424.733</v>
          </cell>
          <cell r="P22847">
            <v>-5498464.1069999998</v>
          </cell>
          <cell r="Q22847">
            <v>1051960.6260000002</v>
          </cell>
          <cell r="R22847">
            <v>0</v>
          </cell>
        </row>
        <row r="22848">
          <cell r="A22848">
            <v>1801</v>
          </cell>
          <cell r="B22848" t="str">
            <v>S. SALUD VALDIVIA</v>
          </cell>
          <cell r="C22848">
            <v>0</v>
          </cell>
          <cell r="D22848">
            <v>0</v>
          </cell>
          <cell r="E22848">
            <v>0</v>
          </cell>
          <cell r="F22848">
            <v>0</v>
          </cell>
          <cell r="G22848">
            <v>0</v>
          </cell>
          <cell r="H22848">
            <v>0</v>
          </cell>
          <cell r="I22848">
            <v>0</v>
          </cell>
          <cell r="J22848">
            <v>0</v>
          </cell>
          <cell r="K22848">
            <v>0</v>
          </cell>
          <cell r="L22848">
            <v>0</v>
          </cell>
          <cell r="M22848">
            <v>0</v>
          </cell>
          <cell r="N22848">
            <v>0</v>
          </cell>
          <cell r="O22848">
            <v>3151251.6210000003</v>
          </cell>
          <cell r="P22848">
            <v>-1500524.1349999998</v>
          </cell>
          <cell r="Q22848">
            <v>1650727.4860000005</v>
          </cell>
          <cell r="R22848">
            <v>0</v>
          </cell>
        </row>
        <row r="22849">
          <cell r="A22849">
            <v>1802</v>
          </cell>
          <cell r="B22849" t="str">
            <v>S. SALUD VALDIVIA</v>
          </cell>
          <cell r="C22849" t="str">
            <v>001 Dirección del Servicio</v>
          </cell>
          <cell r="D22849">
            <v>0</v>
          </cell>
          <cell r="E22849">
            <v>0</v>
          </cell>
          <cell r="F22849">
            <v>0</v>
          </cell>
          <cell r="G22849">
            <v>0</v>
          </cell>
          <cell r="H22849">
            <v>0</v>
          </cell>
          <cell r="I22849">
            <v>0</v>
          </cell>
          <cell r="J22849">
            <v>0</v>
          </cell>
          <cell r="K22849">
            <v>0</v>
          </cell>
          <cell r="L22849">
            <v>0</v>
          </cell>
          <cell r="M22849">
            <v>0</v>
          </cell>
          <cell r="N22849">
            <v>0</v>
          </cell>
          <cell r="O22849">
            <v>0</v>
          </cell>
          <cell r="P22849">
            <v>1653037.0950000002</v>
          </cell>
          <cell r="Q22849">
            <v>0</v>
          </cell>
          <cell r="R22849">
            <v>0</v>
          </cell>
        </row>
        <row r="22850">
          <cell r="A22850">
            <v>1803</v>
          </cell>
          <cell r="B22850" t="str">
            <v>S. SALUD VALDIVIA</v>
          </cell>
          <cell r="C22850" t="str">
            <v>002 Hospital de Valdivia</v>
          </cell>
          <cell r="D22850">
            <v>0</v>
          </cell>
          <cell r="E22850">
            <v>0</v>
          </cell>
          <cell r="F22850">
            <v>0</v>
          </cell>
          <cell r="G22850">
            <v>0</v>
          </cell>
          <cell r="H22850">
            <v>0</v>
          </cell>
          <cell r="I22850">
            <v>0</v>
          </cell>
          <cell r="J22850">
            <v>0</v>
          </cell>
          <cell r="K22850">
            <v>0</v>
          </cell>
          <cell r="L22850">
            <v>0</v>
          </cell>
          <cell r="M22850">
            <v>0</v>
          </cell>
          <cell r="N22850">
            <v>0</v>
          </cell>
          <cell r="O22850">
            <v>3025732.8109999998</v>
          </cell>
          <cell r="P22850">
            <v>-3023978.4510000004</v>
          </cell>
          <cell r="Q22850">
            <v>1754.359999999404</v>
          </cell>
          <cell r="R22850">
            <v>0</v>
          </cell>
        </row>
        <row r="22851">
          <cell r="A22851">
            <v>1804</v>
          </cell>
          <cell r="B22851" t="str">
            <v>S. SALUD VALDIVIA</v>
          </cell>
          <cell r="C22851" t="str">
            <v>003 Hospital de Corral</v>
          </cell>
          <cell r="D22851">
            <v>0</v>
          </cell>
          <cell r="E22851">
            <v>0</v>
          </cell>
          <cell r="F22851">
            <v>0</v>
          </cell>
          <cell r="G22851">
            <v>0</v>
          </cell>
          <cell r="H22851">
            <v>0</v>
          </cell>
          <cell r="I22851">
            <v>0</v>
          </cell>
          <cell r="J22851">
            <v>0</v>
          </cell>
          <cell r="K22851">
            <v>0</v>
          </cell>
          <cell r="L22851">
            <v>0</v>
          </cell>
          <cell r="M22851">
            <v>0</v>
          </cell>
          <cell r="N22851">
            <v>0</v>
          </cell>
          <cell r="O22851">
            <v>11190.630999999999</v>
          </cell>
          <cell r="P22851">
            <v>-12759.109999999971</v>
          </cell>
          <cell r="Q22851">
            <v>0</v>
          </cell>
          <cell r="R22851">
            <v>1568.4789999999721</v>
          </cell>
        </row>
        <row r="22852">
          <cell r="A22852">
            <v>1805</v>
          </cell>
          <cell r="B22852" t="str">
            <v>S. SALUD VALDIVIA</v>
          </cell>
          <cell r="C22852" t="str">
            <v>004 Hospital de Los Lagos</v>
          </cell>
          <cell r="D22852">
            <v>0</v>
          </cell>
          <cell r="E22852">
            <v>0</v>
          </cell>
          <cell r="F22852">
            <v>0</v>
          </cell>
          <cell r="G22852">
            <v>0</v>
          </cell>
          <cell r="H22852">
            <v>0</v>
          </cell>
          <cell r="I22852">
            <v>0</v>
          </cell>
          <cell r="J22852">
            <v>0</v>
          </cell>
          <cell r="K22852">
            <v>0</v>
          </cell>
          <cell r="L22852">
            <v>0</v>
          </cell>
          <cell r="M22852">
            <v>0</v>
          </cell>
          <cell r="N22852">
            <v>0</v>
          </cell>
          <cell r="O22852">
            <v>1590.5100000000002</v>
          </cell>
          <cell r="P22852">
            <v>-2143.8809999999939</v>
          </cell>
          <cell r="Q22852">
            <v>0</v>
          </cell>
          <cell r="R22852">
            <v>553.37099999999373</v>
          </cell>
        </row>
        <row r="22853">
          <cell r="A22853">
            <v>1806</v>
          </cell>
          <cell r="B22853" t="str">
            <v>S. SALUD VALDIVIA</v>
          </cell>
          <cell r="C22853" t="str">
            <v>005 Hospital de Lanco</v>
          </cell>
          <cell r="D22853">
            <v>0</v>
          </cell>
          <cell r="E22853">
            <v>0</v>
          </cell>
          <cell r="F22853">
            <v>0</v>
          </cell>
          <cell r="G22853">
            <v>0</v>
          </cell>
          <cell r="H22853">
            <v>0</v>
          </cell>
          <cell r="I22853">
            <v>0</v>
          </cell>
          <cell r="J22853">
            <v>0</v>
          </cell>
          <cell r="K22853">
            <v>0</v>
          </cell>
          <cell r="L22853">
            <v>0</v>
          </cell>
          <cell r="M22853">
            <v>0</v>
          </cell>
          <cell r="N22853">
            <v>0</v>
          </cell>
          <cell r="O22853">
            <v>13309.513000000001</v>
          </cell>
          <cell r="P22853">
            <v>-13074.463000000003</v>
          </cell>
          <cell r="Q22853">
            <v>235.04999999999745</v>
          </cell>
          <cell r="R22853">
            <v>0</v>
          </cell>
        </row>
        <row r="22854">
          <cell r="A22854">
            <v>1807</v>
          </cell>
          <cell r="B22854" t="str">
            <v>S. SALUD VALDIVIA</v>
          </cell>
          <cell r="C22854" t="str">
            <v>006 Hospital de La Unión</v>
          </cell>
          <cell r="D22854">
            <v>0</v>
          </cell>
          <cell r="E22854">
            <v>0</v>
          </cell>
          <cell r="F22854">
            <v>0</v>
          </cell>
          <cell r="G22854">
            <v>0</v>
          </cell>
          <cell r="H22854">
            <v>0</v>
          </cell>
          <cell r="I22854">
            <v>0</v>
          </cell>
          <cell r="J22854">
            <v>0</v>
          </cell>
          <cell r="K22854">
            <v>0</v>
          </cell>
          <cell r="L22854">
            <v>0</v>
          </cell>
          <cell r="M22854">
            <v>0</v>
          </cell>
          <cell r="N22854">
            <v>0</v>
          </cell>
          <cell r="O22854">
            <v>57404.004000000001</v>
          </cell>
          <cell r="P22854">
            <v>-60271.574000000081</v>
          </cell>
          <cell r="Q22854">
            <v>0</v>
          </cell>
          <cell r="R22854">
            <v>2867.5700000000797</v>
          </cell>
        </row>
        <row r="22855">
          <cell r="A22855">
            <v>1808</v>
          </cell>
          <cell r="B22855" t="str">
            <v>S. SALUD VALDIVIA</v>
          </cell>
          <cell r="C22855" t="str">
            <v>007 Hospital de Río Bueno</v>
          </cell>
          <cell r="D22855">
            <v>0</v>
          </cell>
          <cell r="E22855">
            <v>0</v>
          </cell>
          <cell r="F22855">
            <v>0</v>
          </cell>
          <cell r="G22855">
            <v>0</v>
          </cell>
          <cell r="H22855">
            <v>0</v>
          </cell>
          <cell r="I22855">
            <v>0</v>
          </cell>
          <cell r="J22855">
            <v>0</v>
          </cell>
          <cell r="K22855">
            <v>0</v>
          </cell>
          <cell r="L22855">
            <v>0</v>
          </cell>
          <cell r="M22855">
            <v>0</v>
          </cell>
          <cell r="N22855">
            <v>0</v>
          </cell>
          <cell r="O22855">
            <v>36997.731000000007</v>
          </cell>
          <cell r="P22855">
            <v>-36872.175999999978</v>
          </cell>
          <cell r="Q22855">
            <v>125.55500000002939</v>
          </cell>
          <cell r="R22855">
            <v>0</v>
          </cell>
        </row>
        <row r="22856">
          <cell r="A22856">
            <v>1809</v>
          </cell>
          <cell r="B22856" t="str">
            <v>S. SALUD VALDIVIA</v>
          </cell>
          <cell r="C22856" t="str">
            <v>008 Hospital de Paillaco</v>
          </cell>
          <cell r="D22856">
            <v>0</v>
          </cell>
          <cell r="E22856">
            <v>0</v>
          </cell>
          <cell r="F22856">
            <v>0</v>
          </cell>
          <cell r="G22856">
            <v>0</v>
          </cell>
          <cell r="H22856">
            <v>0</v>
          </cell>
          <cell r="I22856">
            <v>0</v>
          </cell>
          <cell r="J22856">
            <v>0</v>
          </cell>
          <cell r="K22856">
            <v>0</v>
          </cell>
          <cell r="L22856">
            <v>0</v>
          </cell>
          <cell r="M22856">
            <v>0</v>
          </cell>
          <cell r="N22856">
            <v>0</v>
          </cell>
          <cell r="O22856">
            <v>5026.4210000000003</v>
          </cell>
          <cell r="P22856">
            <v>-5033.1780000000144</v>
          </cell>
          <cell r="Q22856">
            <v>0</v>
          </cell>
          <cell r="R22856">
            <v>6.757000000014159</v>
          </cell>
        </row>
        <row r="22857">
          <cell r="A22857">
            <v>18010</v>
          </cell>
          <cell r="B22857" t="str">
            <v>S. SALUD VALDIVIA</v>
          </cell>
          <cell r="C22857" t="str">
            <v>009 Consultorio Externo</v>
          </cell>
          <cell r="D22857">
            <v>0</v>
          </cell>
          <cell r="E22857">
            <v>0</v>
          </cell>
          <cell r="F22857">
            <v>0</v>
          </cell>
          <cell r="G22857">
            <v>0</v>
          </cell>
          <cell r="H22857">
            <v>0</v>
          </cell>
          <cell r="I22857">
            <v>0</v>
          </cell>
          <cell r="J22857">
            <v>0</v>
          </cell>
          <cell r="K22857">
            <v>0</v>
          </cell>
          <cell r="L22857">
            <v>0</v>
          </cell>
          <cell r="M22857">
            <v>0</v>
          </cell>
          <cell r="N22857">
            <v>0</v>
          </cell>
          <cell r="O22857">
            <v>0</v>
          </cell>
          <cell r="P22857">
            <v>571.6030000000319</v>
          </cell>
          <cell r="Q22857">
            <v>0</v>
          </cell>
          <cell r="R22857">
            <v>0</v>
          </cell>
        </row>
        <row r="22858">
          <cell r="A22858">
            <v>1901</v>
          </cell>
          <cell r="B22858" t="str">
            <v>S. SALUD OSORNO</v>
          </cell>
          <cell r="C22858">
            <v>0</v>
          </cell>
          <cell r="D22858">
            <v>0</v>
          </cell>
          <cell r="E22858">
            <v>0</v>
          </cell>
          <cell r="F22858">
            <v>0</v>
          </cell>
          <cell r="G22858">
            <v>0</v>
          </cell>
          <cell r="H22858">
            <v>0</v>
          </cell>
          <cell r="I22858">
            <v>0</v>
          </cell>
          <cell r="J22858">
            <v>0</v>
          </cell>
          <cell r="K22858">
            <v>0</v>
          </cell>
          <cell r="L22858">
            <v>0</v>
          </cell>
          <cell r="M22858">
            <v>0</v>
          </cell>
          <cell r="N22858">
            <v>0</v>
          </cell>
          <cell r="O22858">
            <v>1445799.8450000002</v>
          </cell>
          <cell r="P22858">
            <v>-1918188.5940000024</v>
          </cell>
          <cell r="Q22858">
            <v>0</v>
          </cell>
          <cell r="R22858">
            <v>472388.74900000216</v>
          </cell>
        </row>
        <row r="22859">
          <cell r="A22859">
            <v>1902</v>
          </cell>
          <cell r="B22859" t="str">
            <v>S. SALUD OSORNO</v>
          </cell>
          <cell r="C22859" t="str">
            <v>001 Dirección del Servicio</v>
          </cell>
          <cell r="D22859">
            <v>0</v>
          </cell>
          <cell r="E22859">
            <v>0</v>
          </cell>
          <cell r="F22859">
            <v>0</v>
          </cell>
          <cell r="G22859">
            <v>0</v>
          </cell>
          <cell r="H22859">
            <v>0</v>
          </cell>
          <cell r="I22859">
            <v>0</v>
          </cell>
          <cell r="J22859">
            <v>0</v>
          </cell>
          <cell r="K22859">
            <v>0</v>
          </cell>
          <cell r="L22859">
            <v>0</v>
          </cell>
          <cell r="M22859">
            <v>0</v>
          </cell>
          <cell r="N22859">
            <v>0</v>
          </cell>
          <cell r="O22859">
            <v>138903.00899999999</v>
          </cell>
          <cell r="P22859">
            <v>-194583.47200000018</v>
          </cell>
          <cell r="Q22859">
            <v>0</v>
          </cell>
          <cell r="R22859">
            <v>55680.463000000193</v>
          </cell>
        </row>
        <row r="22860">
          <cell r="A22860">
            <v>1903</v>
          </cell>
          <cell r="B22860" t="str">
            <v>S. SALUD OSORNO</v>
          </cell>
          <cell r="C22860" t="str">
            <v>002 Hospital de Osorno</v>
          </cell>
          <cell r="D22860">
            <v>0</v>
          </cell>
          <cell r="E22860">
            <v>0</v>
          </cell>
          <cell r="F22860">
            <v>0</v>
          </cell>
          <cell r="G22860">
            <v>0</v>
          </cell>
          <cell r="H22860">
            <v>0</v>
          </cell>
          <cell r="I22860">
            <v>0</v>
          </cell>
          <cell r="J22860">
            <v>0</v>
          </cell>
          <cell r="K22860">
            <v>0</v>
          </cell>
          <cell r="L22860">
            <v>0</v>
          </cell>
          <cell r="M22860">
            <v>0</v>
          </cell>
          <cell r="N22860">
            <v>0</v>
          </cell>
          <cell r="O22860">
            <v>1255655.6640000001</v>
          </cell>
          <cell r="P22860">
            <v>-1683256.3439999996</v>
          </cell>
          <cell r="Q22860">
            <v>0</v>
          </cell>
          <cell r="R22860">
            <v>427600.67999999947</v>
          </cell>
        </row>
        <row r="22861">
          <cell r="A22861">
            <v>1904</v>
          </cell>
          <cell r="B22861" t="str">
            <v>S. SALUD OSORNO</v>
          </cell>
          <cell r="C22861" t="str">
            <v>003 Hospital Puerto Octay</v>
          </cell>
          <cell r="D22861">
            <v>0</v>
          </cell>
          <cell r="E22861">
            <v>0</v>
          </cell>
          <cell r="F22861">
            <v>0</v>
          </cell>
          <cell r="G22861">
            <v>0</v>
          </cell>
          <cell r="H22861">
            <v>0</v>
          </cell>
          <cell r="I22861">
            <v>0</v>
          </cell>
          <cell r="J22861">
            <v>0</v>
          </cell>
          <cell r="K22861">
            <v>0</v>
          </cell>
          <cell r="L22861">
            <v>0</v>
          </cell>
          <cell r="M22861">
            <v>0</v>
          </cell>
          <cell r="N22861">
            <v>0</v>
          </cell>
          <cell r="O22861">
            <v>0</v>
          </cell>
          <cell r="P22861">
            <v>3419.2630000000208</v>
          </cell>
          <cell r="Q22861">
            <v>0</v>
          </cell>
          <cell r="R22861">
            <v>0</v>
          </cell>
        </row>
        <row r="22862">
          <cell r="A22862">
            <v>1905</v>
          </cell>
          <cell r="B22862" t="str">
            <v>S. SALUD OSORNO</v>
          </cell>
          <cell r="C22862" t="str">
            <v>004 Hospital Purranque</v>
          </cell>
          <cell r="D22862">
            <v>0</v>
          </cell>
          <cell r="E22862">
            <v>0</v>
          </cell>
          <cell r="F22862">
            <v>0</v>
          </cell>
          <cell r="G22862">
            <v>0</v>
          </cell>
          <cell r="H22862">
            <v>0</v>
          </cell>
          <cell r="I22862">
            <v>0</v>
          </cell>
          <cell r="J22862">
            <v>0</v>
          </cell>
          <cell r="K22862">
            <v>0</v>
          </cell>
          <cell r="L22862">
            <v>0</v>
          </cell>
          <cell r="M22862">
            <v>0</v>
          </cell>
          <cell r="N22862">
            <v>0</v>
          </cell>
          <cell r="O22862">
            <v>50425.749000000003</v>
          </cell>
          <cell r="P22862">
            <v>-49761.915999999997</v>
          </cell>
          <cell r="Q22862">
            <v>663.833000000006</v>
          </cell>
          <cell r="R22862">
            <v>0</v>
          </cell>
        </row>
        <row r="22863">
          <cell r="A22863">
            <v>1906</v>
          </cell>
          <cell r="B22863" t="str">
            <v>S. SALUD OSORNO</v>
          </cell>
          <cell r="C22863" t="str">
            <v>005 Hospital de Río Negro</v>
          </cell>
          <cell r="D22863">
            <v>0</v>
          </cell>
          <cell r="E22863">
            <v>0</v>
          </cell>
          <cell r="F22863">
            <v>0</v>
          </cell>
          <cell r="G22863">
            <v>0</v>
          </cell>
          <cell r="H22863">
            <v>0</v>
          </cell>
          <cell r="I22863">
            <v>0</v>
          </cell>
          <cell r="J22863">
            <v>0</v>
          </cell>
          <cell r="K22863">
            <v>0</v>
          </cell>
          <cell r="L22863">
            <v>0</v>
          </cell>
          <cell r="M22863">
            <v>0</v>
          </cell>
          <cell r="N22863">
            <v>0</v>
          </cell>
          <cell r="O22863">
            <v>0</v>
          </cell>
          <cell r="P22863">
            <v>6280.5070000000414</v>
          </cell>
          <cell r="Q22863">
            <v>0</v>
          </cell>
          <cell r="R22863">
            <v>0</v>
          </cell>
        </row>
        <row r="22864">
          <cell r="A22864">
            <v>1907</v>
          </cell>
          <cell r="B22864" t="str">
            <v>S. SALUD OSORNO</v>
          </cell>
          <cell r="C22864" t="str">
            <v>006 Hospital Misión San Juan de la Costa</v>
          </cell>
          <cell r="D22864">
            <v>0</v>
          </cell>
          <cell r="E22864">
            <v>0</v>
          </cell>
          <cell r="F22864">
            <v>0</v>
          </cell>
          <cell r="G22864">
            <v>0</v>
          </cell>
          <cell r="H22864">
            <v>0</v>
          </cell>
          <cell r="I22864">
            <v>0</v>
          </cell>
          <cell r="J22864">
            <v>0</v>
          </cell>
          <cell r="K22864">
            <v>0</v>
          </cell>
          <cell r="L22864">
            <v>0</v>
          </cell>
          <cell r="M22864">
            <v>0</v>
          </cell>
          <cell r="N22864">
            <v>0</v>
          </cell>
          <cell r="O22864">
            <v>0</v>
          </cell>
          <cell r="P22864">
            <v>376.1869999999908</v>
          </cell>
          <cell r="Q22864">
            <v>0</v>
          </cell>
          <cell r="R22864">
            <v>0</v>
          </cell>
        </row>
        <row r="22865">
          <cell r="A22865">
            <v>1908</v>
          </cell>
          <cell r="B22865" t="str">
            <v>S. SALUD OSORNO</v>
          </cell>
          <cell r="C22865" t="str">
            <v>007 Hospital del Perpetuo Socorro de Quilacahuín</v>
          </cell>
          <cell r="D22865">
            <v>0</v>
          </cell>
          <cell r="E22865">
            <v>0</v>
          </cell>
          <cell r="F22865">
            <v>0</v>
          </cell>
          <cell r="G22865">
            <v>0</v>
          </cell>
          <cell r="H22865">
            <v>0</v>
          </cell>
          <cell r="I22865">
            <v>0</v>
          </cell>
          <cell r="J22865">
            <v>0</v>
          </cell>
          <cell r="K22865">
            <v>0</v>
          </cell>
          <cell r="L22865">
            <v>0</v>
          </cell>
          <cell r="M22865">
            <v>0</v>
          </cell>
          <cell r="N22865">
            <v>0</v>
          </cell>
          <cell r="O22865">
            <v>815.42299999999977</v>
          </cell>
          <cell r="P22865">
            <v>-662.8190000000177</v>
          </cell>
          <cell r="Q22865">
            <v>152.60399999998208</v>
          </cell>
          <cell r="R22865">
            <v>0</v>
          </cell>
        </row>
        <row r="22866">
          <cell r="A22866">
            <v>2001</v>
          </cell>
          <cell r="B22866" t="str">
            <v>S. SALUD RELONCAVÍ</v>
          </cell>
          <cell r="C22866">
            <v>0</v>
          </cell>
          <cell r="D22866">
            <v>0</v>
          </cell>
          <cell r="E22866">
            <v>0</v>
          </cell>
          <cell r="F22866">
            <v>0</v>
          </cell>
          <cell r="G22866">
            <v>0</v>
          </cell>
          <cell r="H22866">
            <v>0</v>
          </cell>
          <cell r="I22866">
            <v>0</v>
          </cell>
          <cell r="J22866">
            <v>0</v>
          </cell>
          <cell r="K22866">
            <v>0</v>
          </cell>
          <cell r="L22866">
            <v>0</v>
          </cell>
          <cell r="M22866">
            <v>0</v>
          </cell>
          <cell r="N22866">
            <v>0</v>
          </cell>
          <cell r="O22866">
            <v>1488839.916</v>
          </cell>
          <cell r="P22866">
            <v>-1310750.2800000012</v>
          </cell>
          <cell r="Q22866">
            <v>178089.63599999878</v>
          </cell>
          <cell r="R22866">
            <v>0</v>
          </cell>
        </row>
        <row r="22867">
          <cell r="A22867">
            <v>2002</v>
          </cell>
          <cell r="B22867" t="str">
            <v>S. SALUD RELONCAVÍ</v>
          </cell>
          <cell r="C22867" t="str">
            <v>001 Dirección del Servicio</v>
          </cell>
          <cell r="D22867">
            <v>0</v>
          </cell>
          <cell r="E22867">
            <v>0</v>
          </cell>
          <cell r="F22867">
            <v>0</v>
          </cell>
          <cell r="G22867">
            <v>0</v>
          </cell>
          <cell r="H22867">
            <v>0</v>
          </cell>
          <cell r="I22867">
            <v>0</v>
          </cell>
          <cell r="J22867">
            <v>0</v>
          </cell>
          <cell r="K22867">
            <v>0</v>
          </cell>
          <cell r="L22867">
            <v>0</v>
          </cell>
          <cell r="M22867">
            <v>0</v>
          </cell>
          <cell r="N22867">
            <v>0</v>
          </cell>
          <cell r="O22867">
            <v>117300.886</v>
          </cell>
          <cell r="P22867">
            <v>-148385.81199999992</v>
          </cell>
          <cell r="Q22867">
            <v>0</v>
          </cell>
          <cell r="R22867">
            <v>31084.925999999919</v>
          </cell>
        </row>
        <row r="22868">
          <cell r="A22868">
            <v>2003</v>
          </cell>
          <cell r="B22868" t="str">
            <v>S. SALUD RELONCAVÍ</v>
          </cell>
          <cell r="C22868" t="str">
            <v>002 Hospital Calbuco</v>
          </cell>
          <cell r="D22868">
            <v>0</v>
          </cell>
          <cell r="E22868">
            <v>0</v>
          </cell>
          <cell r="F22868">
            <v>0</v>
          </cell>
          <cell r="G22868">
            <v>0</v>
          </cell>
          <cell r="H22868">
            <v>0</v>
          </cell>
          <cell r="I22868">
            <v>0</v>
          </cell>
          <cell r="J22868">
            <v>0</v>
          </cell>
          <cell r="K22868">
            <v>0</v>
          </cell>
          <cell r="L22868">
            <v>0</v>
          </cell>
          <cell r="M22868">
            <v>0</v>
          </cell>
          <cell r="N22868">
            <v>0</v>
          </cell>
          <cell r="O22868">
            <v>44641.643000000004</v>
          </cell>
          <cell r="P22868">
            <v>-44617.542999999976</v>
          </cell>
          <cell r="Q22868">
            <v>24.100000000027649</v>
          </cell>
          <cell r="R22868">
            <v>0</v>
          </cell>
        </row>
        <row r="22869">
          <cell r="A22869">
            <v>2004</v>
          </cell>
          <cell r="B22869" t="str">
            <v>S. SALUD RELONCAVÍ</v>
          </cell>
          <cell r="C22869" t="str">
            <v>003 Hospital Chaitén</v>
          </cell>
          <cell r="D22869">
            <v>0</v>
          </cell>
          <cell r="E22869">
            <v>0</v>
          </cell>
          <cell r="F22869">
            <v>0</v>
          </cell>
          <cell r="G22869">
            <v>0</v>
          </cell>
          <cell r="H22869">
            <v>0</v>
          </cell>
          <cell r="I22869">
            <v>0</v>
          </cell>
          <cell r="J22869">
            <v>0</v>
          </cell>
          <cell r="K22869">
            <v>0</v>
          </cell>
          <cell r="L22869">
            <v>0</v>
          </cell>
          <cell r="M22869">
            <v>0</v>
          </cell>
          <cell r="N22869">
            <v>0</v>
          </cell>
          <cell r="O22869">
            <v>7172.8910000000005</v>
          </cell>
          <cell r="P22869">
            <v>-11940.240000000013</v>
          </cell>
          <cell r="Q22869">
            <v>0</v>
          </cell>
          <cell r="R22869">
            <v>4767.349000000012</v>
          </cell>
        </row>
        <row r="22870">
          <cell r="A22870">
            <v>2005</v>
          </cell>
          <cell r="B22870" t="str">
            <v>S. SALUD RELONCAVÍ</v>
          </cell>
          <cell r="C22870" t="str">
            <v>007 Hospital de Fresia</v>
          </cell>
          <cell r="D22870">
            <v>0</v>
          </cell>
          <cell r="E22870">
            <v>0</v>
          </cell>
          <cell r="F22870">
            <v>0</v>
          </cell>
          <cell r="G22870">
            <v>0</v>
          </cell>
          <cell r="H22870">
            <v>0</v>
          </cell>
          <cell r="I22870">
            <v>0</v>
          </cell>
          <cell r="J22870">
            <v>0</v>
          </cell>
          <cell r="K22870">
            <v>0</v>
          </cell>
          <cell r="L22870">
            <v>0</v>
          </cell>
          <cell r="M22870">
            <v>0</v>
          </cell>
          <cell r="N22870">
            <v>0</v>
          </cell>
          <cell r="O22870">
            <v>17541.178</v>
          </cell>
          <cell r="P22870">
            <v>-2355.1150000000198</v>
          </cell>
          <cell r="Q22870">
            <v>15186.06299999998</v>
          </cell>
          <cell r="R22870">
            <v>0</v>
          </cell>
        </row>
        <row r="22871">
          <cell r="A22871">
            <v>2006</v>
          </cell>
          <cell r="B22871" t="str">
            <v>S. SALUD RELONCAVÍ</v>
          </cell>
          <cell r="C22871" t="str">
            <v>008 Hospital de Frutillar</v>
          </cell>
          <cell r="D22871">
            <v>0</v>
          </cell>
          <cell r="E22871">
            <v>0</v>
          </cell>
          <cell r="F22871">
            <v>0</v>
          </cell>
          <cell r="G22871">
            <v>0</v>
          </cell>
          <cell r="H22871">
            <v>0</v>
          </cell>
          <cell r="I22871">
            <v>0</v>
          </cell>
          <cell r="J22871">
            <v>0</v>
          </cell>
          <cell r="K22871">
            <v>0</v>
          </cell>
          <cell r="L22871">
            <v>0</v>
          </cell>
          <cell r="M22871">
            <v>0</v>
          </cell>
          <cell r="N22871">
            <v>0</v>
          </cell>
          <cell r="O22871">
            <v>17902.155999999999</v>
          </cell>
          <cell r="P22871">
            <v>-10068.066000000021</v>
          </cell>
          <cell r="Q22871">
            <v>7834.0899999999783</v>
          </cell>
          <cell r="R22871">
            <v>0</v>
          </cell>
        </row>
        <row r="22872">
          <cell r="A22872">
            <v>2007</v>
          </cell>
          <cell r="B22872" t="str">
            <v>S. SALUD RELONCAVÍ</v>
          </cell>
          <cell r="C22872" t="str">
            <v>009 Hospital Futaleufú</v>
          </cell>
          <cell r="D22872">
            <v>0</v>
          </cell>
          <cell r="E22872">
            <v>0</v>
          </cell>
          <cell r="F22872">
            <v>0</v>
          </cell>
          <cell r="G22872">
            <v>0</v>
          </cell>
          <cell r="H22872">
            <v>0</v>
          </cell>
          <cell r="I22872">
            <v>0</v>
          </cell>
          <cell r="J22872">
            <v>0</v>
          </cell>
          <cell r="K22872">
            <v>0</v>
          </cell>
          <cell r="L22872">
            <v>0</v>
          </cell>
          <cell r="M22872">
            <v>0</v>
          </cell>
          <cell r="N22872">
            <v>0</v>
          </cell>
          <cell r="O22872">
            <v>8122.5630000000019</v>
          </cell>
          <cell r="P22872">
            <v>22871.97099999999</v>
          </cell>
          <cell r="Q22872">
            <v>8122.5630000000019</v>
          </cell>
          <cell r="R22872">
            <v>0</v>
          </cell>
        </row>
        <row r="22873">
          <cell r="A22873">
            <v>2008</v>
          </cell>
          <cell r="B22873" t="str">
            <v>S. SALUD RELONCAVÍ</v>
          </cell>
          <cell r="C22873" t="str">
            <v>010 Hospital de Llanquihue</v>
          </cell>
          <cell r="D22873">
            <v>0</v>
          </cell>
          <cell r="E22873">
            <v>0</v>
          </cell>
          <cell r="F22873">
            <v>0</v>
          </cell>
          <cell r="G22873">
            <v>0</v>
          </cell>
          <cell r="H22873">
            <v>0</v>
          </cell>
          <cell r="I22873">
            <v>0</v>
          </cell>
          <cell r="J22873">
            <v>0</v>
          </cell>
          <cell r="K22873">
            <v>0</v>
          </cell>
          <cell r="L22873">
            <v>0</v>
          </cell>
          <cell r="M22873">
            <v>0</v>
          </cell>
          <cell r="N22873">
            <v>0</v>
          </cell>
          <cell r="O22873">
            <v>14379.308999999999</v>
          </cell>
          <cell r="P22873">
            <v>-6719.0120000000024</v>
          </cell>
          <cell r="Q22873">
            <v>7660.2969999999968</v>
          </cell>
          <cell r="R22873">
            <v>0</v>
          </cell>
        </row>
        <row r="22874">
          <cell r="A22874">
            <v>2009</v>
          </cell>
          <cell r="B22874" t="str">
            <v>S. SALUD RELONCAVÍ</v>
          </cell>
          <cell r="C22874" t="str">
            <v>011 Hospital de Maullín</v>
          </cell>
          <cell r="D22874">
            <v>0</v>
          </cell>
          <cell r="E22874">
            <v>0</v>
          </cell>
          <cell r="F22874">
            <v>0</v>
          </cell>
          <cell r="G22874">
            <v>0</v>
          </cell>
          <cell r="H22874">
            <v>0</v>
          </cell>
          <cell r="I22874">
            <v>0</v>
          </cell>
          <cell r="J22874">
            <v>0</v>
          </cell>
          <cell r="K22874">
            <v>0</v>
          </cell>
          <cell r="L22874">
            <v>0</v>
          </cell>
          <cell r="M22874">
            <v>0</v>
          </cell>
          <cell r="N22874">
            <v>0</v>
          </cell>
          <cell r="O22874">
            <v>14287.999</v>
          </cell>
          <cell r="P22874">
            <v>-13027.816999999966</v>
          </cell>
          <cell r="Q22874">
            <v>1260.1820000000334</v>
          </cell>
          <cell r="R22874">
            <v>0</v>
          </cell>
        </row>
        <row r="22875">
          <cell r="A22875">
            <v>20010</v>
          </cell>
          <cell r="B22875" t="str">
            <v>S. SALUD RELONCAVÍ</v>
          </cell>
          <cell r="C22875" t="str">
            <v>012 Hospital de Palena</v>
          </cell>
          <cell r="D22875">
            <v>0</v>
          </cell>
          <cell r="E22875">
            <v>0</v>
          </cell>
          <cell r="F22875">
            <v>0</v>
          </cell>
          <cell r="G22875">
            <v>0</v>
          </cell>
          <cell r="H22875">
            <v>0</v>
          </cell>
          <cell r="I22875">
            <v>0</v>
          </cell>
          <cell r="J22875">
            <v>0</v>
          </cell>
          <cell r="K22875">
            <v>0</v>
          </cell>
          <cell r="L22875">
            <v>0</v>
          </cell>
          <cell r="M22875">
            <v>0</v>
          </cell>
          <cell r="N22875">
            <v>0</v>
          </cell>
          <cell r="O22875">
            <v>7885.915</v>
          </cell>
          <cell r="P22875">
            <v>-8409.5359999999928</v>
          </cell>
          <cell r="Q22875">
            <v>0</v>
          </cell>
          <cell r="R22875">
            <v>523.62099999999282</v>
          </cell>
        </row>
        <row r="22876">
          <cell r="A22876">
            <v>20011</v>
          </cell>
          <cell r="B22876" t="str">
            <v>S. SALUD RELONCAVÍ</v>
          </cell>
          <cell r="C22876" t="str">
            <v>013 Hospital de Puerto Montt</v>
          </cell>
          <cell r="D22876">
            <v>0</v>
          </cell>
          <cell r="E22876">
            <v>0</v>
          </cell>
          <cell r="F22876">
            <v>0</v>
          </cell>
          <cell r="G22876">
            <v>0</v>
          </cell>
          <cell r="H22876">
            <v>0</v>
          </cell>
          <cell r="I22876">
            <v>0</v>
          </cell>
          <cell r="J22876">
            <v>0</v>
          </cell>
          <cell r="K22876">
            <v>0</v>
          </cell>
          <cell r="L22876">
            <v>0</v>
          </cell>
          <cell r="M22876">
            <v>0</v>
          </cell>
          <cell r="N22876">
            <v>0</v>
          </cell>
          <cell r="O22876">
            <v>1229182.0630000001</v>
          </cell>
          <cell r="P22876">
            <v>-1071583.3569999998</v>
          </cell>
          <cell r="Q22876">
            <v>157598.70600000024</v>
          </cell>
          <cell r="R22876">
            <v>0</v>
          </cell>
        </row>
        <row r="22877">
          <cell r="A22877">
            <v>20012</v>
          </cell>
          <cell r="B22877" t="str">
            <v>S. SALUD RELONCAVÍ</v>
          </cell>
          <cell r="C22877" t="str">
            <v>016 Consultorio de Hualaihue</v>
          </cell>
          <cell r="D22877">
            <v>0</v>
          </cell>
          <cell r="E22877">
            <v>0</v>
          </cell>
          <cell r="F22877">
            <v>0</v>
          </cell>
          <cell r="G22877">
            <v>0</v>
          </cell>
          <cell r="H22877">
            <v>0</v>
          </cell>
          <cell r="I22877">
            <v>0</v>
          </cell>
          <cell r="J22877">
            <v>0</v>
          </cell>
          <cell r="K22877">
            <v>0</v>
          </cell>
          <cell r="L22877">
            <v>0</v>
          </cell>
          <cell r="M22877">
            <v>0</v>
          </cell>
          <cell r="N22877">
            <v>0</v>
          </cell>
          <cell r="O22877">
            <v>10423.313000000004</v>
          </cell>
          <cell r="P22877">
            <v>-16522.096999999987</v>
          </cell>
          <cell r="Q22877">
            <v>0</v>
          </cell>
          <cell r="R22877">
            <v>6098.7839999999833</v>
          </cell>
        </row>
        <row r="22878">
          <cell r="A22878">
            <v>2101</v>
          </cell>
          <cell r="B22878" t="str">
            <v>S. SALUD AYSÉN</v>
          </cell>
          <cell r="C22878">
            <v>0</v>
          </cell>
          <cell r="D22878">
            <v>0</v>
          </cell>
          <cell r="E22878">
            <v>0</v>
          </cell>
          <cell r="F22878">
            <v>0</v>
          </cell>
          <cell r="G22878">
            <v>0</v>
          </cell>
          <cell r="H22878">
            <v>0</v>
          </cell>
          <cell r="I22878">
            <v>0</v>
          </cell>
          <cell r="J22878">
            <v>0</v>
          </cell>
          <cell r="K22878">
            <v>0</v>
          </cell>
          <cell r="L22878">
            <v>0</v>
          </cell>
          <cell r="M22878">
            <v>0</v>
          </cell>
          <cell r="N22878">
            <v>0</v>
          </cell>
          <cell r="O22878">
            <v>42464.274000000005</v>
          </cell>
          <cell r="P22878">
            <v>772713.16099999892</v>
          </cell>
          <cell r="Q22878">
            <v>42464.274000000005</v>
          </cell>
          <cell r="R22878">
            <v>0</v>
          </cell>
        </row>
        <row r="22879">
          <cell r="A22879">
            <v>2102</v>
          </cell>
          <cell r="B22879" t="str">
            <v>S. SALUD AYSÉN</v>
          </cell>
          <cell r="C22879" t="str">
            <v>001 Dirección del Servicio</v>
          </cell>
          <cell r="D22879">
            <v>0</v>
          </cell>
          <cell r="E22879">
            <v>0</v>
          </cell>
          <cell r="F22879">
            <v>0</v>
          </cell>
          <cell r="G22879">
            <v>0</v>
          </cell>
          <cell r="H22879">
            <v>0</v>
          </cell>
          <cell r="I22879">
            <v>0</v>
          </cell>
          <cell r="J22879">
            <v>0</v>
          </cell>
          <cell r="K22879">
            <v>0</v>
          </cell>
          <cell r="L22879">
            <v>0</v>
          </cell>
          <cell r="M22879">
            <v>0</v>
          </cell>
          <cell r="N22879">
            <v>0</v>
          </cell>
          <cell r="O22879">
            <v>20122.234</v>
          </cell>
          <cell r="P22879">
            <v>1054742.7449999996</v>
          </cell>
          <cell r="Q22879">
            <v>20122.234</v>
          </cell>
          <cell r="R22879">
            <v>0</v>
          </cell>
        </row>
        <row r="22880">
          <cell r="A22880">
            <v>2103</v>
          </cell>
          <cell r="B22880" t="str">
            <v>S. SALUD AYSÉN</v>
          </cell>
          <cell r="C22880" t="str">
            <v>002 Dirección de Salud Rural</v>
          </cell>
          <cell r="D22880">
            <v>0</v>
          </cell>
          <cell r="E22880">
            <v>0</v>
          </cell>
          <cell r="F22880">
            <v>0</v>
          </cell>
          <cell r="G22880">
            <v>0</v>
          </cell>
          <cell r="H22880">
            <v>0</v>
          </cell>
          <cell r="I22880">
            <v>0</v>
          </cell>
          <cell r="J22880">
            <v>0</v>
          </cell>
          <cell r="K22880">
            <v>0</v>
          </cell>
          <cell r="L22880">
            <v>0</v>
          </cell>
          <cell r="M22880">
            <v>0</v>
          </cell>
          <cell r="N22880">
            <v>0</v>
          </cell>
          <cell r="O22880">
            <v>5372.8750000000009</v>
          </cell>
          <cell r="P22880">
            <v>-22638.742000000057</v>
          </cell>
          <cell r="Q22880">
            <v>0</v>
          </cell>
          <cell r="R22880">
            <v>17265.867000000057</v>
          </cell>
        </row>
        <row r="22881">
          <cell r="A22881">
            <v>2104</v>
          </cell>
          <cell r="B22881" t="str">
            <v>S. SALUD AYSÉN</v>
          </cell>
          <cell r="C22881" t="str">
            <v>003 Hospital de Cisnes</v>
          </cell>
          <cell r="D22881">
            <v>0</v>
          </cell>
          <cell r="E22881">
            <v>0</v>
          </cell>
          <cell r="F22881">
            <v>0</v>
          </cell>
          <cell r="G22881">
            <v>0</v>
          </cell>
          <cell r="H22881">
            <v>0</v>
          </cell>
          <cell r="I22881">
            <v>0</v>
          </cell>
          <cell r="J22881">
            <v>0</v>
          </cell>
          <cell r="K22881">
            <v>0</v>
          </cell>
          <cell r="L22881">
            <v>0</v>
          </cell>
          <cell r="M22881">
            <v>0</v>
          </cell>
          <cell r="N22881">
            <v>0</v>
          </cell>
          <cell r="O22881">
            <v>0</v>
          </cell>
          <cell r="P22881">
            <v>-1024.4240000000282</v>
          </cell>
          <cell r="Q22881">
            <v>0</v>
          </cell>
          <cell r="R22881">
            <v>1024.4240000000282</v>
          </cell>
        </row>
        <row r="22882">
          <cell r="A22882">
            <v>2105</v>
          </cell>
          <cell r="B22882" t="str">
            <v>S. SALUD AYSÉN</v>
          </cell>
          <cell r="C22882" t="str">
            <v>004 Hospital de Chile Chico</v>
          </cell>
          <cell r="D22882">
            <v>0</v>
          </cell>
          <cell r="E22882">
            <v>0</v>
          </cell>
          <cell r="F22882">
            <v>0</v>
          </cell>
          <cell r="G22882">
            <v>0</v>
          </cell>
          <cell r="H22882">
            <v>0</v>
          </cell>
          <cell r="I22882">
            <v>0</v>
          </cell>
          <cell r="J22882">
            <v>0</v>
          </cell>
          <cell r="K22882">
            <v>0</v>
          </cell>
          <cell r="L22882">
            <v>0</v>
          </cell>
          <cell r="M22882">
            <v>0</v>
          </cell>
          <cell r="N22882">
            <v>0</v>
          </cell>
          <cell r="O22882">
            <v>0</v>
          </cell>
          <cell r="P22882">
            <v>10933.986999999979</v>
          </cell>
          <cell r="Q22882">
            <v>0</v>
          </cell>
          <cell r="R22882">
            <v>0</v>
          </cell>
        </row>
        <row r="22883">
          <cell r="A22883">
            <v>2106</v>
          </cell>
          <cell r="B22883" t="str">
            <v>S. SALUD AYSÉN</v>
          </cell>
          <cell r="C22883" t="str">
            <v>005 Hospital de Cochrane</v>
          </cell>
          <cell r="D22883">
            <v>0</v>
          </cell>
          <cell r="E22883">
            <v>0</v>
          </cell>
          <cell r="F22883">
            <v>0</v>
          </cell>
          <cell r="G22883">
            <v>0</v>
          </cell>
          <cell r="H22883">
            <v>0</v>
          </cell>
          <cell r="I22883">
            <v>0</v>
          </cell>
          <cell r="J22883">
            <v>0</v>
          </cell>
          <cell r="K22883">
            <v>0</v>
          </cell>
          <cell r="L22883">
            <v>0</v>
          </cell>
          <cell r="M22883">
            <v>0</v>
          </cell>
          <cell r="N22883">
            <v>0</v>
          </cell>
          <cell r="O22883">
            <v>0</v>
          </cell>
          <cell r="P22883">
            <v>3273.2209999999905</v>
          </cell>
          <cell r="Q22883">
            <v>0</v>
          </cell>
          <cell r="R22883">
            <v>0</v>
          </cell>
        </row>
        <row r="22884">
          <cell r="A22884">
            <v>2107</v>
          </cell>
          <cell r="B22884" t="str">
            <v>S. SALUD AYSÉN</v>
          </cell>
          <cell r="C22884" t="str">
            <v>006 Hospital de Coyhaique</v>
          </cell>
          <cell r="D22884">
            <v>0</v>
          </cell>
          <cell r="E22884">
            <v>0</v>
          </cell>
          <cell r="F22884">
            <v>0</v>
          </cell>
          <cell r="G22884">
            <v>0</v>
          </cell>
          <cell r="H22884">
            <v>0</v>
          </cell>
          <cell r="I22884">
            <v>0</v>
          </cell>
          <cell r="J22884">
            <v>0</v>
          </cell>
          <cell r="K22884">
            <v>0</v>
          </cell>
          <cell r="L22884">
            <v>0</v>
          </cell>
          <cell r="M22884">
            <v>0</v>
          </cell>
          <cell r="N22884">
            <v>0</v>
          </cell>
          <cell r="O22884">
            <v>16969.165000000001</v>
          </cell>
          <cell r="P22884">
            <v>-255466.15700000059</v>
          </cell>
          <cell r="Q22884">
            <v>0</v>
          </cell>
          <cell r="R22884">
            <v>238496.99200000058</v>
          </cell>
        </row>
        <row r="22885">
          <cell r="A22885">
            <v>2108</v>
          </cell>
          <cell r="B22885" t="str">
            <v>S. SALUD AYSÉN</v>
          </cell>
          <cell r="C22885" t="str">
            <v>007 Hospital de Puerto Aysén</v>
          </cell>
          <cell r="D22885">
            <v>0</v>
          </cell>
          <cell r="E22885">
            <v>0</v>
          </cell>
          <cell r="F22885">
            <v>0</v>
          </cell>
          <cell r="G22885">
            <v>0</v>
          </cell>
          <cell r="H22885">
            <v>0</v>
          </cell>
          <cell r="I22885">
            <v>0</v>
          </cell>
          <cell r="J22885">
            <v>0</v>
          </cell>
          <cell r="K22885">
            <v>0</v>
          </cell>
          <cell r="L22885">
            <v>0</v>
          </cell>
          <cell r="M22885">
            <v>0</v>
          </cell>
          <cell r="N22885">
            <v>0</v>
          </cell>
          <cell r="O22885">
            <v>0</v>
          </cell>
          <cell r="P22885">
            <v>-36648.657000000123</v>
          </cell>
          <cell r="Q22885">
            <v>0</v>
          </cell>
          <cell r="R22885">
            <v>36648.657000000123</v>
          </cell>
        </row>
        <row r="22886">
          <cell r="A22886">
            <v>2109</v>
          </cell>
          <cell r="B22886" t="str">
            <v>S. SALUD AYSÉN</v>
          </cell>
          <cell r="C22886" t="str">
            <v>008 Consultorio A. Gutiérrez</v>
          </cell>
          <cell r="D22886">
            <v>0</v>
          </cell>
          <cell r="E22886">
            <v>0</v>
          </cell>
          <cell r="F22886">
            <v>0</v>
          </cell>
          <cell r="G22886">
            <v>0</v>
          </cell>
          <cell r="H22886">
            <v>0</v>
          </cell>
          <cell r="I22886">
            <v>0</v>
          </cell>
          <cell r="J22886">
            <v>0</v>
          </cell>
          <cell r="K22886">
            <v>0</v>
          </cell>
          <cell r="L22886">
            <v>0</v>
          </cell>
          <cell r="M22886">
            <v>0</v>
          </cell>
          <cell r="N22886">
            <v>0</v>
          </cell>
          <cell r="O22886">
            <v>0</v>
          </cell>
          <cell r="P22886">
            <v>9618.2259999999951</v>
          </cell>
          <cell r="Q22886">
            <v>0</v>
          </cell>
          <cell r="R22886">
            <v>0</v>
          </cell>
        </row>
        <row r="22887">
          <cell r="A22887">
            <v>21010</v>
          </cell>
          <cell r="B22887" t="str">
            <v>S. SALUD AYSÉN</v>
          </cell>
          <cell r="C22887" t="str">
            <v>009 Consultorio Víctor Domingo Silva</v>
          </cell>
          <cell r="D22887">
            <v>0</v>
          </cell>
          <cell r="E22887">
            <v>0</v>
          </cell>
          <cell r="F22887">
            <v>0</v>
          </cell>
          <cell r="G22887">
            <v>0</v>
          </cell>
          <cell r="H22887">
            <v>0</v>
          </cell>
          <cell r="I22887">
            <v>0</v>
          </cell>
          <cell r="J22887">
            <v>0</v>
          </cell>
          <cell r="K22887">
            <v>0</v>
          </cell>
          <cell r="L22887">
            <v>0</v>
          </cell>
          <cell r="M22887">
            <v>0</v>
          </cell>
          <cell r="N22887">
            <v>0</v>
          </cell>
          <cell r="O22887">
            <v>0</v>
          </cell>
          <cell r="P22887">
            <v>9921.6259999999602</v>
          </cell>
          <cell r="Q22887">
            <v>0</v>
          </cell>
          <cell r="R22887">
            <v>0</v>
          </cell>
        </row>
        <row r="22888">
          <cell r="A22888">
            <v>2201</v>
          </cell>
          <cell r="B22888" t="str">
            <v>S. SALUD MAGALLANES</v>
          </cell>
          <cell r="C22888">
            <v>0</v>
          </cell>
          <cell r="D22888">
            <v>0</v>
          </cell>
          <cell r="E22888">
            <v>0</v>
          </cell>
          <cell r="F22888">
            <v>0</v>
          </cell>
          <cell r="G22888">
            <v>0</v>
          </cell>
          <cell r="H22888">
            <v>0</v>
          </cell>
          <cell r="I22888">
            <v>0</v>
          </cell>
          <cell r="J22888">
            <v>0</v>
          </cell>
          <cell r="K22888">
            <v>0</v>
          </cell>
          <cell r="L22888">
            <v>0</v>
          </cell>
          <cell r="M22888">
            <v>0</v>
          </cell>
          <cell r="N22888">
            <v>0</v>
          </cell>
          <cell r="O22888">
            <v>2200174.9709999999</v>
          </cell>
          <cell r="P22888">
            <v>-2074080.0680000004</v>
          </cell>
          <cell r="Q22888">
            <v>126094.90299999947</v>
          </cell>
          <cell r="R22888">
            <v>0</v>
          </cell>
        </row>
        <row r="22889">
          <cell r="A22889">
            <v>2202</v>
          </cell>
          <cell r="B22889" t="str">
            <v>S. SALUD MAGALLANES</v>
          </cell>
          <cell r="C22889" t="str">
            <v>001 Dirección del Servicio</v>
          </cell>
          <cell r="D22889">
            <v>0</v>
          </cell>
          <cell r="E22889">
            <v>0</v>
          </cell>
          <cell r="F22889">
            <v>0</v>
          </cell>
          <cell r="G22889">
            <v>0</v>
          </cell>
          <cell r="H22889">
            <v>0</v>
          </cell>
          <cell r="I22889">
            <v>0</v>
          </cell>
          <cell r="J22889">
            <v>0</v>
          </cell>
          <cell r="K22889">
            <v>0</v>
          </cell>
          <cell r="L22889">
            <v>0</v>
          </cell>
          <cell r="M22889">
            <v>0</v>
          </cell>
          <cell r="N22889">
            <v>0</v>
          </cell>
          <cell r="O22889">
            <v>56531.896999999997</v>
          </cell>
          <cell r="P22889">
            <v>-55542.414000000048</v>
          </cell>
          <cell r="Q22889">
            <v>989.48299999994924</v>
          </cell>
          <cell r="R22889">
            <v>0</v>
          </cell>
        </row>
        <row r="22890">
          <cell r="A22890">
            <v>2203</v>
          </cell>
          <cell r="B22890" t="str">
            <v>S. SALUD MAGALLANES</v>
          </cell>
          <cell r="C22890" t="str">
            <v>002 Hospital Porvenir</v>
          </cell>
          <cell r="D22890">
            <v>0</v>
          </cell>
          <cell r="E22890">
            <v>0</v>
          </cell>
          <cell r="F22890">
            <v>0</v>
          </cell>
          <cell r="G22890">
            <v>0</v>
          </cell>
          <cell r="H22890">
            <v>0</v>
          </cell>
          <cell r="I22890">
            <v>0</v>
          </cell>
          <cell r="J22890">
            <v>0</v>
          </cell>
          <cell r="K22890">
            <v>0</v>
          </cell>
          <cell r="L22890">
            <v>0</v>
          </cell>
          <cell r="M22890">
            <v>0</v>
          </cell>
          <cell r="N22890">
            <v>0</v>
          </cell>
          <cell r="O22890">
            <v>67472.406000000003</v>
          </cell>
          <cell r="P22890">
            <v>-47961.198000000019</v>
          </cell>
          <cell r="Q22890">
            <v>19511.207999999984</v>
          </cell>
          <cell r="R22890">
            <v>0</v>
          </cell>
        </row>
        <row r="22891">
          <cell r="A22891">
            <v>2204</v>
          </cell>
          <cell r="B22891" t="str">
            <v>S. SALUD MAGALLANES</v>
          </cell>
          <cell r="C22891" t="str">
            <v>003 Hospital de Puerto Natales</v>
          </cell>
          <cell r="D22891">
            <v>0</v>
          </cell>
          <cell r="E22891">
            <v>0</v>
          </cell>
          <cell r="F22891">
            <v>0</v>
          </cell>
          <cell r="G22891">
            <v>0</v>
          </cell>
          <cell r="H22891">
            <v>0</v>
          </cell>
          <cell r="I22891">
            <v>0</v>
          </cell>
          <cell r="J22891">
            <v>0</v>
          </cell>
          <cell r="K22891">
            <v>0</v>
          </cell>
          <cell r="L22891">
            <v>0</v>
          </cell>
          <cell r="M22891">
            <v>0</v>
          </cell>
          <cell r="N22891">
            <v>0</v>
          </cell>
          <cell r="O22891">
            <v>590089.73900000006</v>
          </cell>
          <cell r="P22891">
            <v>-625518.527</v>
          </cell>
          <cell r="Q22891">
            <v>0</v>
          </cell>
          <cell r="R22891">
            <v>35428.787999999942</v>
          </cell>
        </row>
        <row r="22892">
          <cell r="A22892">
            <v>2205</v>
          </cell>
          <cell r="B22892" t="str">
            <v>S. SALUD MAGALLANES</v>
          </cell>
          <cell r="C22892" t="str">
            <v>004 Hospital Regional de Punta Arenas</v>
          </cell>
          <cell r="D22892">
            <v>0</v>
          </cell>
          <cell r="E22892">
            <v>0</v>
          </cell>
          <cell r="F22892">
            <v>0</v>
          </cell>
          <cell r="G22892">
            <v>0</v>
          </cell>
          <cell r="H22892">
            <v>0</v>
          </cell>
          <cell r="I22892">
            <v>0</v>
          </cell>
          <cell r="J22892">
            <v>0</v>
          </cell>
          <cell r="K22892">
            <v>0</v>
          </cell>
          <cell r="L22892">
            <v>0</v>
          </cell>
          <cell r="M22892">
            <v>0</v>
          </cell>
          <cell r="N22892">
            <v>0</v>
          </cell>
          <cell r="O22892">
            <v>1359144.0859999999</v>
          </cell>
          <cell r="P22892">
            <v>-1500000.719</v>
          </cell>
          <cell r="Q22892">
            <v>0</v>
          </cell>
          <cell r="R22892">
            <v>140856.63300000015</v>
          </cell>
        </row>
        <row r="22893">
          <cell r="A22893">
            <v>2206</v>
          </cell>
          <cell r="B22893" t="str">
            <v>S. SALUD MAGALLANES</v>
          </cell>
          <cell r="C22893" t="str">
            <v>005 Cecosf Puerto Williams</v>
          </cell>
          <cell r="D22893">
            <v>0</v>
          </cell>
          <cell r="E22893">
            <v>0</v>
          </cell>
          <cell r="F22893">
            <v>0</v>
          </cell>
          <cell r="G22893">
            <v>0</v>
          </cell>
          <cell r="H22893">
            <v>0</v>
          </cell>
          <cell r="I22893">
            <v>0</v>
          </cell>
          <cell r="J22893">
            <v>0</v>
          </cell>
          <cell r="K22893">
            <v>0</v>
          </cell>
          <cell r="L22893">
            <v>0</v>
          </cell>
          <cell r="M22893">
            <v>0</v>
          </cell>
          <cell r="N22893">
            <v>0</v>
          </cell>
          <cell r="O22893">
            <v>2913.011</v>
          </cell>
          <cell r="P22893">
            <v>5018.9709999999905</v>
          </cell>
          <cell r="Q22893">
            <v>2913.011</v>
          </cell>
          <cell r="R22893">
            <v>0</v>
          </cell>
        </row>
        <row r="22894">
          <cell r="A22894">
            <v>2207</v>
          </cell>
          <cell r="B22894" t="str">
            <v>S. SALUD MAGALLANES</v>
          </cell>
          <cell r="C22894" t="str">
            <v>006 SAMU Magallanes</v>
          </cell>
          <cell r="D22894">
            <v>0</v>
          </cell>
          <cell r="E22894">
            <v>0</v>
          </cell>
          <cell r="F22894">
            <v>0</v>
          </cell>
          <cell r="G22894">
            <v>0</v>
          </cell>
          <cell r="H22894">
            <v>0</v>
          </cell>
          <cell r="I22894">
            <v>0</v>
          </cell>
          <cell r="J22894">
            <v>0</v>
          </cell>
          <cell r="K22894">
            <v>0</v>
          </cell>
          <cell r="L22894">
            <v>0</v>
          </cell>
          <cell r="M22894">
            <v>0</v>
          </cell>
          <cell r="N22894">
            <v>0</v>
          </cell>
          <cell r="O22894">
            <v>102499.87500000001</v>
          </cell>
          <cell r="P22894">
            <v>-103855.72499999999</v>
          </cell>
          <cell r="Q22894">
            <v>0</v>
          </cell>
          <cell r="R22894">
            <v>1355.8499999999767</v>
          </cell>
        </row>
        <row r="22895">
          <cell r="A22895">
            <v>2208</v>
          </cell>
          <cell r="B22895" t="str">
            <v>S. SALUD MAGALLANES</v>
          </cell>
          <cell r="C22895" t="str">
            <v>007 Hospital Psiquiátrico</v>
          </cell>
          <cell r="D22895">
            <v>0</v>
          </cell>
          <cell r="E22895">
            <v>0</v>
          </cell>
          <cell r="F22895">
            <v>0</v>
          </cell>
          <cell r="G22895">
            <v>0</v>
          </cell>
          <cell r="H22895">
            <v>0</v>
          </cell>
          <cell r="I22895">
            <v>0</v>
          </cell>
          <cell r="J22895">
            <v>0</v>
          </cell>
          <cell r="K22895">
            <v>0</v>
          </cell>
          <cell r="L22895">
            <v>0</v>
          </cell>
          <cell r="M22895">
            <v>0</v>
          </cell>
          <cell r="N22895">
            <v>0</v>
          </cell>
          <cell r="O22895">
            <v>20277.898000000001</v>
          </cell>
          <cell r="P22895">
            <v>-18488.669000000038</v>
          </cell>
          <cell r="Q22895">
            <v>1789.228999999963</v>
          </cell>
          <cell r="R22895">
            <v>0</v>
          </cell>
        </row>
        <row r="22896">
          <cell r="A22896">
            <v>2209</v>
          </cell>
          <cell r="B22896" t="str">
            <v>S. SALUD MAGALLANES</v>
          </cell>
          <cell r="C22896" t="str">
            <v>008 Atención Primaria de Salud</v>
          </cell>
          <cell r="D22896">
            <v>0</v>
          </cell>
          <cell r="E22896">
            <v>0</v>
          </cell>
          <cell r="F22896">
            <v>0</v>
          </cell>
          <cell r="G22896">
            <v>0</v>
          </cell>
          <cell r="H22896">
            <v>0</v>
          </cell>
          <cell r="I22896">
            <v>0</v>
          </cell>
          <cell r="J22896">
            <v>0</v>
          </cell>
          <cell r="K22896">
            <v>0</v>
          </cell>
          <cell r="L22896">
            <v>0</v>
          </cell>
          <cell r="M22896">
            <v>0</v>
          </cell>
          <cell r="N22896">
            <v>0</v>
          </cell>
          <cell r="O22896">
            <v>1246.0590000000047</v>
          </cell>
          <cell r="P22896">
            <v>272268.21299999999</v>
          </cell>
          <cell r="Q22896">
            <v>1246.0590000000047</v>
          </cell>
          <cell r="R22896">
            <v>0</v>
          </cell>
        </row>
        <row r="22897">
          <cell r="A22897">
            <v>22010</v>
          </cell>
          <cell r="B22897" t="str">
            <v>S. SALUD MAGALLANES</v>
          </cell>
          <cell r="C22897" t="str">
            <v>009 UNIDAD SALUD MENTAL - CTAS COMPLEMENTARIAS</v>
          </cell>
          <cell r="D22897">
            <v>0</v>
          </cell>
          <cell r="E22897">
            <v>0</v>
          </cell>
          <cell r="F22897">
            <v>0</v>
          </cell>
          <cell r="G22897">
            <v>0</v>
          </cell>
          <cell r="H22897">
            <v>0</v>
          </cell>
          <cell r="I22897">
            <v>0</v>
          </cell>
          <cell r="J22897">
            <v>0</v>
          </cell>
          <cell r="K22897">
            <v>0</v>
          </cell>
          <cell r="L22897">
            <v>0</v>
          </cell>
          <cell r="M22897">
            <v>0</v>
          </cell>
          <cell r="N22897">
            <v>0</v>
          </cell>
          <cell r="O22897">
            <v>0</v>
          </cell>
          <cell r="P22897">
            <v>0</v>
          </cell>
          <cell r="Q22897">
            <v>0</v>
          </cell>
          <cell r="R22897">
            <v>0</v>
          </cell>
        </row>
        <row r="22898">
          <cell r="A22898">
            <v>22011</v>
          </cell>
          <cell r="B22898" t="str">
            <v>S. SALUD MAGALLANES</v>
          </cell>
          <cell r="C22898" t="str">
            <v>010 ESTABLECIMIENTO LARGA ESTADIA ADULTO MAYOR</v>
          </cell>
          <cell r="D22898">
            <v>0</v>
          </cell>
          <cell r="E22898">
            <v>0</v>
          </cell>
          <cell r="F22898">
            <v>0</v>
          </cell>
          <cell r="G22898">
            <v>0</v>
          </cell>
          <cell r="H22898">
            <v>0</v>
          </cell>
          <cell r="I22898">
            <v>0</v>
          </cell>
          <cell r="J22898">
            <v>0</v>
          </cell>
          <cell r="K22898">
            <v>0</v>
          </cell>
          <cell r="L22898">
            <v>0</v>
          </cell>
          <cell r="M22898">
            <v>0</v>
          </cell>
          <cell r="N22898">
            <v>0</v>
          </cell>
          <cell r="O22898">
            <v>0</v>
          </cell>
          <cell r="P22898">
            <v>0</v>
          </cell>
          <cell r="Q22898">
            <v>0</v>
          </cell>
          <cell r="R22898">
            <v>0</v>
          </cell>
        </row>
        <row r="22899">
          <cell r="A22899">
            <v>2301</v>
          </cell>
          <cell r="B22899" t="str">
            <v>S. SALUD METR. ORIENTE</v>
          </cell>
          <cell r="C22899">
            <v>0</v>
          </cell>
          <cell r="D22899">
            <v>0</v>
          </cell>
          <cell r="E22899">
            <v>0</v>
          </cell>
          <cell r="F22899">
            <v>0</v>
          </cell>
          <cell r="G22899">
            <v>0</v>
          </cell>
          <cell r="H22899">
            <v>0</v>
          </cell>
          <cell r="I22899">
            <v>0</v>
          </cell>
          <cell r="J22899">
            <v>0</v>
          </cell>
          <cell r="K22899">
            <v>0</v>
          </cell>
          <cell r="L22899">
            <v>0</v>
          </cell>
          <cell r="M22899">
            <v>0</v>
          </cell>
          <cell r="N22899">
            <v>0</v>
          </cell>
          <cell r="O22899">
            <v>11115372.421999998</v>
          </cell>
          <cell r="P22899">
            <v>-11802516.561000001</v>
          </cell>
          <cell r="Q22899">
            <v>0</v>
          </cell>
          <cell r="R22899">
            <v>687144.13900000229</v>
          </cell>
        </row>
        <row r="22900">
          <cell r="A22900">
            <v>2302</v>
          </cell>
          <cell r="B22900" t="str">
            <v>S. SALUD METROPOLITANO ORIENTE</v>
          </cell>
          <cell r="C22900" t="str">
            <v>001 Dirección del Servicio</v>
          </cell>
          <cell r="D22900">
            <v>0</v>
          </cell>
          <cell r="E22900">
            <v>0</v>
          </cell>
          <cell r="F22900">
            <v>0</v>
          </cell>
          <cell r="G22900">
            <v>0</v>
          </cell>
          <cell r="H22900">
            <v>0</v>
          </cell>
          <cell r="I22900">
            <v>0</v>
          </cell>
          <cell r="J22900">
            <v>0</v>
          </cell>
          <cell r="K22900">
            <v>0</v>
          </cell>
          <cell r="L22900">
            <v>0</v>
          </cell>
          <cell r="M22900">
            <v>0</v>
          </cell>
          <cell r="N22900">
            <v>0</v>
          </cell>
          <cell r="O22900">
            <v>0</v>
          </cell>
          <cell r="P22900">
            <v>-456126.49700000032</v>
          </cell>
          <cell r="Q22900">
            <v>0</v>
          </cell>
          <cell r="R22900">
            <v>456126.49700000032</v>
          </cell>
        </row>
        <row r="22901">
          <cell r="A22901">
            <v>2303</v>
          </cell>
          <cell r="B22901" t="str">
            <v>S. SALUD METROPOLITANO ORIENTE</v>
          </cell>
          <cell r="C22901" t="str">
            <v>002 Hospital del Tórax</v>
          </cell>
          <cell r="D22901">
            <v>0</v>
          </cell>
          <cell r="E22901">
            <v>0</v>
          </cell>
          <cell r="F22901">
            <v>0</v>
          </cell>
          <cell r="G22901">
            <v>0</v>
          </cell>
          <cell r="H22901">
            <v>0</v>
          </cell>
          <cell r="I22901">
            <v>0</v>
          </cell>
          <cell r="J22901">
            <v>0</v>
          </cell>
          <cell r="K22901">
            <v>0</v>
          </cell>
          <cell r="L22901">
            <v>0</v>
          </cell>
          <cell r="M22901">
            <v>0</v>
          </cell>
          <cell r="N22901">
            <v>0</v>
          </cell>
          <cell r="O22901">
            <v>183222.41899999999</v>
          </cell>
          <cell r="P22901">
            <v>-155592.21199999959</v>
          </cell>
          <cell r="Q22901">
            <v>27630.207000000402</v>
          </cell>
          <cell r="R22901">
            <v>0</v>
          </cell>
        </row>
        <row r="22902">
          <cell r="A22902">
            <v>2304</v>
          </cell>
          <cell r="B22902" t="str">
            <v>S. SALUD METROPOLITANO ORIENTE</v>
          </cell>
          <cell r="C22902" t="str">
            <v>003 Hospital Luis Calvo Mackenna</v>
          </cell>
          <cell r="D22902">
            <v>0</v>
          </cell>
          <cell r="E22902">
            <v>0</v>
          </cell>
          <cell r="F22902">
            <v>0</v>
          </cell>
          <cell r="G22902">
            <v>0</v>
          </cell>
          <cell r="H22902">
            <v>0</v>
          </cell>
          <cell r="I22902">
            <v>0</v>
          </cell>
          <cell r="J22902">
            <v>0</v>
          </cell>
          <cell r="K22902">
            <v>0</v>
          </cell>
          <cell r="L22902">
            <v>0</v>
          </cell>
          <cell r="M22902">
            <v>0</v>
          </cell>
          <cell r="N22902">
            <v>0</v>
          </cell>
          <cell r="O22902">
            <v>14549.980999999985</v>
          </cell>
          <cell r="P22902">
            <v>-85629.73799999943</v>
          </cell>
          <cell r="Q22902">
            <v>0</v>
          </cell>
          <cell r="R22902">
            <v>71079.756999999445</v>
          </cell>
        </row>
        <row r="22903">
          <cell r="A22903">
            <v>2305</v>
          </cell>
          <cell r="B22903" t="str">
            <v>S. SALUD METROPOLITANO ORIENTE</v>
          </cell>
          <cell r="C22903" t="str">
            <v>004 Hospital Santiago Oriente Luis Tisne</v>
          </cell>
          <cell r="D22903">
            <v>0</v>
          </cell>
          <cell r="E22903">
            <v>0</v>
          </cell>
          <cell r="F22903">
            <v>0</v>
          </cell>
          <cell r="G22903">
            <v>0</v>
          </cell>
          <cell r="H22903">
            <v>0</v>
          </cell>
          <cell r="I22903">
            <v>0</v>
          </cell>
          <cell r="J22903">
            <v>0</v>
          </cell>
          <cell r="K22903">
            <v>0</v>
          </cell>
          <cell r="L22903">
            <v>0</v>
          </cell>
          <cell r="M22903">
            <v>0</v>
          </cell>
          <cell r="N22903">
            <v>0</v>
          </cell>
          <cell r="O22903">
            <v>153948.36900000001</v>
          </cell>
          <cell r="P22903">
            <v>-188944.90700000036</v>
          </cell>
          <cell r="Q22903">
            <v>0</v>
          </cell>
          <cell r="R22903">
            <v>34996.53800000035</v>
          </cell>
        </row>
        <row r="22904">
          <cell r="A22904">
            <v>2306</v>
          </cell>
          <cell r="B22904" t="str">
            <v>S. SALUD METROPOLITANO ORIENTE</v>
          </cell>
          <cell r="C22904" t="str">
            <v>005 Hospital Salvador</v>
          </cell>
          <cell r="D22904">
            <v>0</v>
          </cell>
          <cell r="E22904">
            <v>0</v>
          </cell>
          <cell r="F22904">
            <v>0</v>
          </cell>
          <cell r="G22904">
            <v>0</v>
          </cell>
          <cell r="H22904">
            <v>0</v>
          </cell>
          <cell r="I22904">
            <v>0</v>
          </cell>
          <cell r="J22904">
            <v>0</v>
          </cell>
          <cell r="K22904">
            <v>0</v>
          </cell>
          <cell r="L22904">
            <v>0</v>
          </cell>
          <cell r="M22904">
            <v>0</v>
          </cell>
          <cell r="N22904">
            <v>0</v>
          </cell>
          <cell r="O22904">
            <v>10763651.653000001</v>
          </cell>
          <cell r="P22904">
            <v>-10695106.933999995</v>
          </cell>
          <cell r="Q22904">
            <v>68544.719000006095</v>
          </cell>
          <cell r="R22904">
            <v>0</v>
          </cell>
        </row>
        <row r="22905">
          <cell r="A22905">
            <v>2307</v>
          </cell>
          <cell r="B22905" t="str">
            <v>S. SALUD METROPOLITANO ORIENTE</v>
          </cell>
          <cell r="C22905" t="str">
            <v>006 Instituto de Geriatría</v>
          </cell>
          <cell r="D22905">
            <v>0</v>
          </cell>
          <cell r="E22905">
            <v>0</v>
          </cell>
          <cell r="F22905">
            <v>0</v>
          </cell>
          <cell r="G22905">
            <v>0</v>
          </cell>
          <cell r="H22905">
            <v>0</v>
          </cell>
          <cell r="I22905">
            <v>0</v>
          </cell>
          <cell r="J22905">
            <v>0</v>
          </cell>
          <cell r="K22905">
            <v>0</v>
          </cell>
          <cell r="L22905">
            <v>0</v>
          </cell>
          <cell r="M22905">
            <v>0</v>
          </cell>
          <cell r="N22905">
            <v>0</v>
          </cell>
          <cell r="O22905">
            <v>0</v>
          </cell>
          <cell r="P22905">
            <v>-17744.510000000009</v>
          </cell>
          <cell r="Q22905">
            <v>0</v>
          </cell>
          <cell r="R22905">
            <v>17744.510000000009</v>
          </cell>
        </row>
        <row r="22906">
          <cell r="A22906">
            <v>2308</v>
          </cell>
          <cell r="B22906" t="str">
            <v>S. SALUD METROPOLITANO ORIENTE</v>
          </cell>
          <cell r="C22906" t="str">
            <v>007 Instituto de Neurocirugía</v>
          </cell>
          <cell r="D22906">
            <v>0</v>
          </cell>
          <cell r="E22906">
            <v>0</v>
          </cell>
          <cell r="F22906">
            <v>0</v>
          </cell>
          <cell r="G22906">
            <v>0</v>
          </cell>
          <cell r="H22906">
            <v>0</v>
          </cell>
          <cell r="I22906">
            <v>0</v>
          </cell>
          <cell r="J22906">
            <v>0</v>
          </cell>
          <cell r="K22906">
            <v>0</v>
          </cell>
          <cell r="L22906">
            <v>0</v>
          </cell>
          <cell r="M22906">
            <v>0</v>
          </cell>
          <cell r="N22906">
            <v>0</v>
          </cell>
          <cell r="O22906">
            <v>0</v>
          </cell>
          <cell r="P22906">
            <v>81031.121999999275</v>
          </cell>
          <cell r="Q22906">
            <v>0</v>
          </cell>
          <cell r="R22906">
            <v>0</v>
          </cell>
        </row>
        <row r="22907">
          <cell r="A22907">
            <v>2309</v>
          </cell>
          <cell r="B22907" t="str">
            <v>S. SALUD METROPOLITANO ORIENTE</v>
          </cell>
          <cell r="C22907" t="str">
            <v>008 Instituto Pedro Aguirre Cerda</v>
          </cell>
          <cell r="D22907">
            <v>0</v>
          </cell>
          <cell r="E22907">
            <v>0</v>
          </cell>
          <cell r="F22907">
            <v>0</v>
          </cell>
          <cell r="G22907">
            <v>0</v>
          </cell>
          <cell r="H22907">
            <v>0</v>
          </cell>
          <cell r="I22907">
            <v>0</v>
          </cell>
          <cell r="J22907">
            <v>0</v>
          </cell>
          <cell r="K22907">
            <v>0</v>
          </cell>
          <cell r="L22907">
            <v>0</v>
          </cell>
          <cell r="M22907">
            <v>0</v>
          </cell>
          <cell r="N22907">
            <v>0</v>
          </cell>
          <cell r="O22907">
            <v>0</v>
          </cell>
          <cell r="P22907">
            <v>-244199.36300000004</v>
          </cell>
          <cell r="Q22907">
            <v>0</v>
          </cell>
          <cell r="R22907">
            <v>244199.36300000004</v>
          </cell>
        </row>
        <row r="22908">
          <cell r="A22908">
            <v>23010</v>
          </cell>
          <cell r="B22908" t="str">
            <v>S. SALUD METROPOLITANO ORIENTE</v>
          </cell>
          <cell r="C22908" t="str">
            <v>009 Hospital de Hanga Roa</v>
          </cell>
          <cell r="D22908">
            <v>0</v>
          </cell>
          <cell r="E22908">
            <v>0</v>
          </cell>
          <cell r="F22908">
            <v>0</v>
          </cell>
          <cell r="G22908">
            <v>0</v>
          </cell>
          <cell r="H22908">
            <v>0</v>
          </cell>
          <cell r="I22908">
            <v>0</v>
          </cell>
          <cell r="J22908">
            <v>0</v>
          </cell>
          <cell r="K22908">
            <v>0</v>
          </cell>
          <cell r="L22908">
            <v>0</v>
          </cell>
          <cell r="M22908">
            <v>0</v>
          </cell>
          <cell r="N22908">
            <v>0</v>
          </cell>
          <cell r="O22908">
            <v>0</v>
          </cell>
          <cell r="P22908">
            <v>-40203.521999999968</v>
          </cell>
          <cell r="Q22908">
            <v>0</v>
          </cell>
          <cell r="R22908">
            <v>40203.521999999968</v>
          </cell>
        </row>
        <row r="22909">
          <cell r="A22909">
            <v>2401</v>
          </cell>
          <cell r="B22909" t="str">
            <v>S. SALUD METR. CENTRAL</v>
          </cell>
          <cell r="C22909">
            <v>0</v>
          </cell>
          <cell r="D22909">
            <v>0</v>
          </cell>
          <cell r="E22909">
            <v>0</v>
          </cell>
          <cell r="F22909">
            <v>0</v>
          </cell>
          <cell r="G22909">
            <v>0</v>
          </cell>
          <cell r="H22909">
            <v>0</v>
          </cell>
          <cell r="I22909">
            <v>0</v>
          </cell>
          <cell r="J22909">
            <v>0</v>
          </cell>
          <cell r="K22909">
            <v>0</v>
          </cell>
          <cell r="L22909">
            <v>0</v>
          </cell>
          <cell r="M22909">
            <v>0</v>
          </cell>
          <cell r="N22909">
            <v>0</v>
          </cell>
          <cell r="O22909">
            <v>3198534.7110000001</v>
          </cell>
          <cell r="P22909">
            <v>-207018.43300000392</v>
          </cell>
          <cell r="Q22909">
            <v>2991516.2779999962</v>
          </cell>
          <cell r="R22909">
            <v>0</v>
          </cell>
        </row>
        <row r="22910">
          <cell r="A22910">
            <v>2402</v>
          </cell>
          <cell r="B22910" t="str">
            <v>S. SALUD METROPOLITANO CENTRAL</v>
          </cell>
          <cell r="C22910" t="str">
            <v>001 Dirección del Servicio</v>
          </cell>
          <cell r="D22910">
            <v>0</v>
          </cell>
          <cell r="E22910">
            <v>0</v>
          </cell>
          <cell r="F22910">
            <v>0</v>
          </cell>
          <cell r="G22910">
            <v>0</v>
          </cell>
          <cell r="H22910">
            <v>0</v>
          </cell>
          <cell r="I22910">
            <v>0</v>
          </cell>
          <cell r="J22910">
            <v>0</v>
          </cell>
          <cell r="K22910">
            <v>0</v>
          </cell>
          <cell r="L22910">
            <v>0</v>
          </cell>
          <cell r="M22910">
            <v>0</v>
          </cell>
          <cell r="N22910">
            <v>0</v>
          </cell>
          <cell r="O22910">
            <v>0</v>
          </cell>
          <cell r="P22910">
            <v>9556159.9359999988</v>
          </cell>
          <cell r="Q22910">
            <v>0</v>
          </cell>
          <cell r="R22910">
            <v>0</v>
          </cell>
        </row>
        <row r="22911">
          <cell r="A22911">
            <v>2403</v>
          </cell>
          <cell r="B22911" t="str">
            <v>S. SALUD METROPOLITANO CENTRAL</v>
          </cell>
          <cell r="C22911" t="str">
            <v>002 Dirección Atención Primaria</v>
          </cell>
          <cell r="D22911">
            <v>0</v>
          </cell>
          <cell r="E22911">
            <v>0</v>
          </cell>
          <cell r="F22911">
            <v>0</v>
          </cell>
          <cell r="G22911">
            <v>0</v>
          </cell>
          <cell r="H22911">
            <v>0</v>
          </cell>
          <cell r="I22911">
            <v>0</v>
          </cell>
          <cell r="J22911">
            <v>0</v>
          </cell>
          <cell r="K22911">
            <v>0</v>
          </cell>
          <cell r="L22911">
            <v>0</v>
          </cell>
          <cell r="M22911">
            <v>0</v>
          </cell>
          <cell r="N22911">
            <v>0</v>
          </cell>
          <cell r="O22911">
            <v>0</v>
          </cell>
          <cell r="P22911">
            <v>999898.57499999972</v>
          </cell>
          <cell r="Q22911">
            <v>0</v>
          </cell>
          <cell r="R22911">
            <v>0</v>
          </cell>
        </row>
        <row r="22912">
          <cell r="A22912">
            <v>2404</v>
          </cell>
          <cell r="B22912" t="str">
            <v>S. SALUD METROPOLITANO CENTRAL</v>
          </cell>
          <cell r="C22912" t="str">
            <v>003 Hospital Clínico San Borja Arriaran</v>
          </cell>
          <cell r="D22912">
            <v>0</v>
          </cell>
          <cell r="E22912">
            <v>0</v>
          </cell>
          <cell r="F22912">
            <v>0</v>
          </cell>
          <cell r="G22912">
            <v>0</v>
          </cell>
          <cell r="H22912">
            <v>0</v>
          </cell>
          <cell r="I22912">
            <v>0</v>
          </cell>
          <cell r="J22912">
            <v>0</v>
          </cell>
          <cell r="K22912">
            <v>0</v>
          </cell>
          <cell r="L22912">
            <v>0</v>
          </cell>
          <cell r="M22912">
            <v>0</v>
          </cell>
          <cell r="N22912">
            <v>0</v>
          </cell>
          <cell r="O22912">
            <v>1046275.4569999999</v>
          </cell>
          <cell r="P22912">
            <v>-4771745.2829999961</v>
          </cell>
          <cell r="Q22912">
            <v>0</v>
          </cell>
          <cell r="R22912">
            <v>3725469.8259999962</v>
          </cell>
        </row>
        <row r="22913">
          <cell r="A22913">
            <v>2405</v>
          </cell>
          <cell r="B22913" t="str">
            <v>S. SALUD METROPOLITANO CENTRAL</v>
          </cell>
          <cell r="C22913" t="str">
            <v>004 Hospital De Urgencia Asistencia Pública</v>
          </cell>
          <cell r="D22913">
            <v>0</v>
          </cell>
          <cell r="E22913">
            <v>0</v>
          </cell>
          <cell r="F22913">
            <v>0</v>
          </cell>
          <cell r="G22913">
            <v>0</v>
          </cell>
          <cell r="H22913">
            <v>0</v>
          </cell>
          <cell r="I22913">
            <v>0</v>
          </cell>
          <cell r="J22913">
            <v>0</v>
          </cell>
          <cell r="K22913">
            <v>0</v>
          </cell>
          <cell r="L22913">
            <v>0</v>
          </cell>
          <cell r="M22913">
            <v>0</v>
          </cell>
          <cell r="N22913">
            <v>0</v>
          </cell>
          <cell r="O22913">
            <v>1135836.936</v>
          </cell>
          <cell r="P22913">
            <v>-3238166.6419999991</v>
          </cell>
          <cell r="Q22913">
            <v>0</v>
          </cell>
          <cell r="R22913">
            <v>2102329.7059999993</v>
          </cell>
        </row>
        <row r="22914">
          <cell r="A22914">
            <v>2406</v>
          </cell>
          <cell r="B22914" t="str">
            <v>S. SALUD METROPOLITANO CENTRAL</v>
          </cell>
          <cell r="C22914" t="str">
            <v>005 Hospital El Carmen</v>
          </cell>
          <cell r="D22914">
            <v>0</v>
          </cell>
          <cell r="E22914">
            <v>0</v>
          </cell>
          <cell r="F22914">
            <v>0</v>
          </cell>
          <cell r="G22914">
            <v>0</v>
          </cell>
          <cell r="H22914">
            <v>0</v>
          </cell>
          <cell r="I22914">
            <v>0</v>
          </cell>
          <cell r="J22914">
            <v>0</v>
          </cell>
          <cell r="K22914">
            <v>0</v>
          </cell>
          <cell r="L22914">
            <v>0</v>
          </cell>
          <cell r="M22914">
            <v>0</v>
          </cell>
          <cell r="N22914">
            <v>0</v>
          </cell>
          <cell r="O22914">
            <v>1016422.318</v>
          </cell>
          <cell r="P22914">
            <v>-2753165.0189999999</v>
          </cell>
          <cell r="Q22914">
            <v>0</v>
          </cell>
          <cell r="R22914">
            <v>1736742.7009999999</v>
          </cell>
        </row>
        <row r="22915">
          <cell r="A22915">
            <v>2501</v>
          </cell>
          <cell r="B22915" t="str">
            <v>S. SALUD METR. SUR</v>
          </cell>
          <cell r="C22915">
            <v>0</v>
          </cell>
          <cell r="D22915">
            <v>0</v>
          </cell>
          <cell r="E22915">
            <v>0</v>
          </cell>
          <cell r="F22915">
            <v>0</v>
          </cell>
          <cell r="G22915">
            <v>0</v>
          </cell>
          <cell r="H22915">
            <v>0</v>
          </cell>
          <cell r="I22915">
            <v>0</v>
          </cell>
          <cell r="J22915">
            <v>0</v>
          </cell>
          <cell r="K22915">
            <v>0</v>
          </cell>
          <cell r="L22915">
            <v>0</v>
          </cell>
          <cell r="M22915">
            <v>0</v>
          </cell>
          <cell r="N22915">
            <v>0</v>
          </cell>
          <cell r="O22915">
            <v>6254136.9450000003</v>
          </cell>
          <cell r="P22915">
            <v>-6313719.4279999975</v>
          </cell>
          <cell r="Q22915">
            <v>0</v>
          </cell>
          <cell r="R22915">
            <v>59582.482999997213</v>
          </cell>
        </row>
        <row r="22916">
          <cell r="A22916">
            <v>2502</v>
          </cell>
          <cell r="B22916" t="str">
            <v>S. SALUD METROPOLITANO SUR</v>
          </cell>
          <cell r="C22916" t="str">
            <v>001 Dirección del Servicio</v>
          </cell>
          <cell r="D22916">
            <v>0</v>
          </cell>
          <cell r="E22916">
            <v>0</v>
          </cell>
          <cell r="F22916">
            <v>0</v>
          </cell>
          <cell r="G22916">
            <v>0</v>
          </cell>
          <cell r="H22916">
            <v>0</v>
          </cell>
          <cell r="I22916">
            <v>0</v>
          </cell>
          <cell r="J22916">
            <v>0</v>
          </cell>
          <cell r="K22916">
            <v>0</v>
          </cell>
          <cell r="L22916">
            <v>0</v>
          </cell>
          <cell r="M22916">
            <v>0</v>
          </cell>
          <cell r="N22916">
            <v>0</v>
          </cell>
          <cell r="O22916">
            <v>0</v>
          </cell>
          <cell r="P22916">
            <v>-29609.729999999981</v>
          </cell>
          <cell r="Q22916">
            <v>0</v>
          </cell>
          <cell r="R22916">
            <v>29609.729999999981</v>
          </cell>
        </row>
        <row r="22917">
          <cell r="A22917">
            <v>2503</v>
          </cell>
          <cell r="B22917" t="str">
            <v>S. SALUD METROPOLITANO SUR</v>
          </cell>
          <cell r="C22917" t="str">
            <v>002 Hospital Barros Luco Trudeau</v>
          </cell>
          <cell r="D22917">
            <v>0</v>
          </cell>
          <cell r="E22917">
            <v>0</v>
          </cell>
          <cell r="F22917">
            <v>0</v>
          </cell>
          <cell r="G22917">
            <v>0</v>
          </cell>
          <cell r="H22917">
            <v>0</v>
          </cell>
          <cell r="I22917">
            <v>0</v>
          </cell>
          <cell r="J22917">
            <v>0</v>
          </cell>
          <cell r="K22917">
            <v>0</v>
          </cell>
          <cell r="L22917">
            <v>0</v>
          </cell>
          <cell r="M22917">
            <v>0</v>
          </cell>
          <cell r="N22917">
            <v>0</v>
          </cell>
          <cell r="O22917">
            <v>5061112.8499999996</v>
          </cell>
          <cell r="P22917">
            <v>-5123739.6690000007</v>
          </cell>
          <cell r="Q22917">
            <v>0</v>
          </cell>
          <cell r="R22917">
            <v>62626.819000001065</v>
          </cell>
        </row>
        <row r="22918">
          <cell r="A22918">
            <v>2504</v>
          </cell>
          <cell r="B22918" t="str">
            <v>S. SALUD METROPOLITANO SUR</v>
          </cell>
          <cell r="C22918" t="str">
            <v>003 Hospital Enfermedades Infecciosas</v>
          </cell>
          <cell r="D22918">
            <v>0</v>
          </cell>
          <cell r="E22918">
            <v>0</v>
          </cell>
          <cell r="F22918">
            <v>0</v>
          </cell>
          <cell r="G22918">
            <v>0</v>
          </cell>
          <cell r="H22918">
            <v>0</v>
          </cell>
          <cell r="I22918">
            <v>0</v>
          </cell>
          <cell r="J22918">
            <v>0</v>
          </cell>
          <cell r="K22918">
            <v>0</v>
          </cell>
          <cell r="L22918">
            <v>0</v>
          </cell>
          <cell r="M22918">
            <v>0</v>
          </cell>
          <cell r="N22918">
            <v>0</v>
          </cell>
          <cell r="O22918">
            <v>0</v>
          </cell>
          <cell r="P22918">
            <v>-1584.3400000002002</v>
          </cell>
          <cell r="Q22918">
            <v>0</v>
          </cell>
          <cell r="R22918">
            <v>1584.3400000002002</v>
          </cell>
        </row>
        <row r="22919">
          <cell r="A22919">
            <v>2505</v>
          </cell>
          <cell r="B22919" t="str">
            <v>S. SALUD METROPOLITANO SUR</v>
          </cell>
          <cell r="C22919" t="str">
            <v>004 Hospital Exequiel González Cortés</v>
          </cell>
          <cell r="D22919">
            <v>0</v>
          </cell>
          <cell r="E22919">
            <v>0</v>
          </cell>
          <cell r="F22919">
            <v>0</v>
          </cell>
          <cell r="G22919">
            <v>0</v>
          </cell>
          <cell r="H22919">
            <v>0</v>
          </cell>
          <cell r="I22919">
            <v>0</v>
          </cell>
          <cell r="J22919">
            <v>0</v>
          </cell>
          <cell r="K22919">
            <v>0</v>
          </cell>
          <cell r="L22919">
            <v>0</v>
          </cell>
          <cell r="M22919">
            <v>0</v>
          </cell>
          <cell r="N22919">
            <v>0</v>
          </cell>
          <cell r="O22919">
            <v>96363.126999999964</v>
          </cell>
          <cell r="P22919">
            <v>-75871.490000000456</v>
          </cell>
          <cell r="Q22919">
            <v>20491.636999999508</v>
          </cell>
          <cell r="R22919">
            <v>0</v>
          </cell>
        </row>
        <row r="22920">
          <cell r="A22920">
            <v>2506</v>
          </cell>
          <cell r="B22920" t="str">
            <v>S. SALUD METROPOLITANO SUR</v>
          </cell>
          <cell r="C22920" t="str">
            <v>005 Hospital San Luis de Buin</v>
          </cell>
          <cell r="D22920">
            <v>0</v>
          </cell>
          <cell r="E22920">
            <v>0</v>
          </cell>
          <cell r="F22920">
            <v>0</v>
          </cell>
          <cell r="G22920">
            <v>0</v>
          </cell>
          <cell r="H22920">
            <v>0</v>
          </cell>
          <cell r="I22920">
            <v>0</v>
          </cell>
          <cell r="J22920">
            <v>0</v>
          </cell>
          <cell r="K22920">
            <v>0</v>
          </cell>
          <cell r="L22920">
            <v>0</v>
          </cell>
          <cell r="M22920">
            <v>0</v>
          </cell>
          <cell r="N22920">
            <v>0</v>
          </cell>
          <cell r="O22920">
            <v>0</v>
          </cell>
          <cell r="P22920">
            <v>-3222.3369999998249</v>
          </cell>
          <cell r="Q22920">
            <v>0</v>
          </cell>
          <cell r="R22920">
            <v>3222.3369999998249</v>
          </cell>
        </row>
        <row r="22921">
          <cell r="A22921">
            <v>2507</v>
          </cell>
          <cell r="B22921" t="str">
            <v>S. SALUD METROPOLITANO SUR</v>
          </cell>
          <cell r="C22921" t="str">
            <v>006 Hospital Sanatorio El Peral</v>
          </cell>
          <cell r="D22921">
            <v>0</v>
          </cell>
          <cell r="E22921">
            <v>0</v>
          </cell>
          <cell r="F22921">
            <v>0</v>
          </cell>
          <cell r="G22921">
            <v>0</v>
          </cell>
          <cell r="H22921">
            <v>0</v>
          </cell>
          <cell r="I22921">
            <v>0</v>
          </cell>
          <cell r="J22921">
            <v>0</v>
          </cell>
          <cell r="K22921">
            <v>0</v>
          </cell>
          <cell r="L22921">
            <v>0</v>
          </cell>
          <cell r="M22921">
            <v>0</v>
          </cell>
          <cell r="N22921">
            <v>0</v>
          </cell>
          <cell r="O22921">
            <v>0</v>
          </cell>
          <cell r="P22921">
            <v>25025.353000000003</v>
          </cell>
          <cell r="Q22921">
            <v>0</v>
          </cell>
          <cell r="R22921">
            <v>0</v>
          </cell>
        </row>
        <row r="22922">
          <cell r="A22922">
            <v>2508</v>
          </cell>
          <cell r="B22922" t="str">
            <v>S. SALUD METROPOLITANO SUR</v>
          </cell>
          <cell r="C22922" t="str">
            <v>007 Hospital Sanatorio El Pino</v>
          </cell>
          <cell r="D22922">
            <v>0</v>
          </cell>
          <cell r="E22922">
            <v>0</v>
          </cell>
          <cell r="F22922">
            <v>0</v>
          </cell>
          <cell r="G22922">
            <v>0</v>
          </cell>
          <cell r="H22922">
            <v>0</v>
          </cell>
          <cell r="I22922">
            <v>0</v>
          </cell>
          <cell r="J22922">
            <v>0</v>
          </cell>
          <cell r="K22922">
            <v>0</v>
          </cell>
          <cell r="L22922">
            <v>0</v>
          </cell>
          <cell r="M22922">
            <v>0</v>
          </cell>
          <cell r="N22922">
            <v>0</v>
          </cell>
          <cell r="O22922">
            <v>1096660.9679999999</v>
          </cell>
          <cell r="P22922">
            <v>-1104717.2150000012</v>
          </cell>
          <cell r="Q22922">
            <v>0</v>
          </cell>
          <cell r="R22922">
            <v>8056.2470000013709</v>
          </cell>
        </row>
        <row r="22923">
          <cell r="A22923">
            <v>2601</v>
          </cell>
          <cell r="B22923" t="str">
            <v>S. SALUD METR. NORTE</v>
          </cell>
          <cell r="C22923">
            <v>0</v>
          </cell>
          <cell r="D22923">
            <v>0</v>
          </cell>
          <cell r="E22923">
            <v>0</v>
          </cell>
          <cell r="F22923">
            <v>0</v>
          </cell>
          <cell r="G22923">
            <v>0</v>
          </cell>
          <cell r="H22923">
            <v>0</v>
          </cell>
          <cell r="I22923">
            <v>0</v>
          </cell>
          <cell r="J22923">
            <v>0</v>
          </cell>
          <cell r="K22923">
            <v>0</v>
          </cell>
          <cell r="L22923">
            <v>0</v>
          </cell>
          <cell r="M22923">
            <v>0</v>
          </cell>
          <cell r="N22923">
            <v>0</v>
          </cell>
          <cell r="O22923">
            <v>12338515.262000002</v>
          </cell>
          <cell r="P22923">
            <v>-11867207.169999996</v>
          </cell>
          <cell r="Q22923">
            <v>471308.09200000577</v>
          </cell>
          <cell r="R22923">
            <v>0</v>
          </cell>
        </row>
        <row r="22924">
          <cell r="A22924">
            <v>2602</v>
          </cell>
          <cell r="B22924" t="str">
            <v>S. SALUD METROPOLITANO NORTE</v>
          </cell>
          <cell r="C22924" t="str">
            <v>001 Dirección del Servicio</v>
          </cell>
          <cell r="D22924">
            <v>0</v>
          </cell>
          <cell r="E22924">
            <v>0</v>
          </cell>
          <cell r="F22924">
            <v>0</v>
          </cell>
          <cell r="G22924">
            <v>0</v>
          </cell>
          <cell r="H22924">
            <v>0</v>
          </cell>
          <cell r="I22924">
            <v>0</v>
          </cell>
          <cell r="J22924">
            <v>0</v>
          </cell>
          <cell r="K22924">
            <v>0</v>
          </cell>
          <cell r="L22924">
            <v>0</v>
          </cell>
          <cell r="M22924">
            <v>0</v>
          </cell>
          <cell r="N22924">
            <v>0</v>
          </cell>
          <cell r="O22924">
            <v>1035083.948</v>
          </cell>
          <cell r="P22924">
            <v>-806243.66999999993</v>
          </cell>
          <cell r="Q22924">
            <v>228840.27800000005</v>
          </cell>
          <cell r="R22924">
            <v>0</v>
          </cell>
        </row>
        <row r="22925">
          <cell r="A22925">
            <v>2603</v>
          </cell>
          <cell r="B22925" t="str">
            <v>S. SALUD METROPOLITANO NORTE</v>
          </cell>
          <cell r="C22925" t="str">
            <v>002 Centro De Diagnóstico Terapéutico</v>
          </cell>
          <cell r="D22925">
            <v>0</v>
          </cell>
          <cell r="E22925">
            <v>0</v>
          </cell>
          <cell r="F22925">
            <v>0</v>
          </cell>
          <cell r="G22925">
            <v>0</v>
          </cell>
          <cell r="H22925">
            <v>0</v>
          </cell>
          <cell r="I22925">
            <v>0</v>
          </cell>
          <cell r="J22925">
            <v>0</v>
          </cell>
          <cell r="K22925">
            <v>0</v>
          </cell>
          <cell r="L22925">
            <v>0</v>
          </cell>
          <cell r="M22925">
            <v>0</v>
          </cell>
          <cell r="N22925">
            <v>0</v>
          </cell>
          <cell r="O22925">
            <v>0</v>
          </cell>
          <cell r="P22925">
            <v>-4304.0549999998766</v>
          </cell>
          <cell r="Q22925">
            <v>0</v>
          </cell>
          <cell r="R22925">
            <v>4304.0549999998766</v>
          </cell>
        </row>
        <row r="22926">
          <cell r="A22926">
            <v>2604</v>
          </cell>
          <cell r="B22926" t="str">
            <v>S. SALUD METROPOLITANO NORTE</v>
          </cell>
          <cell r="C22926" t="str">
            <v>003 Hospital de Til Til</v>
          </cell>
          <cell r="D22926">
            <v>0</v>
          </cell>
          <cell r="E22926">
            <v>0</v>
          </cell>
          <cell r="F22926">
            <v>0</v>
          </cell>
          <cell r="G22926">
            <v>0</v>
          </cell>
          <cell r="H22926">
            <v>0</v>
          </cell>
          <cell r="I22926">
            <v>0</v>
          </cell>
          <cell r="J22926">
            <v>0</v>
          </cell>
          <cell r="K22926">
            <v>0</v>
          </cell>
          <cell r="L22926">
            <v>0</v>
          </cell>
          <cell r="M22926">
            <v>0</v>
          </cell>
          <cell r="N22926">
            <v>0</v>
          </cell>
          <cell r="O22926">
            <v>0</v>
          </cell>
          <cell r="P22926">
            <v>37971.001000000018</v>
          </cell>
          <cell r="Q22926">
            <v>0</v>
          </cell>
          <cell r="R22926">
            <v>0</v>
          </cell>
        </row>
        <row r="22927">
          <cell r="A22927">
            <v>2605</v>
          </cell>
          <cell r="B22927" t="str">
            <v>S. SALUD METROPOLITANO NORTE</v>
          </cell>
          <cell r="C22927" t="str">
            <v>004 Hospital Roberto del Río</v>
          </cell>
          <cell r="D22927">
            <v>0</v>
          </cell>
          <cell r="E22927">
            <v>0</v>
          </cell>
          <cell r="F22927">
            <v>0</v>
          </cell>
          <cell r="G22927">
            <v>0</v>
          </cell>
          <cell r="H22927">
            <v>0</v>
          </cell>
          <cell r="I22927">
            <v>0</v>
          </cell>
          <cell r="J22927">
            <v>0</v>
          </cell>
          <cell r="K22927">
            <v>0</v>
          </cell>
          <cell r="L22927">
            <v>0</v>
          </cell>
          <cell r="M22927">
            <v>0</v>
          </cell>
          <cell r="N22927">
            <v>0</v>
          </cell>
          <cell r="O22927">
            <v>1012885.7770000001</v>
          </cell>
          <cell r="P22927">
            <v>-956458.69599999976</v>
          </cell>
          <cell r="Q22927">
            <v>56427.081000000355</v>
          </cell>
          <cell r="R22927">
            <v>0</v>
          </cell>
        </row>
        <row r="22928">
          <cell r="A22928">
            <v>2606</v>
          </cell>
          <cell r="B22928" t="str">
            <v>S. SALUD METROPOLITANO NORTE</v>
          </cell>
          <cell r="C22928" t="str">
            <v>005 Hospital San José</v>
          </cell>
          <cell r="D22928">
            <v>0</v>
          </cell>
          <cell r="E22928">
            <v>0</v>
          </cell>
          <cell r="F22928">
            <v>0</v>
          </cell>
          <cell r="G22928">
            <v>0</v>
          </cell>
          <cell r="H22928">
            <v>0</v>
          </cell>
          <cell r="I22928">
            <v>0</v>
          </cell>
          <cell r="J22928">
            <v>0</v>
          </cell>
          <cell r="K22928">
            <v>0</v>
          </cell>
          <cell r="L22928">
            <v>0</v>
          </cell>
          <cell r="M22928">
            <v>0</v>
          </cell>
          <cell r="N22928">
            <v>0</v>
          </cell>
          <cell r="O22928">
            <v>10006297.809</v>
          </cell>
          <cell r="P22928">
            <v>-10006409.474999998</v>
          </cell>
          <cell r="Q22928">
            <v>0</v>
          </cell>
          <cell r="R22928">
            <v>111.6659999974072</v>
          </cell>
        </row>
        <row r="22929">
          <cell r="A22929">
            <v>2607</v>
          </cell>
          <cell r="B22929" t="str">
            <v>S. SALUD METROPOLITANO NORTE</v>
          </cell>
          <cell r="C22929" t="str">
            <v>006 Instituto Nacional del Cáncer</v>
          </cell>
          <cell r="D22929">
            <v>0</v>
          </cell>
          <cell r="E22929">
            <v>0</v>
          </cell>
          <cell r="F22929">
            <v>0</v>
          </cell>
          <cell r="G22929">
            <v>0</v>
          </cell>
          <cell r="H22929">
            <v>0</v>
          </cell>
          <cell r="I22929">
            <v>0</v>
          </cell>
          <cell r="J22929">
            <v>0</v>
          </cell>
          <cell r="K22929">
            <v>0</v>
          </cell>
          <cell r="L22929">
            <v>0</v>
          </cell>
          <cell r="M22929">
            <v>0</v>
          </cell>
          <cell r="N22929">
            <v>0</v>
          </cell>
          <cell r="O22929">
            <v>284247.728</v>
          </cell>
          <cell r="P22929">
            <v>-348322.95399999991</v>
          </cell>
          <cell r="Q22929">
            <v>0</v>
          </cell>
          <cell r="R22929">
            <v>64075.225999999908</v>
          </cell>
        </row>
        <row r="22930">
          <cell r="A22930">
            <v>2608</v>
          </cell>
          <cell r="B22930" t="str">
            <v>S. SALUD METROPOLITANO NORTE</v>
          </cell>
          <cell r="C22930" t="str">
            <v>007 Instituto Psiquiátrico</v>
          </cell>
          <cell r="D22930">
            <v>0</v>
          </cell>
          <cell r="E22930">
            <v>0</v>
          </cell>
          <cell r="F22930">
            <v>0</v>
          </cell>
          <cell r="G22930">
            <v>0</v>
          </cell>
          <cell r="H22930">
            <v>0</v>
          </cell>
          <cell r="I22930">
            <v>0</v>
          </cell>
          <cell r="J22930">
            <v>0</v>
          </cell>
          <cell r="K22930">
            <v>0</v>
          </cell>
          <cell r="L22930">
            <v>0</v>
          </cell>
          <cell r="M22930">
            <v>0</v>
          </cell>
          <cell r="N22930">
            <v>0</v>
          </cell>
          <cell r="O22930">
            <v>0</v>
          </cell>
          <cell r="P22930">
            <v>216560.67900000012</v>
          </cell>
          <cell r="Q22930">
            <v>0</v>
          </cell>
          <cell r="R22930">
            <v>0</v>
          </cell>
        </row>
        <row r="22931">
          <cell r="A22931">
            <v>2701</v>
          </cell>
          <cell r="B22931" t="str">
            <v>S. SALUD METR. OCCIDENTE</v>
          </cell>
          <cell r="C22931">
            <v>0</v>
          </cell>
          <cell r="D22931">
            <v>0</v>
          </cell>
          <cell r="E22931">
            <v>0</v>
          </cell>
          <cell r="F22931">
            <v>0</v>
          </cell>
          <cell r="G22931">
            <v>0</v>
          </cell>
          <cell r="H22931">
            <v>0</v>
          </cell>
          <cell r="I22931">
            <v>0</v>
          </cell>
          <cell r="J22931">
            <v>0</v>
          </cell>
          <cell r="K22931">
            <v>0</v>
          </cell>
          <cell r="L22931">
            <v>0</v>
          </cell>
          <cell r="M22931">
            <v>0</v>
          </cell>
          <cell r="N22931">
            <v>0</v>
          </cell>
          <cell r="O22931">
            <v>8251269.9739999995</v>
          </cell>
          <cell r="P22931">
            <v>-7804789.4859999977</v>
          </cell>
          <cell r="Q22931">
            <v>446480.48800000176</v>
          </cell>
          <cell r="R22931">
            <v>0</v>
          </cell>
        </row>
        <row r="22932">
          <cell r="A22932">
            <v>2702</v>
          </cell>
          <cell r="B22932" t="str">
            <v>S. SALUD METROPOLITANO OCCIDENTE</v>
          </cell>
          <cell r="C22932" t="str">
            <v>001 Dirección del Servicio</v>
          </cell>
          <cell r="D22932">
            <v>0</v>
          </cell>
          <cell r="E22932">
            <v>0</v>
          </cell>
          <cell r="F22932">
            <v>0</v>
          </cell>
          <cell r="G22932">
            <v>0</v>
          </cell>
          <cell r="H22932">
            <v>0</v>
          </cell>
          <cell r="I22932">
            <v>0</v>
          </cell>
          <cell r="J22932">
            <v>0</v>
          </cell>
          <cell r="K22932">
            <v>0</v>
          </cell>
          <cell r="L22932">
            <v>0</v>
          </cell>
          <cell r="M22932">
            <v>0</v>
          </cell>
          <cell r="N22932">
            <v>0</v>
          </cell>
          <cell r="O22932">
            <v>3233824.2940000002</v>
          </cell>
          <cell r="P22932">
            <v>-2865947.1970000006</v>
          </cell>
          <cell r="Q22932">
            <v>367877.0969999996</v>
          </cell>
          <cell r="R22932">
            <v>0</v>
          </cell>
        </row>
        <row r="22933">
          <cell r="A22933">
            <v>2703</v>
          </cell>
          <cell r="B22933" t="str">
            <v>S. SALUD METROPOLITANO OCCIDENTE</v>
          </cell>
          <cell r="C22933" t="str">
            <v>002 Centro de Referencia Salud Occidente Salvador Allende</v>
          </cell>
          <cell r="D22933">
            <v>0</v>
          </cell>
          <cell r="E22933">
            <v>0</v>
          </cell>
          <cell r="F22933">
            <v>0</v>
          </cell>
          <cell r="G22933">
            <v>0</v>
          </cell>
          <cell r="H22933">
            <v>0</v>
          </cell>
          <cell r="I22933">
            <v>0</v>
          </cell>
          <cell r="J22933">
            <v>0</v>
          </cell>
          <cell r="K22933">
            <v>0</v>
          </cell>
          <cell r="L22933">
            <v>0</v>
          </cell>
          <cell r="M22933">
            <v>0</v>
          </cell>
          <cell r="N22933">
            <v>0</v>
          </cell>
          <cell r="O22933">
            <v>0</v>
          </cell>
          <cell r="P22933">
            <v>62159.621999999974</v>
          </cell>
          <cell r="Q22933">
            <v>0</v>
          </cell>
          <cell r="R22933">
            <v>0</v>
          </cell>
        </row>
        <row r="22934">
          <cell r="A22934">
            <v>2704</v>
          </cell>
          <cell r="B22934" t="str">
            <v>S. SALUD METROPOLITANO OCCIDENTE</v>
          </cell>
          <cell r="C22934" t="str">
            <v>003 Hospital de Curacaví</v>
          </cell>
          <cell r="D22934">
            <v>0</v>
          </cell>
          <cell r="E22934">
            <v>0</v>
          </cell>
          <cell r="F22934">
            <v>0</v>
          </cell>
          <cell r="G22934">
            <v>0</v>
          </cell>
          <cell r="H22934">
            <v>0</v>
          </cell>
          <cell r="I22934">
            <v>0</v>
          </cell>
          <cell r="J22934">
            <v>0</v>
          </cell>
          <cell r="K22934">
            <v>0</v>
          </cell>
          <cell r="L22934">
            <v>0</v>
          </cell>
          <cell r="M22934">
            <v>0</v>
          </cell>
          <cell r="N22934">
            <v>0</v>
          </cell>
          <cell r="O22934">
            <v>0</v>
          </cell>
          <cell r="P22934">
            <v>62214.9739999999</v>
          </cell>
          <cell r="Q22934">
            <v>0</v>
          </cell>
          <cell r="R22934">
            <v>0</v>
          </cell>
        </row>
        <row r="22935">
          <cell r="A22935">
            <v>2705</v>
          </cell>
          <cell r="B22935" t="str">
            <v>S. SALUD METROPOLITANO OCCIDENTE</v>
          </cell>
          <cell r="C22935" t="str">
            <v>004 Hospital de Melipilla</v>
          </cell>
          <cell r="D22935">
            <v>0</v>
          </cell>
          <cell r="E22935">
            <v>0</v>
          </cell>
          <cell r="F22935">
            <v>0</v>
          </cell>
          <cell r="G22935">
            <v>0</v>
          </cell>
          <cell r="H22935">
            <v>0</v>
          </cell>
          <cell r="I22935">
            <v>0</v>
          </cell>
          <cell r="J22935">
            <v>0</v>
          </cell>
          <cell r="K22935">
            <v>0</v>
          </cell>
          <cell r="L22935">
            <v>0</v>
          </cell>
          <cell r="M22935">
            <v>0</v>
          </cell>
          <cell r="N22935">
            <v>0</v>
          </cell>
          <cell r="O22935">
            <v>0</v>
          </cell>
          <cell r="P22935">
            <v>6291.4920000000857</v>
          </cell>
          <cell r="Q22935">
            <v>0</v>
          </cell>
          <cell r="R22935">
            <v>0</v>
          </cell>
        </row>
        <row r="22936">
          <cell r="A22936">
            <v>2706</v>
          </cell>
          <cell r="B22936" t="str">
            <v>S. SALUD METROPOLITANO OCCIDENTE</v>
          </cell>
          <cell r="C22936" t="str">
            <v>005 Hospital de Peñaflor</v>
          </cell>
          <cell r="D22936">
            <v>0</v>
          </cell>
          <cell r="E22936">
            <v>0</v>
          </cell>
          <cell r="F22936">
            <v>0</v>
          </cell>
          <cell r="G22936">
            <v>0</v>
          </cell>
          <cell r="H22936">
            <v>0</v>
          </cell>
          <cell r="I22936">
            <v>0</v>
          </cell>
          <cell r="J22936">
            <v>0</v>
          </cell>
          <cell r="K22936">
            <v>0</v>
          </cell>
          <cell r="L22936">
            <v>0</v>
          </cell>
          <cell r="M22936">
            <v>0</v>
          </cell>
          <cell r="N22936">
            <v>0</v>
          </cell>
          <cell r="O22936">
            <v>0</v>
          </cell>
          <cell r="P22936">
            <v>74961.794999999984</v>
          </cell>
          <cell r="Q22936">
            <v>0</v>
          </cell>
          <cell r="R22936">
            <v>0</v>
          </cell>
        </row>
        <row r="22937">
          <cell r="A22937">
            <v>2707</v>
          </cell>
          <cell r="B22937" t="str">
            <v>S. SALUD METROPOLITANO OCCIDENTE</v>
          </cell>
          <cell r="C22937" t="str">
            <v>006 Hospital de Talagante</v>
          </cell>
          <cell r="D22937">
            <v>0</v>
          </cell>
          <cell r="E22937">
            <v>0</v>
          </cell>
          <cell r="F22937">
            <v>0</v>
          </cell>
          <cell r="G22937">
            <v>0</v>
          </cell>
          <cell r="H22937">
            <v>0</v>
          </cell>
          <cell r="I22937">
            <v>0</v>
          </cell>
          <cell r="J22937">
            <v>0</v>
          </cell>
          <cell r="K22937">
            <v>0</v>
          </cell>
          <cell r="L22937">
            <v>0</v>
          </cell>
          <cell r="M22937">
            <v>0</v>
          </cell>
          <cell r="N22937">
            <v>0</v>
          </cell>
          <cell r="O22937">
            <v>242840.86800000002</v>
          </cell>
          <cell r="P22937">
            <v>-256744.16599999997</v>
          </cell>
          <cell r="Q22937">
            <v>0</v>
          </cell>
          <cell r="R22937">
            <v>13903.297999999952</v>
          </cell>
        </row>
        <row r="22938">
          <cell r="A22938">
            <v>2708</v>
          </cell>
          <cell r="B22938" t="str">
            <v>S. SALUD METROPOLITANO OCCIDENTE</v>
          </cell>
          <cell r="C22938" t="str">
            <v>007 Hospital Félix Bulnes</v>
          </cell>
          <cell r="D22938">
            <v>0</v>
          </cell>
          <cell r="E22938">
            <v>0</v>
          </cell>
          <cell r="F22938">
            <v>0</v>
          </cell>
          <cell r="G22938">
            <v>0</v>
          </cell>
          <cell r="H22938">
            <v>0</v>
          </cell>
          <cell r="I22938">
            <v>0</v>
          </cell>
          <cell r="J22938">
            <v>0</v>
          </cell>
          <cell r="K22938">
            <v>0</v>
          </cell>
          <cell r="L22938">
            <v>0</v>
          </cell>
          <cell r="M22938">
            <v>0</v>
          </cell>
          <cell r="N22938">
            <v>0</v>
          </cell>
          <cell r="O22938">
            <v>2254331.0460000001</v>
          </cell>
          <cell r="P22938">
            <v>-2416785.9579999996</v>
          </cell>
          <cell r="Q22938">
            <v>0</v>
          </cell>
          <cell r="R22938">
            <v>162454.91199999955</v>
          </cell>
        </row>
        <row r="22939">
          <cell r="A22939">
            <v>2709</v>
          </cell>
          <cell r="B22939" t="str">
            <v>S. SALUD METROPOLITANO OCCIDENTE</v>
          </cell>
          <cell r="C22939" t="str">
            <v>008 Hospital San Juan de Dios</v>
          </cell>
          <cell r="D22939">
            <v>0</v>
          </cell>
          <cell r="E22939">
            <v>0</v>
          </cell>
          <cell r="F22939">
            <v>0</v>
          </cell>
          <cell r="G22939">
            <v>0</v>
          </cell>
          <cell r="H22939">
            <v>0</v>
          </cell>
          <cell r="I22939">
            <v>0</v>
          </cell>
          <cell r="J22939">
            <v>0</v>
          </cell>
          <cell r="K22939">
            <v>0</v>
          </cell>
          <cell r="L22939">
            <v>0</v>
          </cell>
          <cell r="M22939">
            <v>0</v>
          </cell>
          <cell r="N22939">
            <v>0</v>
          </cell>
          <cell r="O22939">
            <v>2520273.7659999998</v>
          </cell>
          <cell r="P22939">
            <v>-2496731.1410000036</v>
          </cell>
          <cell r="Q22939">
            <v>23542.624999996275</v>
          </cell>
          <cell r="R22939">
            <v>0</v>
          </cell>
        </row>
        <row r="22940">
          <cell r="A22940">
            <v>27010</v>
          </cell>
          <cell r="B22940" t="str">
            <v>S. SALUD METROPOLITANO OCCIDENTE</v>
          </cell>
          <cell r="C22940" t="str">
            <v>009 Instituto Traumatológico</v>
          </cell>
          <cell r="D22940">
            <v>0</v>
          </cell>
          <cell r="E22940">
            <v>0</v>
          </cell>
          <cell r="F22940">
            <v>0</v>
          </cell>
          <cell r="G22940">
            <v>0</v>
          </cell>
          <cell r="H22940">
            <v>0</v>
          </cell>
          <cell r="I22940">
            <v>0</v>
          </cell>
          <cell r="J22940">
            <v>0</v>
          </cell>
          <cell r="K22940">
            <v>0</v>
          </cell>
          <cell r="L22940">
            <v>0</v>
          </cell>
          <cell r="M22940">
            <v>0</v>
          </cell>
          <cell r="N22940">
            <v>0</v>
          </cell>
          <cell r="O22940">
            <v>0</v>
          </cell>
          <cell r="P22940">
            <v>25791.092999999993</v>
          </cell>
          <cell r="Q22940">
            <v>0</v>
          </cell>
          <cell r="R22940">
            <v>0</v>
          </cell>
        </row>
        <row r="22941">
          <cell r="A22941">
            <v>2801</v>
          </cell>
          <cell r="B22941" t="str">
            <v>S. SALUD METR. SUR-ORIENTE</v>
          </cell>
          <cell r="C22941">
            <v>0</v>
          </cell>
          <cell r="D22941">
            <v>0</v>
          </cell>
          <cell r="E22941">
            <v>0</v>
          </cell>
          <cell r="F22941">
            <v>0</v>
          </cell>
          <cell r="G22941">
            <v>0</v>
          </cell>
          <cell r="H22941">
            <v>0</v>
          </cell>
          <cell r="I22941">
            <v>0</v>
          </cell>
          <cell r="J22941">
            <v>0</v>
          </cell>
          <cell r="K22941">
            <v>0</v>
          </cell>
          <cell r="L22941">
            <v>0</v>
          </cell>
          <cell r="M22941">
            <v>0</v>
          </cell>
          <cell r="N22941">
            <v>0</v>
          </cell>
          <cell r="O22941">
            <v>2023852.807</v>
          </cell>
          <cell r="P22941">
            <v>-2067256.3430000022</v>
          </cell>
          <cell r="Q22941">
            <v>0</v>
          </cell>
          <cell r="R22941">
            <v>43403.536000002176</v>
          </cell>
        </row>
        <row r="22942">
          <cell r="A22942">
            <v>2802</v>
          </cell>
          <cell r="B22942" t="str">
            <v>S. SALUD METROPOLITANO SUR-ORIENTE</v>
          </cell>
          <cell r="C22942" t="str">
            <v>001 Dirección del Servicio</v>
          </cell>
          <cell r="D22942">
            <v>0</v>
          </cell>
          <cell r="E22942">
            <v>0</v>
          </cell>
          <cell r="F22942">
            <v>0</v>
          </cell>
          <cell r="G22942">
            <v>0</v>
          </cell>
          <cell r="H22942">
            <v>0</v>
          </cell>
          <cell r="I22942">
            <v>0</v>
          </cell>
          <cell r="J22942">
            <v>0</v>
          </cell>
          <cell r="K22942">
            <v>0</v>
          </cell>
          <cell r="L22942">
            <v>0</v>
          </cell>
          <cell r="M22942">
            <v>0</v>
          </cell>
          <cell r="N22942">
            <v>0</v>
          </cell>
          <cell r="O22942">
            <v>1151683.166</v>
          </cell>
          <cell r="P22942">
            <v>-1536526.003</v>
          </cell>
          <cell r="Q22942">
            <v>0</v>
          </cell>
          <cell r="R22942">
            <v>384842.83700000006</v>
          </cell>
        </row>
        <row r="22943">
          <cell r="A22943">
            <v>2803</v>
          </cell>
          <cell r="B22943" t="str">
            <v>S. SALUD METROPOLITANO SUR-ORIENTE</v>
          </cell>
          <cell r="C22943" t="str">
            <v>002 Hospital Metropolitano</v>
          </cell>
          <cell r="D22943">
            <v>0</v>
          </cell>
          <cell r="E22943">
            <v>0</v>
          </cell>
          <cell r="F22943">
            <v>0</v>
          </cell>
          <cell r="G22943">
            <v>0</v>
          </cell>
          <cell r="H22943">
            <v>0</v>
          </cell>
          <cell r="I22943">
            <v>0</v>
          </cell>
          <cell r="J22943">
            <v>0</v>
          </cell>
          <cell r="K22943">
            <v>0</v>
          </cell>
          <cell r="L22943">
            <v>0</v>
          </cell>
          <cell r="M22943">
            <v>0</v>
          </cell>
          <cell r="N22943">
            <v>0</v>
          </cell>
          <cell r="O22943">
            <v>0</v>
          </cell>
          <cell r="P22943">
            <v>0</v>
          </cell>
          <cell r="Q22943">
            <v>0</v>
          </cell>
          <cell r="R22943">
            <v>0</v>
          </cell>
        </row>
        <row r="22944">
          <cell r="A22944">
            <v>2804</v>
          </cell>
          <cell r="B22944" t="str">
            <v>S. SALUD METROPOLITANO SUR-ORIENTE</v>
          </cell>
          <cell r="C22944" t="str">
            <v>003 Centro de Referencia de Salud</v>
          </cell>
          <cell r="D22944">
            <v>0</v>
          </cell>
          <cell r="E22944">
            <v>0</v>
          </cell>
          <cell r="F22944">
            <v>0</v>
          </cell>
          <cell r="G22944">
            <v>0</v>
          </cell>
          <cell r="H22944">
            <v>0</v>
          </cell>
          <cell r="I22944">
            <v>0</v>
          </cell>
          <cell r="J22944">
            <v>0</v>
          </cell>
          <cell r="K22944">
            <v>0</v>
          </cell>
          <cell r="L22944">
            <v>0</v>
          </cell>
          <cell r="M22944">
            <v>0</v>
          </cell>
          <cell r="N22944">
            <v>0</v>
          </cell>
          <cell r="O22944">
            <v>0</v>
          </cell>
          <cell r="P22944">
            <v>0</v>
          </cell>
          <cell r="Q22944">
            <v>0</v>
          </cell>
          <cell r="R22944">
            <v>0</v>
          </cell>
        </row>
        <row r="22945">
          <cell r="A22945">
            <v>2805</v>
          </cell>
          <cell r="B22945" t="str">
            <v>S. SALUD METROPOLITANO SUR-ORIENTE</v>
          </cell>
          <cell r="C22945" t="str">
            <v>004 Hospital Sotero del Río</v>
          </cell>
          <cell r="D22945">
            <v>0</v>
          </cell>
          <cell r="E22945">
            <v>0</v>
          </cell>
          <cell r="F22945">
            <v>0</v>
          </cell>
          <cell r="G22945">
            <v>0</v>
          </cell>
          <cell r="H22945">
            <v>0</v>
          </cell>
          <cell r="I22945">
            <v>0</v>
          </cell>
          <cell r="J22945">
            <v>0</v>
          </cell>
          <cell r="K22945">
            <v>0</v>
          </cell>
          <cell r="L22945">
            <v>0</v>
          </cell>
          <cell r="M22945">
            <v>0</v>
          </cell>
          <cell r="N22945">
            <v>0</v>
          </cell>
          <cell r="O22945">
            <v>872169.64100000006</v>
          </cell>
          <cell r="P22945">
            <v>-780679.95700000133</v>
          </cell>
          <cell r="Q22945">
            <v>91489.683999998728</v>
          </cell>
          <cell r="R22945">
            <v>0</v>
          </cell>
        </row>
        <row r="22946">
          <cell r="A22946">
            <v>2806</v>
          </cell>
          <cell r="B22946" t="str">
            <v>S. SALUD METROPOLITANO SUR-ORIENTE</v>
          </cell>
          <cell r="C22946" t="str">
            <v>005 Hospital San José de Maipo</v>
          </cell>
          <cell r="D22946">
            <v>0</v>
          </cell>
          <cell r="E22946">
            <v>0</v>
          </cell>
          <cell r="F22946">
            <v>0</v>
          </cell>
          <cell r="G22946">
            <v>0</v>
          </cell>
          <cell r="H22946">
            <v>0</v>
          </cell>
          <cell r="I22946">
            <v>0</v>
          </cell>
          <cell r="J22946">
            <v>0</v>
          </cell>
          <cell r="K22946">
            <v>0</v>
          </cell>
          <cell r="L22946">
            <v>0</v>
          </cell>
          <cell r="M22946">
            <v>0</v>
          </cell>
          <cell r="N22946">
            <v>0</v>
          </cell>
          <cell r="O22946">
            <v>0</v>
          </cell>
          <cell r="P22946">
            <v>147989.08900000004</v>
          </cell>
          <cell r="Q22946">
            <v>0</v>
          </cell>
          <cell r="R22946">
            <v>0</v>
          </cell>
        </row>
        <row r="22947">
          <cell r="A22947">
            <v>2807</v>
          </cell>
          <cell r="B22947" t="str">
            <v>S. SALUD METROPOLITANO SUR-ORIENTE</v>
          </cell>
          <cell r="C22947" t="str">
            <v>006 Hospital La Florida</v>
          </cell>
          <cell r="D22947">
            <v>0</v>
          </cell>
          <cell r="E22947">
            <v>0</v>
          </cell>
          <cell r="F22947">
            <v>0</v>
          </cell>
          <cell r="G22947">
            <v>0</v>
          </cell>
          <cell r="H22947">
            <v>0</v>
          </cell>
          <cell r="I22947">
            <v>0</v>
          </cell>
          <cell r="J22947">
            <v>0</v>
          </cell>
          <cell r="K22947">
            <v>0</v>
          </cell>
          <cell r="L22947">
            <v>0</v>
          </cell>
          <cell r="M22947">
            <v>0</v>
          </cell>
          <cell r="N22947">
            <v>0</v>
          </cell>
          <cell r="O22947">
            <v>0</v>
          </cell>
          <cell r="P22947">
            <v>101960.52800000086</v>
          </cell>
          <cell r="Q22947">
            <v>0</v>
          </cell>
          <cell r="R22947">
            <v>0</v>
          </cell>
        </row>
        <row r="22948">
          <cell r="A22948">
            <v>29</v>
          </cell>
          <cell r="B22948">
            <v>0</v>
          </cell>
          <cell r="C22948">
            <v>0</v>
          </cell>
          <cell r="D22948">
            <v>0</v>
          </cell>
          <cell r="E22948">
            <v>0</v>
          </cell>
          <cell r="F22948">
            <v>0</v>
          </cell>
          <cell r="G22948">
            <v>0</v>
          </cell>
          <cell r="H22948">
            <v>0</v>
          </cell>
          <cell r="I22948">
            <v>0</v>
          </cell>
          <cell r="J22948">
            <v>0</v>
          </cell>
          <cell r="K22948">
            <v>0</v>
          </cell>
          <cell r="L22948">
            <v>0</v>
          </cell>
          <cell r="M22948">
            <v>0</v>
          </cell>
          <cell r="N22948">
            <v>0</v>
          </cell>
          <cell r="O22948">
            <v>0</v>
          </cell>
          <cell r="P22948">
            <v>0</v>
          </cell>
          <cell r="Q22948">
            <v>0</v>
          </cell>
          <cell r="R22948">
            <v>0</v>
          </cell>
        </row>
        <row r="22949">
          <cell r="A22949">
            <v>3001</v>
          </cell>
          <cell r="B22949" t="str">
            <v>HOSP.P.HURTADO SSMSO</v>
          </cell>
          <cell r="C22949" t="str">
            <v>001 Hospital Padre Alberto Hurtado</v>
          </cell>
          <cell r="D22949">
            <v>0</v>
          </cell>
          <cell r="E22949">
            <v>0</v>
          </cell>
          <cell r="F22949">
            <v>0</v>
          </cell>
          <cell r="G22949">
            <v>0</v>
          </cell>
          <cell r="H22949">
            <v>0</v>
          </cell>
          <cell r="I22949">
            <v>0</v>
          </cell>
          <cell r="J22949">
            <v>0</v>
          </cell>
          <cell r="K22949">
            <v>0</v>
          </cell>
          <cell r="L22949">
            <v>0</v>
          </cell>
          <cell r="M22949">
            <v>0</v>
          </cell>
          <cell r="N22949">
            <v>0</v>
          </cell>
          <cell r="O22949">
            <v>1516810.75</v>
          </cell>
          <cell r="P22949">
            <v>-1481831.8819999993</v>
          </cell>
          <cell r="Q22949">
            <v>34978.868000000715</v>
          </cell>
          <cell r="R22949">
            <v>0</v>
          </cell>
        </row>
        <row r="22950">
          <cell r="A22950">
            <v>3101</v>
          </cell>
          <cell r="B22950" t="str">
            <v>CRS MAIPÚ SSMC</v>
          </cell>
          <cell r="C22950" t="str">
            <v>001 Centro de Referencia de Salud Maipú</v>
          </cell>
          <cell r="D22950">
            <v>0</v>
          </cell>
          <cell r="E22950">
            <v>0</v>
          </cell>
          <cell r="F22950">
            <v>0</v>
          </cell>
          <cell r="G22950">
            <v>0</v>
          </cell>
          <cell r="H22950">
            <v>0</v>
          </cell>
          <cell r="I22950">
            <v>0</v>
          </cell>
          <cell r="J22950">
            <v>0</v>
          </cell>
          <cell r="K22950">
            <v>0</v>
          </cell>
          <cell r="L22950">
            <v>0</v>
          </cell>
          <cell r="M22950">
            <v>0</v>
          </cell>
          <cell r="N22950">
            <v>0</v>
          </cell>
          <cell r="O22950">
            <v>112949.826</v>
          </cell>
          <cell r="P22950">
            <v>-162769.70400000003</v>
          </cell>
          <cell r="Q22950">
            <v>0</v>
          </cell>
          <cell r="R22950">
            <v>49819.878000000026</v>
          </cell>
        </row>
        <row r="22951">
          <cell r="A22951">
            <v>3201</v>
          </cell>
          <cell r="B22951" t="str">
            <v>CRS CORDILLERA SSMO</v>
          </cell>
          <cell r="C22951" t="str">
            <v>001 Centro de Referencia de Salud Cordillera Peñalolén Cordillera Oriente</v>
          </cell>
          <cell r="D22951">
            <v>0</v>
          </cell>
          <cell r="E22951">
            <v>0</v>
          </cell>
          <cell r="F22951">
            <v>0</v>
          </cell>
          <cell r="G22951">
            <v>0</v>
          </cell>
          <cell r="H22951">
            <v>0</v>
          </cell>
          <cell r="I22951">
            <v>0</v>
          </cell>
          <cell r="J22951">
            <v>0</v>
          </cell>
          <cell r="K22951">
            <v>0</v>
          </cell>
          <cell r="L22951">
            <v>0</v>
          </cell>
          <cell r="M22951">
            <v>0</v>
          </cell>
          <cell r="N22951">
            <v>0</v>
          </cell>
          <cell r="O22951">
            <v>0</v>
          </cell>
          <cell r="P22951">
            <v>-91984.539000000223</v>
          </cell>
          <cell r="Q22951">
            <v>0</v>
          </cell>
          <cell r="R22951">
            <v>91984.539000000223</v>
          </cell>
        </row>
        <row r="22952">
          <cell r="A22952">
            <v>3301</v>
          </cell>
          <cell r="B22952" t="str">
            <v>S. SALUD CHILOÉ</v>
          </cell>
          <cell r="C22952">
            <v>0</v>
          </cell>
          <cell r="D22952">
            <v>0</v>
          </cell>
          <cell r="E22952">
            <v>0</v>
          </cell>
          <cell r="F22952">
            <v>0</v>
          </cell>
          <cell r="G22952">
            <v>0</v>
          </cell>
          <cell r="H22952">
            <v>0</v>
          </cell>
          <cell r="I22952">
            <v>0</v>
          </cell>
          <cell r="J22952">
            <v>0</v>
          </cell>
          <cell r="K22952">
            <v>0</v>
          </cell>
          <cell r="L22952">
            <v>0</v>
          </cell>
          <cell r="M22952">
            <v>0</v>
          </cell>
          <cell r="N22952">
            <v>0</v>
          </cell>
          <cell r="O22952">
            <v>1748012.9890000001</v>
          </cell>
          <cell r="P22952">
            <v>-1614056.8319999999</v>
          </cell>
          <cell r="Q22952">
            <v>133956.15700000012</v>
          </cell>
          <cell r="R22952">
            <v>0</v>
          </cell>
        </row>
        <row r="22953">
          <cell r="A22953">
            <v>3302</v>
          </cell>
          <cell r="B22953" t="str">
            <v>S. SALUD CHILOÉ</v>
          </cell>
          <cell r="C22953" t="str">
            <v>001 Hospital Castro</v>
          </cell>
          <cell r="D22953">
            <v>0</v>
          </cell>
          <cell r="E22953">
            <v>0</v>
          </cell>
          <cell r="F22953">
            <v>0</v>
          </cell>
          <cell r="G22953">
            <v>0</v>
          </cell>
          <cell r="H22953">
            <v>0</v>
          </cell>
          <cell r="I22953">
            <v>0</v>
          </cell>
          <cell r="J22953">
            <v>0</v>
          </cell>
          <cell r="K22953">
            <v>0</v>
          </cell>
          <cell r="L22953">
            <v>0</v>
          </cell>
          <cell r="M22953">
            <v>0</v>
          </cell>
          <cell r="N22953">
            <v>0</v>
          </cell>
          <cell r="O22953">
            <v>653799.55499999993</v>
          </cell>
          <cell r="P22953">
            <v>-652927.00300000026</v>
          </cell>
          <cell r="Q22953">
            <v>872.5519999996759</v>
          </cell>
          <cell r="R22953">
            <v>0</v>
          </cell>
        </row>
        <row r="22954">
          <cell r="A22954">
            <v>3303</v>
          </cell>
          <cell r="B22954" t="str">
            <v>S. SALUD CHILOÉ</v>
          </cell>
          <cell r="C22954" t="str">
            <v>002 Hospital Quellón</v>
          </cell>
          <cell r="D22954">
            <v>0</v>
          </cell>
          <cell r="E22954">
            <v>0</v>
          </cell>
          <cell r="F22954">
            <v>0</v>
          </cell>
          <cell r="G22954">
            <v>0</v>
          </cell>
          <cell r="H22954">
            <v>0</v>
          </cell>
          <cell r="I22954">
            <v>0</v>
          </cell>
          <cell r="J22954">
            <v>0</v>
          </cell>
          <cell r="K22954">
            <v>0</v>
          </cell>
          <cell r="L22954">
            <v>0</v>
          </cell>
          <cell r="M22954">
            <v>0</v>
          </cell>
          <cell r="N22954">
            <v>0</v>
          </cell>
          <cell r="O22954">
            <v>128465.90600000002</v>
          </cell>
          <cell r="P22954">
            <v>-119945.98299999995</v>
          </cell>
          <cell r="Q22954">
            <v>8519.923000000068</v>
          </cell>
          <cell r="R22954">
            <v>0</v>
          </cell>
        </row>
        <row r="22955">
          <cell r="A22955">
            <v>3304</v>
          </cell>
          <cell r="B22955" t="str">
            <v>S. SALUD CHILOÉ</v>
          </cell>
          <cell r="C22955" t="str">
            <v>003 Hospital Achao</v>
          </cell>
          <cell r="D22955">
            <v>0</v>
          </cell>
          <cell r="E22955">
            <v>0</v>
          </cell>
          <cell r="F22955">
            <v>0</v>
          </cell>
          <cell r="G22955">
            <v>0</v>
          </cell>
          <cell r="H22955">
            <v>0</v>
          </cell>
          <cell r="I22955">
            <v>0</v>
          </cell>
          <cell r="J22955">
            <v>0</v>
          </cell>
          <cell r="K22955">
            <v>0</v>
          </cell>
          <cell r="L22955">
            <v>0</v>
          </cell>
          <cell r="M22955">
            <v>0</v>
          </cell>
          <cell r="N22955">
            <v>0</v>
          </cell>
          <cell r="O22955">
            <v>34195.995999999999</v>
          </cell>
          <cell r="P22955">
            <v>-33627.597000000009</v>
          </cell>
          <cell r="Q22955">
            <v>568.39899999999034</v>
          </cell>
          <cell r="R22955">
            <v>0</v>
          </cell>
        </row>
        <row r="22956">
          <cell r="A22956">
            <v>3305</v>
          </cell>
          <cell r="B22956" t="str">
            <v>S. SALUD CHILOÉ</v>
          </cell>
          <cell r="C22956" t="str">
            <v>004 Hospital Queilen</v>
          </cell>
          <cell r="D22956">
            <v>0</v>
          </cell>
          <cell r="E22956">
            <v>0</v>
          </cell>
          <cell r="F22956">
            <v>0</v>
          </cell>
          <cell r="G22956">
            <v>0</v>
          </cell>
          <cell r="H22956">
            <v>0</v>
          </cell>
          <cell r="I22956">
            <v>0</v>
          </cell>
          <cell r="J22956">
            <v>0</v>
          </cell>
          <cell r="K22956">
            <v>0</v>
          </cell>
          <cell r="L22956">
            <v>0</v>
          </cell>
          <cell r="M22956">
            <v>0</v>
          </cell>
          <cell r="N22956">
            <v>0</v>
          </cell>
          <cell r="O22956">
            <v>18372.189000000002</v>
          </cell>
          <cell r="P22956">
            <v>-15183.800000000017</v>
          </cell>
          <cell r="Q22956">
            <v>3188.3889999999847</v>
          </cell>
          <cell r="R22956">
            <v>0</v>
          </cell>
        </row>
        <row r="22957">
          <cell r="A22957">
            <v>3306</v>
          </cell>
          <cell r="B22957" t="str">
            <v>S. SALUD CHILOÉ</v>
          </cell>
          <cell r="C22957" t="str">
            <v>005 Hospital Ancud</v>
          </cell>
          <cell r="D22957">
            <v>0</v>
          </cell>
          <cell r="E22957">
            <v>0</v>
          </cell>
          <cell r="F22957">
            <v>0</v>
          </cell>
          <cell r="G22957">
            <v>0</v>
          </cell>
          <cell r="H22957">
            <v>0</v>
          </cell>
          <cell r="I22957">
            <v>0</v>
          </cell>
          <cell r="J22957">
            <v>0</v>
          </cell>
          <cell r="K22957">
            <v>0</v>
          </cell>
          <cell r="L22957">
            <v>0</v>
          </cell>
          <cell r="M22957">
            <v>0</v>
          </cell>
          <cell r="N22957">
            <v>0</v>
          </cell>
          <cell r="O22957">
            <v>467453.76999999996</v>
          </cell>
          <cell r="P22957">
            <v>-413327.77500000026</v>
          </cell>
          <cell r="Q22957">
            <v>54125.994999999704</v>
          </cell>
          <cell r="R22957">
            <v>0</v>
          </cell>
        </row>
        <row r="22958">
          <cell r="A22958">
            <v>3307</v>
          </cell>
          <cell r="B22958" t="str">
            <v>S. SALUD CHILOÉ</v>
          </cell>
          <cell r="C22958" t="str">
            <v>006 Dirección del Servicio</v>
          </cell>
          <cell r="D22958">
            <v>0</v>
          </cell>
          <cell r="E22958">
            <v>0</v>
          </cell>
          <cell r="F22958">
            <v>0</v>
          </cell>
          <cell r="G22958">
            <v>0</v>
          </cell>
          <cell r="H22958">
            <v>0</v>
          </cell>
          <cell r="I22958">
            <v>0</v>
          </cell>
          <cell r="J22958">
            <v>0</v>
          </cell>
          <cell r="K22958">
            <v>0</v>
          </cell>
          <cell r="L22958">
            <v>0</v>
          </cell>
          <cell r="M22958">
            <v>0</v>
          </cell>
          <cell r="N22958">
            <v>0</v>
          </cell>
          <cell r="O22958">
            <v>445725.57299999997</v>
          </cell>
          <cell r="P22958">
            <v>-379044.67400000012</v>
          </cell>
          <cell r="Q22958">
            <v>66680.898999999859</v>
          </cell>
          <cell r="R22958">
            <v>0</v>
          </cell>
        </row>
        <row r="22959">
          <cell r="A22959">
            <v>3401</v>
          </cell>
          <cell r="B22959" t="str">
            <v>CONSOLIDADO</v>
          </cell>
          <cell r="C22959">
            <v>0</v>
          </cell>
          <cell r="D22959">
            <v>0</v>
          </cell>
          <cell r="E22959">
            <v>0</v>
          </cell>
          <cell r="F22959">
            <v>0</v>
          </cell>
          <cell r="G22959">
            <v>0</v>
          </cell>
          <cell r="H22959">
            <v>0</v>
          </cell>
          <cell r="I22959">
            <v>0</v>
          </cell>
          <cell r="J22959">
            <v>0</v>
          </cell>
          <cell r="K22959">
            <v>0</v>
          </cell>
          <cell r="L22959">
            <v>0</v>
          </cell>
          <cell r="M22959">
            <v>0</v>
          </cell>
          <cell r="N22959">
            <v>0</v>
          </cell>
          <cell r="O22959">
            <v>124252975.05499999</v>
          </cell>
          <cell r="P22959">
            <v>-111785252.686</v>
          </cell>
          <cell r="Q22959">
            <v>14235832.743000008</v>
          </cell>
          <cell r="R22959">
            <v>2540823.5350000011</v>
          </cell>
        </row>
        <row r="22960">
          <cell r="A22960">
            <v>3501</v>
          </cell>
          <cell r="B22960" t="str">
            <v>CONSOLIDADO</v>
          </cell>
          <cell r="C22960" t="str">
            <v>ESTABLECIMIENTOS AUTOGESTIONADOS EN RED</v>
          </cell>
          <cell r="D22960">
            <v>0</v>
          </cell>
          <cell r="E22960">
            <v>0</v>
          </cell>
          <cell r="F22960">
            <v>0</v>
          </cell>
          <cell r="G22960">
            <v>0</v>
          </cell>
          <cell r="H22960">
            <v>0</v>
          </cell>
          <cell r="I22960">
            <v>0</v>
          </cell>
          <cell r="J22960">
            <v>0</v>
          </cell>
          <cell r="K22960">
            <v>0</v>
          </cell>
          <cell r="L22960">
            <v>0</v>
          </cell>
          <cell r="M22960">
            <v>0</v>
          </cell>
          <cell r="N22960">
            <v>0</v>
          </cell>
          <cell r="O22960">
            <v>103833286.01200002</v>
          </cell>
          <cell r="P22960">
            <v>-119443520.42300004</v>
          </cell>
          <cell r="Q22960">
            <v>2082327.9160000023</v>
          </cell>
          <cell r="R22960">
            <v>18036324.967999998</v>
          </cell>
          <cell r="S22960">
            <v>0</v>
          </cell>
        </row>
        <row r="22968">
          <cell r="A22968">
            <v>101</v>
          </cell>
          <cell r="B22968" t="str">
            <v>S. SALUDARICA</v>
          </cell>
          <cell r="C22968">
            <v>0</v>
          </cell>
          <cell r="D22968">
            <v>0</v>
          </cell>
          <cell r="E22968">
            <v>0</v>
          </cell>
          <cell r="F22968">
            <v>0</v>
          </cell>
          <cell r="G22968">
            <v>0</v>
          </cell>
          <cell r="H22968">
            <v>0</v>
          </cell>
          <cell r="I22968">
            <v>0</v>
          </cell>
          <cell r="J22968">
            <v>0</v>
          </cell>
          <cell r="K22968">
            <v>0</v>
          </cell>
          <cell r="L22968">
            <v>0</v>
          </cell>
          <cell r="M22968">
            <v>0</v>
          </cell>
          <cell r="N22968">
            <v>0</v>
          </cell>
          <cell r="O22968">
            <v>1115195.392</v>
          </cell>
          <cell r="P22968">
            <v>-1815661.6459999993</v>
          </cell>
          <cell r="Q22968">
            <v>0</v>
          </cell>
          <cell r="R22968">
            <v>700466.25399999926</v>
          </cell>
        </row>
        <row r="22969">
          <cell r="A22969">
            <v>102</v>
          </cell>
          <cell r="B22969" t="str">
            <v>S. SALUDARICA</v>
          </cell>
          <cell r="C22969" t="str">
            <v>001 Dirección del Servicio</v>
          </cell>
          <cell r="D22969">
            <v>0</v>
          </cell>
          <cell r="E22969">
            <v>0</v>
          </cell>
          <cell r="F22969">
            <v>0</v>
          </cell>
          <cell r="G22969">
            <v>0</v>
          </cell>
          <cell r="H22969">
            <v>0</v>
          </cell>
          <cell r="I22969">
            <v>0</v>
          </cell>
          <cell r="J22969">
            <v>0</v>
          </cell>
          <cell r="K22969">
            <v>0</v>
          </cell>
          <cell r="L22969">
            <v>0</v>
          </cell>
          <cell r="M22969">
            <v>0</v>
          </cell>
          <cell r="N22969">
            <v>0</v>
          </cell>
          <cell r="O22969">
            <v>0</v>
          </cell>
          <cell r="P22969">
            <v>-166646.12200000021</v>
          </cell>
          <cell r="Q22969">
            <v>0</v>
          </cell>
          <cell r="R22969">
            <v>166646.12200000021</v>
          </cell>
        </row>
        <row r="22970">
          <cell r="A22970">
            <v>103</v>
          </cell>
          <cell r="B22970" t="str">
            <v>S. SALUDARICA</v>
          </cell>
          <cell r="C22970" t="str">
            <v>002 Hospital Doctor Juan Noé</v>
          </cell>
          <cell r="D22970">
            <v>0</v>
          </cell>
          <cell r="E22970">
            <v>0</v>
          </cell>
          <cell r="F22970">
            <v>0</v>
          </cell>
          <cell r="G22970">
            <v>0</v>
          </cell>
          <cell r="H22970">
            <v>0</v>
          </cell>
          <cell r="I22970">
            <v>0</v>
          </cell>
          <cell r="J22970">
            <v>0</v>
          </cell>
          <cell r="K22970">
            <v>0</v>
          </cell>
          <cell r="L22970">
            <v>0</v>
          </cell>
          <cell r="M22970">
            <v>0</v>
          </cell>
          <cell r="N22970">
            <v>0</v>
          </cell>
          <cell r="O22970">
            <v>1115195.392</v>
          </cell>
          <cell r="P22970">
            <v>-1649015.5240000007</v>
          </cell>
          <cell r="Q22970">
            <v>0</v>
          </cell>
          <cell r="R22970">
            <v>533820.13200000068</v>
          </cell>
        </row>
        <row r="22971">
          <cell r="A22971">
            <v>201</v>
          </cell>
          <cell r="B22971" t="str">
            <v>S. SALUD IQUIQUE</v>
          </cell>
          <cell r="C22971">
            <v>0</v>
          </cell>
          <cell r="D22971">
            <v>0</v>
          </cell>
          <cell r="E22971">
            <v>0</v>
          </cell>
          <cell r="F22971">
            <v>0</v>
          </cell>
          <cell r="G22971">
            <v>0</v>
          </cell>
          <cell r="H22971">
            <v>0</v>
          </cell>
          <cell r="I22971">
            <v>0</v>
          </cell>
          <cell r="J22971">
            <v>0</v>
          </cell>
          <cell r="K22971">
            <v>0</v>
          </cell>
          <cell r="L22971">
            <v>0</v>
          </cell>
          <cell r="M22971">
            <v>0</v>
          </cell>
          <cell r="N22971">
            <v>0</v>
          </cell>
          <cell r="O22971">
            <v>2878205.932</v>
          </cell>
          <cell r="P22971">
            <v>-2510225.5950000007</v>
          </cell>
          <cell r="Q22971">
            <v>367980.33699999936</v>
          </cell>
          <cell r="R22971">
            <v>0</v>
          </cell>
        </row>
        <row r="22972">
          <cell r="A22972">
            <v>202</v>
          </cell>
          <cell r="B22972" t="str">
            <v>S. SALUD IQUIQUE</v>
          </cell>
          <cell r="C22972" t="str">
            <v>001 Dirección del Servicio</v>
          </cell>
          <cell r="D22972">
            <v>0</v>
          </cell>
          <cell r="E22972">
            <v>0</v>
          </cell>
          <cell r="F22972">
            <v>0</v>
          </cell>
          <cell r="G22972">
            <v>0</v>
          </cell>
          <cell r="H22972">
            <v>0</v>
          </cell>
          <cell r="I22972">
            <v>0</v>
          </cell>
          <cell r="J22972">
            <v>0</v>
          </cell>
          <cell r="K22972">
            <v>0</v>
          </cell>
          <cell r="L22972">
            <v>0</v>
          </cell>
          <cell r="M22972">
            <v>0</v>
          </cell>
          <cell r="N22972">
            <v>0</v>
          </cell>
          <cell r="O22972">
            <v>36192.470999999998</v>
          </cell>
          <cell r="P22972">
            <v>6998802.5980000012</v>
          </cell>
          <cell r="Q22972">
            <v>36192.470999999998</v>
          </cell>
          <cell r="R22972">
            <v>0</v>
          </cell>
        </row>
        <row r="22973">
          <cell r="A22973">
            <v>203</v>
          </cell>
          <cell r="B22973" t="str">
            <v>S. SALUD IQUIQUE</v>
          </cell>
          <cell r="C22973" t="str">
            <v>002 Hospital Iquique</v>
          </cell>
          <cell r="D22973">
            <v>0</v>
          </cell>
          <cell r="E22973">
            <v>0</v>
          </cell>
          <cell r="F22973">
            <v>0</v>
          </cell>
          <cell r="G22973">
            <v>0</v>
          </cell>
          <cell r="H22973">
            <v>0</v>
          </cell>
          <cell r="I22973">
            <v>0</v>
          </cell>
          <cell r="J22973">
            <v>0</v>
          </cell>
          <cell r="K22973">
            <v>0</v>
          </cell>
          <cell r="L22973">
            <v>0</v>
          </cell>
          <cell r="M22973">
            <v>0</v>
          </cell>
          <cell r="N22973">
            <v>0</v>
          </cell>
          <cell r="O22973">
            <v>2842013.4610000001</v>
          </cell>
          <cell r="P22973">
            <v>-9114127.2740000002</v>
          </cell>
          <cell r="Q22973">
            <v>0</v>
          </cell>
          <cell r="R22973">
            <v>6272113.8130000001</v>
          </cell>
        </row>
        <row r="22974">
          <cell r="A22974">
            <v>204</v>
          </cell>
          <cell r="B22974" t="str">
            <v>S. SALUD IQUIQUE</v>
          </cell>
          <cell r="C22974" t="str">
            <v>003 Hospital Alto Hospicio</v>
          </cell>
          <cell r="D22974">
            <v>0</v>
          </cell>
          <cell r="E22974">
            <v>0</v>
          </cell>
          <cell r="F22974">
            <v>0</v>
          </cell>
          <cell r="G22974">
            <v>0</v>
          </cell>
          <cell r="H22974">
            <v>0</v>
          </cell>
          <cell r="I22974">
            <v>0</v>
          </cell>
          <cell r="J22974">
            <v>0</v>
          </cell>
          <cell r="K22974">
            <v>0</v>
          </cell>
          <cell r="L22974">
            <v>0</v>
          </cell>
          <cell r="M22974">
            <v>0</v>
          </cell>
          <cell r="N22974">
            <v>0</v>
          </cell>
          <cell r="O22974">
            <v>0</v>
          </cell>
          <cell r="P22974">
            <v>-394900.91900000005</v>
          </cell>
          <cell r="Q22974">
            <v>0</v>
          </cell>
          <cell r="R22974">
            <v>394900.91900000005</v>
          </cell>
        </row>
        <row r="22975">
          <cell r="A22975">
            <v>301</v>
          </cell>
          <cell r="B22975" t="str">
            <v>S. SALUD ANTOFAGASTA</v>
          </cell>
          <cell r="C22975">
            <v>0</v>
          </cell>
          <cell r="D22975">
            <v>0</v>
          </cell>
          <cell r="E22975">
            <v>0</v>
          </cell>
          <cell r="F22975">
            <v>0</v>
          </cell>
          <cell r="G22975">
            <v>0</v>
          </cell>
          <cell r="H22975">
            <v>0</v>
          </cell>
          <cell r="I22975">
            <v>0</v>
          </cell>
          <cell r="J22975">
            <v>0</v>
          </cell>
          <cell r="K22975">
            <v>0</v>
          </cell>
          <cell r="L22975">
            <v>0</v>
          </cell>
          <cell r="M22975">
            <v>0</v>
          </cell>
          <cell r="N22975">
            <v>0</v>
          </cell>
          <cell r="O22975">
            <v>2923732.0629999996</v>
          </cell>
          <cell r="P22975">
            <v>-2118336.5560000027</v>
          </cell>
          <cell r="Q22975">
            <v>805395.50699999696</v>
          </cell>
          <cell r="R22975">
            <v>0</v>
          </cell>
        </row>
        <row r="22976">
          <cell r="A22976">
            <v>302</v>
          </cell>
          <cell r="B22976" t="str">
            <v>S. SALUD ANTOFAGASTA</v>
          </cell>
          <cell r="C22976" t="str">
            <v>001 Dirección del Servicio</v>
          </cell>
          <cell r="D22976">
            <v>0</v>
          </cell>
          <cell r="E22976">
            <v>0</v>
          </cell>
          <cell r="F22976">
            <v>0</v>
          </cell>
          <cell r="G22976">
            <v>0</v>
          </cell>
          <cell r="H22976">
            <v>0</v>
          </cell>
          <cell r="I22976">
            <v>0</v>
          </cell>
          <cell r="J22976">
            <v>0</v>
          </cell>
          <cell r="K22976">
            <v>0</v>
          </cell>
          <cell r="L22976">
            <v>0</v>
          </cell>
          <cell r="M22976">
            <v>0</v>
          </cell>
          <cell r="N22976">
            <v>0</v>
          </cell>
          <cell r="O22976">
            <v>0</v>
          </cell>
          <cell r="P22976">
            <v>702474.78599999985</v>
          </cell>
          <cell r="Q22976">
            <v>0</v>
          </cell>
          <cell r="R22976">
            <v>0</v>
          </cell>
        </row>
        <row r="22977">
          <cell r="A22977">
            <v>303</v>
          </cell>
          <cell r="B22977" t="str">
            <v>S. SALUD ANTOFAGASTA</v>
          </cell>
          <cell r="C22977" t="str">
            <v>002 Hospital de Antofagasta</v>
          </cell>
          <cell r="D22977">
            <v>0</v>
          </cell>
          <cell r="E22977">
            <v>0</v>
          </cell>
          <cell r="F22977">
            <v>0</v>
          </cell>
          <cell r="G22977">
            <v>0</v>
          </cell>
          <cell r="H22977">
            <v>0</v>
          </cell>
          <cell r="I22977">
            <v>0</v>
          </cell>
          <cell r="J22977">
            <v>0</v>
          </cell>
          <cell r="K22977">
            <v>0</v>
          </cell>
          <cell r="L22977">
            <v>0</v>
          </cell>
          <cell r="M22977">
            <v>0</v>
          </cell>
          <cell r="N22977">
            <v>0</v>
          </cell>
          <cell r="O22977">
            <v>2871869.2049999996</v>
          </cell>
          <cell r="P22977">
            <v>-2826129.1699999981</v>
          </cell>
          <cell r="Q22977">
            <v>45740.035000001546</v>
          </cell>
          <cell r="R22977">
            <v>0</v>
          </cell>
        </row>
        <row r="22978">
          <cell r="A22978">
            <v>304</v>
          </cell>
          <cell r="B22978" t="str">
            <v>S. SALUD ANTOFAGASTA</v>
          </cell>
          <cell r="C22978" t="str">
            <v>003 Hospital de Calama</v>
          </cell>
          <cell r="D22978">
            <v>0</v>
          </cell>
          <cell r="E22978">
            <v>0</v>
          </cell>
          <cell r="F22978">
            <v>0</v>
          </cell>
          <cell r="G22978">
            <v>0</v>
          </cell>
          <cell r="H22978">
            <v>0</v>
          </cell>
          <cell r="I22978">
            <v>0</v>
          </cell>
          <cell r="J22978">
            <v>0</v>
          </cell>
          <cell r="K22978">
            <v>0</v>
          </cell>
          <cell r="L22978">
            <v>0</v>
          </cell>
          <cell r="M22978">
            <v>0</v>
          </cell>
          <cell r="N22978">
            <v>0</v>
          </cell>
          <cell r="O22978">
            <v>18291.702000000001</v>
          </cell>
          <cell r="P22978">
            <v>20198.026000000187</v>
          </cell>
          <cell r="Q22978">
            <v>18291.702000000001</v>
          </cell>
          <cell r="R22978">
            <v>0</v>
          </cell>
        </row>
        <row r="22979">
          <cell r="A22979">
            <v>305</v>
          </cell>
          <cell r="B22979" t="str">
            <v>S. SALUD ANTOFAGASTA</v>
          </cell>
          <cell r="C22979" t="str">
            <v>004 Hospital de Tocopilla</v>
          </cell>
          <cell r="D22979">
            <v>0</v>
          </cell>
          <cell r="E22979">
            <v>0</v>
          </cell>
          <cell r="F22979">
            <v>0</v>
          </cell>
          <cell r="G22979">
            <v>0</v>
          </cell>
          <cell r="H22979">
            <v>0</v>
          </cell>
          <cell r="I22979">
            <v>0</v>
          </cell>
          <cell r="J22979">
            <v>0</v>
          </cell>
          <cell r="K22979">
            <v>0</v>
          </cell>
          <cell r="L22979">
            <v>0</v>
          </cell>
          <cell r="M22979">
            <v>0</v>
          </cell>
          <cell r="N22979">
            <v>0</v>
          </cell>
          <cell r="O22979">
            <v>33571.156000000003</v>
          </cell>
          <cell r="P22979">
            <v>-24715.800000000047</v>
          </cell>
          <cell r="Q22979">
            <v>8855.3559999999561</v>
          </cell>
          <cell r="R22979">
            <v>0</v>
          </cell>
        </row>
        <row r="22980">
          <cell r="A22980">
            <v>306</v>
          </cell>
          <cell r="B22980" t="str">
            <v>S. SALUD ANTOFAGASTA</v>
          </cell>
          <cell r="C22980" t="str">
            <v>005 Hospital de Taltal</v>
          </cell>
          <cell r="D22980">
            <v>0</v>
          </cell>
          <cell r="E22980">
            <v>0</v>
          </cell>
          <cell r="F22980">
            <v>0</v>
          </cell>
          <cell r="G22980">
            <v>0</v>
          </cell>
          <cell r="H22980">
            <v>0</v>
          </cell>
          <cell r="I22980">
            <v>0</v>
          </cell>
          <cell r="J22980">
            <v>0</v>
          </cell>
          <cell r="K22980">
            <v>0</v>
          </cell>
          <cell r="L22980">
            <v>0</v>
          </cell>
          <cell r="M22980">
            <v>0</v>
          </cell>
          <cell r="N22980">
            <v>0</v>
          </cell>
          <cell r="O22980">
            <v>0</v>
          </cell>
          <cell r="P22980">
            <v>1038.0009999999311</v>
          </cell>
          <cell r="Q22980">
            <v>0</v>
          </cell>
          <cell r="R22980">
            <v>0</v>
          </cell>
        </row>
        <row r="22981">
          <cell r="A22981">
            <v>307</v>
          </cell>
          <cell r="B22981" t="str">
            <v>S. SALUD ANTOFAGASTA</v>
          </cell>
          <cell r="C22981" t="str">
            <v>006 Hospital de Mejillones</v>
          </cell>
          <cell r="D22981">
            <v>0</v>
          </cell>
          <cell r="E22981">
            <v>0</v>
          </cell>
          <cell r="F22981">
            <v>0</v>
          </cell>
          <cell r="G22981">
            <v>0</v>
          </cell>
          <cell r="H22981">
            <v>0</v>
          </cell>
          <cell r="I22981">
            <v>0</v>
          </cell>
          <cell r="J22981">
            <v>0</v>
          </cell>
          <cell r="K22981">
            <v>0</v>
          </cell>
          <cell r="L22981">
            <v>0</v>
          </cell>
          <cell r="M22981">
            <v>0</v>
          </cell>
          <cell r="N22981">
            <v>0</v>
          </cell>
          <cell r="O22981">
            <v>0</v>
          </cell>
          <cell r="P22981">
            <v>13470.700000000026</v>
          </cell>
          <cell r="Q22981">
            <v>0</v>
          </cell>
          <cell r="R22981">
            <v>0</v>
          </cell>
        </row>
        <row r="22982">
          <cell r="A22982">
            <v>308</v>
          </cell>
          <cell r="B22982" t="str">
            <v>S. SALUD ANTOFAGASTA</v>
          </cell>
          <cell r="C22982" t="str">
            <v>007 Centro Asistencial Norte</v>
          </cell>
          <cell r="D22982">
            <v>0</v>
          </cell>
          <cell r="E22982">
            <v>0</v>
          </cell>
          <cell r="F22982">
            <v>0</v>
          </cell>
          <cell r="G22982">
            <v>0</v>
          </cell>
          <cell r="H22982">
            <v>0</v>
          </cell>
          <cell r="I22982">
            <v>0</v>
          </cell>
          <cell r="J22982">
            <v>0</v>
          </cell>
          <cell r="K22982">
            <v>0</v>
          </cell>
          <cell r="L22982">
            <v>0</v>
          </cell>
          <cell r="M22982">
            <v>0</v>
          </cell>
          <cell r="N22982">
            <v>0</v>
          </cell>
          <cell r="O22982">
            <v>0</v>
          </cell>
          <cell r="P22982">
            <v>-4673.0990000000165</v>
          </cell>
          <cell r="Q22982">
            <v>0</v>
          </cell>
          <cell r="R22982">
            <v>4673.0990000000165</v>
          </cell>
        </row>
        <row r="22983">
          <cell r="A22983">
            <v>401</v>
          </cell>
          <cell r="B22983" t="str">
            <v>S. SALUD ATACAMA</v>
          </cell>
          <cell r="C22983">
            <v>0</v>
          </cell>
          <cell r="D22983">
            <v>0</v>
          </cell>
          <cell r="E22983">
            <v>0</v>
          </cell>
          <cell r="F22983">
            <v>0</v>
          </cell>
          <cell r="G22983">
            <v>0</v>
          </cell>
          <cell r="H22983">
            <v>0</v>
          </cell>
          <cell r="I22983">
            <v>0</v>
          </cell>
          <cell r="J22983">
            <v>0</v>
          </cell>
          <cell r="K22983">
            <v>0</v>
          </cell>
          <cell r="L22983">
            <v>0</v>
          </cell>
          <cell r="M22983">
            <v>0</v>
          </cell>
          <cell r="N22983">
            <v>0</v>
          </cell>
          <cell r="O22983">
            <v>689307.23200000008</v>
          </cell>
          <cell r="P22983">
            <v>-677874.47100000177</v>
          </cell>
          <cell r="Q22983">
            <v>11432.760999998311</v>
          </cell>
          <cell r="R22983">
            <v>0</v>
          </cell>
        </row>
        <row r="22984">
          <cell r="A22984">
            <v>402</v>
          </cell>
          <cell r="B22984" t="str">
            <v>S. SALUD ATACAMA</v>
          </cell>
          <cell r="C22984" t="str">
            <v>001 Dirección del Servicio</v>
          </cell>
          <cell r="D22984">
            <v>0</v>
          </cell>
          <cell r="E22984">
            <v>0</v>
          </cell>
          <cell r="F22984">
            <v>0</v>
          </cell>
          <cell r="G22984">
            <v>0</v>
          </cell>
          <cell r="H22984">
            <v>0</v>
          </cell>
          <cell r="I22984">
            <v>0</v>
          </cell>
          <cell r="J22984">
            <v>0</v>
          </cell>
          <cell r="K22984">
            <v>0</v>
          </cell>
          <cell r="L22984">
            <v>0</v>
          </cell>
          <cell r="M22984">
            <v>0</v>
          </cell>
          <cell r="N22984">
            <v>0</v>
          </cell>
          <cell r="O22984">
            <v>37884.404000000002</v>
          </cell>
          <cell r="P22984">
            <v>230897.2699999999</v>
          </cell>
          <cell r="Q22984">
            <v>37884.404000000002</v>
          </cell>
          <cell r="R22984">
            <v>0</v>
          </cell>
        </row>
        <row r="22985">
          <cell r="A22985">
            <v>403</v>
          </cell>
          <cell r="B22985" t="str">
            <v>S. SALUD ATACAMA</v>
          </cell>
          <cell r="C22985" t="str">
            <v>002 Hospital Regional de Copiapó</v>
          </cell>
          <cell r="D22985">
            <v>0</v>
          </cell>
          <cell r="E22985">
            <v>0</v>
          </cell>
          <cell r="F22985">
            <v>0</v>
          </cell>
          <cell r="G22985">
            <v>0</v>
          </cell>
          <cell r="H22985">
            <v>0</v>
          </cell>
          <cell r="I22985">
            <v>0</v>
          </cell>
          <cell r="J22985">
            <v>0</v>
          </cell>
          <cell r="K22985">
            <v>0</v>
          </cell>
          <cell r="L22985">
            <v>0</v>
          </cell>
          <cell r="M22985">
            <v>0</v>
          </cell>
          <cell r="N22985">
            <v>0</v>
          </cell>
          <cell r="O22985">
            <v>645244.76100000017</v>
          </cell>
          <cell r="P22985">
            <v>-994873.18400000059</v>
          </cell>
          <cell r="Q22985">
            <v>0</v>
          </cell>
          <cell r="R22985">
            <v>349628.42300000042</v>
          </cell>
        </row>
        <row r="22986">
          <cell r="A22986">
            <v>404</v>
          </cell>
          <cell r="B22986" t="str">
            <v>S. SALUD ATACAMA</v>
          </cell>
          <cell r="C22986" t="str">
            <v>003 Hospital de Chañaral</v>
          </cell>
          <cell r="D22986">
            <v>0</v>
          </cell>
          <cell r="E22986">
            <v>0</v>
          </cell>
          <cell r="F22986">
            <v>0</v>
          </cell>
          <cell r="G22986">
            <v>0</v>
          </cell>
          <cell r="H22986">
            <v>0</v>
          </cell>
          <cell r="I22986">
            <v>0</v>
          </cell>
          <cell r="J22986">
            <v>0</v>
          </cell>
          <cell r="K22986">
            <v>0</v>
          </cell>
          <cell r="L22986">
            <v>0</v>
          </cell>
          <cell r="M22986">
            <v>0</v>
          </cell>
          <cell r="N22986">
            <v>0</v>
          </cell>
          <cell r="O22986">
            <v>6178.067</v>
          </cell>
          <cell r="P22986">
            <v>-2877.7279999999882</v>
          </cell>
          <cell r="Q22986">
            <v>3300.3390000000118</v>
          </cell>
          <cell r="R22986">
            <v>0</v>
          </cell>
        </row>
        <row r="22987">
          <cell r="A22987">
            <v>405</v>
          </cell>
          <cell r="B22987" t="str">
            <v>S. SALUD ATACAMA</v>
          </cell>
          <cell r="C22987" t="str">
            <v>004 Hospital Diego de Almagro</v>
          </cell>
          <cell r="D22987">
            <v>0</v>
          </cell>
          <cell r="E22987">
            <v>0</v>
          </cell>
          <cell r="F22987">
            <v>0</v>
          </cell>
          <cell r="G22987">
            <v>0</v>
          </cell>
          <cell r="H22987">
            <v>0</v>
          </cell>
          <cell r="I22987">
            <v>0</v>
          </cell>
          <cell r="J22987">
            <v>0</v>
          </cell>
          <cell r="K22987">
            <v>0</v>
          </cell>
          <cell r="L22987">
            <v>0</v>
          </cell>
          <cell r="M22987">
            <v>0</v>
          </cell>
          <cell r="N22987">
            <v>0</v>
          </cell>
          <cell r="O22987">
            <v>0</v>
          </cell>
          <cell r="P22987">
            <v>46099.555999999982</v>
          </cell>
          <cell r="Q22987">
            <v>0</v>
          </cell>
          <cell r="R22987">
            <v>0</v>
          </cell>
        </row>
        <row r="22988">
          <cell r="A22988">
            <v>406</v>
          </cell>
          <cell r="B22988" t="str">
            <v>S. SALUD ATACAMA</v>
          </cell>
          <cell r="C22988" t="str">
            <v>005 Hospital de Vallenar</v>
          </cell>
          <cell r="D22988">
            <v>0</v>
          </cell>
          <cell r="E22988">
            <v>0</v>
          </cell>
          <cell r="F22988">
            <v>0</v>
          </cell>
          <cell r="G22988">
            <v>0</v>
          </cell>
          <cell r="H22988">
            <v>0</v>
          </cell>
          <cell r="I22988">
            <v>0</v>
          </cell>
          <cell r="J22988">
            <v>0</v>
          </cell>
          <cell r="K22988">
            <v>0</v>
          </cell>
          <cell r="L22988">
            <v>0</v>
          </cell>
          <cell r="M22988">
            <v>0</v>
          </cell>
          <cell r="N22988">
            <v>0</v>
          </cell>
          <cell r="O22988">
            <v>0</v>
          </cell>
          <cell r="P22988">
            <v>15887.595999999903</v>
          </cell>
          <cell r="Q22988">
            <v>0</v>
          </cell>
          <cell r="R22988">
            <v>0</v>
          </cell>
        </row>
        <row r="22989">
          <cell r="A22989">
            <v>407</v>
          </cell>
          <cell r="B22989" t="str">
            <v>S. SALUD ATACAMA</v>
          </cell>
          <cell r="C22989" t="str">
            <v>006 Hospital de Huasco</v>
          </cell>
          <cell r="D22989">
            <v>0</v>
          </cell>
          <cell r="E22989">
            <v>0</v>
          </cell>
          <cell r="F22989">
            <v>0</v>
          </cell>
          <cell r="G22989">
            <v>0</v>
          </cell>
          <cell r="H22989">
            <v>0</v>
          </cell>
          <cell r="I22989">
            <v>0</v>
          </cell>
          <cell r="J22989">
            <v>0</v>
          </cell>
          <cell r="K22989">
            <v>0</v>
          </cell>
          <cell r="L22989">
            <v>0</v>
          </cell>
          <cell r="M22989">
            <v>0</v>
          </cell>
          <cell r="N22989">
            <v>0</v>
          </cell>
          <cell r="O22989">
            <v>0</v>
          </cell>
          <cell r="P22989">
            <v>26992.019</v>
          </cell>
          <cell r="Q22989">
            <v>0</v>
          </cell>
          <cell r="R22989">
            <v>0</v>
          </cell>
        </row>
        <row r="22990">
          <cell r="A22990">
            <v>501</v>
          </cell>
          <cell r="B22990" t="str">
            <v>S. SALUD COQUIMBO</v>
          </cell>
          <cell r="C22990">
            <v>0</v>
          </cell>
          <cell r="D22990">
            <v>0</v>
          </cell>
          <cell r="E22990">
            <v>0</v>
          </cell>
          <cell r="F22990">
            <v>0</v>
          </cell>
          <cell r="G22990">
            <v>0</v>
          </cell>
          <cell r="H22990">
            <v>0</v>
          </cell>
          <cell r="I22990">
            <v>0</v>
          </cell>
          <cell r="J22990">
            <v>0</v>
          </cell>
          <cell r="K22990">
            <v>0</v>
          </cell>
          <cell r="L22990">
            <v>0</v>
          </cell>
          <cell r="M22990">
            <v>0</v>
          </cell>
          <cell r="N22990">
            <v>0</v>
          </cell>
          <cell r="O22990">
            <v>6914931.6410000008</v>
          </cell>
          <cell r="P22990">
            <v>-5268220.3079999974</v>
          </cell>
          <cell r="Q22990">
            <v>1646711.3330000034</v>
          </cell>
          <cell r="R22990">
            <v>0</v>
          </cell>
        </row>
        <row r="22991">
          <cell r="A22991">
            <v>502</v>
          </cell>
          <cell r="B22991" t="str">
            <v>S. SALUD COQUIMBO</v>
          </cell>
          <cell r="C22991" t="str">
            <v>001 Dirección del Servicio</v>
          </cell>
          <cell r="D22991">
            <v>0</v>
          </cell>
          <cell r="E22991">
            <v>0</v>
          </cell>
          <cell r="F22991">
            <v>0</v>
          </cell>
          <cell r="G22991">
            <v>0</v>
          </cell>
          <cell r="H22991">
            <v>0</v>
          </cell>
          <cell r="I22991">
            <v>0</v>
          </cell>
          <cell r="J22991">
            <v>0</v>
          </cell>
          <cell r="K22991">
            <v>0</v>
          </cell>
          <cell r="L22991">
            <v>0</v>
          </cell>
          <cell r="M22991">
            <v>0</v>
          </cell>
          <cell r="N22991">
            <v>0</v>
          </cell>
          <cell r="O22991">
            <v>144850.47</v>
          </cell>
          <cell r="P22991">
            <v>2506030.7170000002</v>
          </cell>
          <cell r="Q22991">
            <v>144850.47</v>
          </cell>
          <cell r="R22991">
            <v>0</v>
          </cell>
        </row>
        <row r="22992">
          <cell r="A22992">
            <v>503</v>
          </cell>
          <cell r="B22992" t="str">
            <v>S. SALUD COQUIMBO</v>
          </cell>
          <cell r="C22992" t="str">
            <v>002 Hospital La Serena</v>
          </cell>
          <cell r="D22992">
            <v>0</v>
          </cell>
          <cell r="E22992">
            <v>0</v>
          </cell>
          <cell r="F22992">
            <v>0</v>
          </cell>
          <cell r="G22992">
            <v>0</v>
          </cell>
          <cell r="H22992">
            <v>0</v>
          </cell>
          <cell r="I22992">
            <v>0</v>
          </cell>
          <cell r="J22992">
            <v>0</v>
          </cell>
          <cell r="K22992">
            <v>0</v>
          </cell>
          <cell r="L22992">
            <v>0</v>
          </cell>
          <cell r="M22992">
            <v>0</v>
          </cell>
          <cell r="N22992">
            <v>0</v>
          </cell>
          <cell r="O22992">
            <v>2915958.9000000004</v>
          </cell>
          <cell r="P22992">
            <v>-3257674.0340000009</v>
          </cell>
          <cell r="Q22992">
            <v>0</v>
          </cell>
          <cell r="R22992">
            <v>341715.13400000054</v>
          </cell>
        </row>
        <row r="22993">
          <cell r="A22993">
            <v>504</v>
          </cell>
          <cell r="B22993" t="str">
            <v>S. SALUD COQUIMBO</v>
          </cell>
          <cell r="C22993" t="str">
            <v>003 Hospital Coquimbo</v>
          </cell>
          <cell r="D22993">
            <v>0</v>
          </cell>
          <cell r="E22993">
            <v>0</v>
          </cell>
          <cell r="F22993">
            <v>0</v>
          </cell>
          <cell r="G22993">
            <v>0</v>
          </cell>
          <cell r="H22993">
            <v>0</v>
          </cell>
          <cell r="I22993">
            <v>0</v>
          </cell>
          <cell r="J22993">
            <v>0</v>
          </cell>
          <cell r="K22993">
            <v>0</v>
          </cell>
          <cell r="L22993">
            <v>0</v>
          </cell>
          <cell r="M22993">
            <v>0</v>
          </cell>
          <cell r="N22993">
            <v>0</v>
          </cell>
          <cell r="O22993">
            <v>2487330.6119999997</v>
          </cell>
          <cell r="P22993">
            <v>-2527616.6399999997</v>
          </cell>
          <cell r="Q22993">
            <v>0</v>
          </cell>
          <cell r="R22993">
            <v>40286.027999999933</v>
          </cell>
        </row>
        <row r="22994">
          <cell r="A22994">
            <v>505</v>
          </cell>
          <cell r="B22994" t="str">
            <v>S. SALUD COQUIMBO</v>
          </cell>
          <cell r="C22994" t="str">
            <v>004 Hospital Ovalle</v>
          </cell>
          <cell r="D22994">
            <v>0</v>
          </cell>
          <cell r="E22994">
            <v>0</v>
          </cell>
          <cell r="F22994">
            <v>0</v>
          </cell>
          <cell r="G22994">
            <v>0</v>
          </cell>
          <cell r="H22994">
            <v>0</v>
          </cell>
          <cell r="I22994">
            <v>0</v>
          </cell>
          <cell r="J22994">
            <v>0</v>
          </cell>
          <cell r="K22994">
            <v>0</v>
          </cell>
          <cell r="L22994">
            <v>0</v>
          </cell>
          <cell r="M22994">
            <v>0</v>
          </cell>
          <cell r="N22994">
            <v>0</v>
          </cell>
          <cell r="O22994">
            <v>1355806.3389999999</v>
          </cell>
          <cell r="P22994">
            <v>-1575664.13</v>
          </cell>
          <cell r="Q22994">
            <v>0</v>
          </cell>
          <cell r="R22994">
            <v>219857.79099999997</v>
          </cell>
        </row>
        <row r="22995">
          <cell r="A22995">
            <v>506</v>
          </cell>
          <cell r="B22995" t="str">
            <v>S. SALUD COQUIMBO</v>
          </cell>
          <cell r="C22995" t="str">
            <v>005 Hospital Illapel</v>
          </cell>
          <cell r="D22995">
            <v>0</v>
          </cell>
          <cell r="E22995">
            <v>0</v>
          </cell>
          <cell r="F22995">
            <v>0</v>
          </cell>
          <cell r="G22995">
            <v>0</v>
          </cell>
          <cell r="H22995">
            <v>0</v>
          </cell>
          <cell r="I22995">
            <v>0</v>
          </cell>
          <cell r="J22995">
            <v>0</v>
          </cell>
          <cell r="K22995">
            <v>0</v>
          </cell>
          <cell r="L22995">
            <v>0</v>
          </cell>
          <cell r="M22995">
            <v>0</v>
          </cell>
          <cell r="N22995">
            <v>0</v>
          </cell>
          <cell r="O22995">
            <v>5767.3140000000058</v>
          </cell>
          <cell r="P22995">
            <v>-80631.505999999761</v>
          </cell>
          <cell r="Q22995">
            <v>0</v>
          </cell>
          <cell r="R22995">
            <v>74864.191999999748</v>
          </cell>
        </row>
        <row r="22996">
          <cell r="A22996">
            <v>507</v>
          </cell>
          <cell r="B22996" t="str">
            <v>S. SALUD COQUIMBO</v>
          </cell>
          <cell r="C22996" t="str">
            <v>006 Hospital Salamanca</v>
          </cell>
          <cell r="D22996">
            <v>0</v>
          </cell>
          <cell r="E22996">
            <v>0</v>
          </cell>
          <cell r="F22996">
            <v>0</v>
          </cell>
          <cell r="G22996">
            <v>0</v>
          </cell>
          <cell r="H22996">
            <v>0</v>
          </cell>
          <cell r="I22996">
            <v>0</v>
          </cell>
          <cell r="J22996">
            <v>0</v>
          </cell>
          <cell r="K22996">
            <v>0</v>
          </cell>
          <cell r="L22996">
            <v>0</v>
          </cell>
          <cell r="M22996">
            <v>0</v>
          </cell>
          <cell r="N22996">
            <v>0</v>
          </cell>
          <cell r="O22996">
            <v>0</v>
          </cell>
          <cell r="P22996">
            <v>-60173.559000000008</v>
          </cell>
          <cell r="Q22996">
            <v>0</v>
          </cell>
          <cell r="R22996">
            <v>60173.559000000008</v>
          </cell>
        </row>
        <row r="22997">
          <cell r="A22997">
            <v>508</v>
          </cell>
          <cell r="B22997" t="str">
            <v>S. SALUD COQUIMBO</v>
          </cell>
          <cell r="C22997" t="str">
            <v>007 Hospital Combarbalá</v>
          </cell>
          <cell r="D22997">
            <v>0</v>
          </cell>
          <cell r="E22997">
            <v>0</v>
          </cell>
          <cell r="F22997">
            <v>0</v>
          </cell>
          <cell r="G22997">
            <v>0</v>
          </cell>
          <cell r="H22997">
            <v>0</v>
          </cell>
          <cell r="I22997">
            <v>0</v>
          </cell>
          <cell r="J22997">
            <v>0</v>
          </cell>
          <cell r="K22997">
            <v>0</v>
          </cell>
          <cell r="L22997">
            <v>0</v>
          </cell>
          <cell r="M22997">
            <v>0</v>
          </cell>
          <cell r="N22997">
            <v>0</v>
          </cell>
          <cell r="O22997">
            <v>1066.6790000000019</v>
          </cell>
          <cell r="P22997">
            <v>-44755.409</v>
          </cell>
          <cell r="Q22997">
            <v>0</v>
          </cell>
          <cell r="R22997">
            <v>43688.729999999996</v>
          </cell>
        </row>
        <row r="22998">
          <cell r="A22998">
            <v>509</v>
          </cell>
          <cell r="B22998" t="str">
            <v>S. SALUD COQUIMBO</v>
          </cell>
          <cell r="C22998" t="str">
            <v>008 Hospital de Andacollo</v>
          </cell>
          <cell r="D22998">
            <v>0</v>
          </cell>
          <cell r="E22998">
            <v>0</v>
          </cell>
          <cell r="F22998">
            <v>0</v>
          </cell>
          <cell r="G22998">
            <v>0</v>
          </cell>
          <cell r="H22998">
            <v>0</v>
          </cell>
          <cell r="I22998">
            <v>0</v>
          </cell>
          <cell r="J22998">
            <v>0</v>
          </cell>
          <cell r="K22998">
            <v>0</v>
          </cell>
          <cell r="L22998">
            <v>0</v>
          </cell>
          <cell r="M22998">
            <v>0</v>
          </cell>
          <cell r="N22998">
            <v>0</v>
          </cell>
          <cell r="O22998">
            <v>783.55199999999968</v>
          </cell>
          <cell r="P22998">
            <v>-47182.186000000016</v>
          </cell>
          <cell r="Q22998">
            <v>0</v>
          </cell>
          <cell r="R22998">
            <v>46398.63400000002</v>
          </cell>
        </row>
        <row r="22999">
          <cell r="A22999">
            <v>5010</v>
          </cell>
          <cell r="B22999" t="str">
            <v>S. SALUD COQUIMBO</v>
          </cell>
          <cell r="C22999" t="str">
            <v>009 Hospital Vicuña</v>
          </cell>
          <cell r="D22999">
            <v>0</v>
          </cell>
          <cell r="E22999">
            <v>0</v>
          </cell>
          <cell r="F22999">
            <v>0</v>
          </cell>
          <cell r="G22999">
            <v>0</v>
          </cell>
          <cell r="H22999">
            <v>0</v>
          </cell>
          <cell r="I22999">
            <v>0</v>
          </cell>
          <cell r="J22999">
            <v>0</v>
          </cell>
          <cell r="K22999">
            <v>0</v>
          </cell>
          <cell r="L22999">
            <v>0</v>
          </cell>
          <cell r="M22999">
            <v>0</v>
          </cell>
          <cell r="N22999">
            <v>0</v>
          </cell>
          <cell r="O22999">
            <v>2553.8739999999998</v>
          </cell>
          <cell r="P22999">
            <v>-93634.50499999999</v>
          </cell>
          <cell r="Q22999">
            <v>0</v>
          </cell>
          <cell r="R22999">
            <v>91080.630999999994</v>
          </cell>
        </row>
        <row r="23000">
          <cell r="A23000">
            <v>5011</v>
          </cell>
          <cell r="B23000" t="str">
            <v>S. SALUD COQUIMBO</v>
          </cell>
          <cell r="C23000" t="str">
            <v>010 Hospital Los Vilos</v>
          </cell>
          <cell r="D23000">
            <v>0</v>
          </cell>
          <cell r="E23000">
            <v>0</v>
          </cell>
          <cell r="F23000">
            <v>0</v>
          </cell>
          <cell r="G23000">
            <v>0</v>
          </cell>
          <cell r="H23000">
            <v>0</v>
          </cell>
          <cell r="I23000">
            <v>0</v>
          </cell>
          <cell r="J23000">
            <v>0</v>
          </cell>
          <cell r="K23000">
            <v>0</v>
          </cell>
          <cell r="L23000">
            <v>0</v>
          </cell>
          <cell r="M23000">
            <v>0</v>
          </cell>
          <cell r="N23000">
            <v>0</v>
          </cell>
          <cell r="O23000">
            <v>813.90099999999802</v>
          </cell>
          <cell r="P23000">
            <v>-86919.291000000027</v>
          </cell>
          <cell r="Q23000">
            <v>0</v>
          </cell>
          <cell r="R23000">
            <v>86105.390000000029</v>
          </cell>
        </row>
        <row r="23001">
          <cell r="A23001">
            <v>601</v>
          </cell>
          <cell r="B23001" t="str">
            <v>S. SALUD VALPO-SN.ANTONIO</v>
          </cell>
          <cell r="C23001">
            <v>0</v>
          </cell>
          <cell r="D23001">
            <v>0</v>
          </cell>
          <cell r="E23001">
            <v>0</v>
          </cell>
          <cell r="F23001">
            <v>0</v>
          </cell>
          <cell r="G23001">
            <v>0</v>
          </cell>
          <cell r="H23001">
            <v>0</v>
          </cell>
          <cell r="I23001">
            <v>0</v>
          </cell>
          <cell r="J23001">
            <v>0</v>
          </cell>
          <cell r="K23001">
            <v>0</v>
          </cell>
          <cell r="L23001">
            <v>0</v>
          </cell>
          <cell r="M23001">
            <v>0</v>
          </cell>
          <cell r="N23001">
            <v>0</v>
          </cell>
          <cell r="O23001">
            <v>3490754.8700000006</v>
          </cell>
          <cell r="P23001">
            <v>-3029105.6649999972</v>
          </cell>
          <cell r="Q23001">
            <v>461649.20500000333</v>
          </cell>
          <cell r="R23001">
            <v>0</v>
          </cell>
        </row>
        <row r="23002">
          <cell r="A23002">
            <v>602</v>
          </cell>
          <cell r="B23002" t="str">
            <v>S. SALUD VALPO-SN.ANTONIO</v>
          </cell>
          <cell r="C23002" t="str">
            <v>001 Dirección Servicio de Salud</v>
          </cell>
          <cell r="D23002">
            <v>0</v>
          </cell>
          <cell r="E23002">
            <v>0</v>
          </cell>
          <cell r="F23002">
            <v>0</v>
          </cell>
          <cell r="G23002">
            <v>0</v>
          </cell>
          <cell r="H23002">
            <v>0</v>
          </cell>
          <cell r="I23002">
            <v>0</v>
          </cell>
          <cell r="J23002">
            <v>0</v>
          </cell>
          <cell r="K23002">
            <v>0</v>
          </cell>
          <cell r="L23002">
            <v>0</v>
          </cell>
          <cell r="M23002">
            <v>0</v>
          </cell>
          <cell r="N23002">
            <v>0</v>
          </cell>
          <cell r="O23002">
            <v>70718.593999999997</v>
          </cell>
          <cell r="P23002">
            <v>209253.82600000012</v>
          </cell>
          <cell r="Q23002">
            <v>70718.593999999997</v>
          </cell>
          <cell r="R23002">
            <v>0</v>
          </cell>
        </row>
        <row r="23003">
          <cell r="A23003">
            <v>603</v>
          </cell>
          <cell r="B23003" t="str">
            <v>S. SALUD VALPO-SN.ANTONIO</v>
          </cell>
          <cell r="C23003" t="str">
            <v>002 Hospital Carlos Van Buren</v>
          </cell>
          <cell r="D23003">
            <v>0</v>
          </cell>
          <cell r="E23003">
            <v>0</v>
          </cell>
          <cell r="F23003">
            <v>0</v>
          </cell>
          <cell r="G23003">
            <v>0</v>
          </cell>
          <cell r="H23003">
            <v>0</v>
          </cell>
          <cell r="I23003">
            <v>0</v>
          </cell>
          <cell r="J23003">
            <v>0</v>
          </cell>
          <cell r="K23003">
            <v>0</v>
          </cell>
          <cell r="L23003">
            <v>0</v>
          </cell>
          <cell r="M23003">
            <v>0</v>
          </cell>
          <cell r="N23003">
            <v>0</v>
          </cell>
          <cell r="O23003">
            <v>2887909.7740000002</v>
          </cell>
          <cell r="P23003">
            <v>-2750489.4750000006</v>
          </cell>
          <cell r="Q23003">
            <v>137420.29899999965</v>
          </cell>
          <cell r="R23003">
            <v>0</v>
          </cell>
        </row>
        <row r="23004">
          <cell r="A23004">
            <v>604</v>
          </cell>
          <cell r="B23004" t="str">
            <v>S. SALUD VALPO-SN.ANTONIO</v>
          </cell>
          <cell r="C23004" t="str">
            <v>003 Hospital Claudio Vicuña</v>
          </cell>
          <cell r="D23004">
            <v>0</v>
          </cell>
          <cell r="E23004">
            <v>0</v>
          </cell>
          <cell r="F23004">
            <v>0</v>
          </cell>
          <cell r="G23004">
            <v>0</v>
          </cell>
          <cell r="H23004">
            <v>0</v>
          </cell>
          <cell r="I23004">
            <v>0</v>
          </cell>
          <cell r="J23004">
            <v>0</v>
          </cell>
          <cell r="K23004">
            <v>0</v>
          </cell>
          <cell r="L23004">
            <v>0</v>
          </cell>
          <cell r="M23004">
            <v>0</v>
          </cell>
          <cell r="N23004">
            <v>0</v>
          </cell>
          <cell r="O23004">
            <v>217536.91499999998</v>
          </cell>
          <cell r="P23004">
            <v>-177062.61100000003</v>
          </cell>
          <cell r="Q23004">
            <v>40474.303999999946</v>
          </cell>
          <cell r="R23004">
            <v>0</v>
          </cell>
        </row>
        <row r="23005">
          <cell r="A23005">
            <v>605</v>
          </cell>
          <cell r="B23005" t="str">
            <v>S. SALUD VALPO-SN.ANTONIO</v>
          </cell>
          <cell r="C23005" t="str">
            <v>004 Hospital Del Salvador</v>
          </cell>
          <cell r="D23005">
            <v>0</v>
          </cell>
          <cell r="E23005">
            <v>0</v>
          </cell>
          <cell r="F23005">
            <v>0</v>
          </cell>
          <cell r="G23005">
            <v>0</v>
          </cell>
          <cell r="H23005">
            <v>0</v>
          </cell>
          <cell r="I23005">
            <v>0</v>
          </cell>
          <cell r="J23005">
            <v>0</v>
          </cell>
          <cell r="K23005">
            <v>0</v>
          </cell>
          <cell r="L23005">
            <v>0</v>
          </cell>
          <cell r="M23005">
            <v>0</v>
          </cell>
          <cell r="N23005">
            <v>0</v>
          </cell>
          <cell r="O23005">
            <v>0</v>
          </cell>
          <cell r="P23005">
            <v>-22835.233000000124</v>
          </cell>
          <cell r="Q23005">
            <v>0</v>
          </cell>
          <cell r="R23005">
            <v>22835.233000000124</v>
          </cell>
        </row>
        <row r="23006">
          <cell r="A23006">
            <v>606</v>
          </cell>
          <cell r="B23006" t="str">
            <v>S. SALUD VALPO-SN.ANTONIO</v>
          </cell>
          <cell r="C23006" t="str">
            <v>005 Hospital San José Casablanca</v>
          </cell>
          <cell r="D23006">
            <v>0</v>
          </cell>
          <cell r="E23006">
            <v>0</v>
          </cell>
          <cell r="F23006">
            <v>0</v>
          </cell>
          <cell r="G23006">
            <v>0</v>
          </cell>
          <cell r="H23006">
            <v>0</v>
          </cell>
          <cell r="I23006">
            <v>0</v>
          </cell>
          <cell r="J23006">
            <v>0</v>
          </cell>
          <cell r="K23006">
            <v>0</v>
          </cell>
          <cell r="L23006">
            <v>0</v>
          </cell>
          <cell r="M23006">
            <v>0</v>
          </cell>
          <cell r="N23006">
            <v>0</v>
          </cell>
          <cell r="O23006">
            <v>0</v>
          </cell>
          <cell r="P23006">
            <v>-209.39200000002165</v>
          </cell>
          <cell r="Q23006">
            <v>0</v>
          </cell>
          <cell r="R23006">
            <v>209.39200000002165</v>
          </cell>
        </row>
        <row r="23007">
          <cell r="A23007">
            <v>607</v>
          </cell>
          <cell r="B23007" t="str">
            <v>S. SALUD VALPO-SN.ANTONIO</v>
          </cell>
          <cell r="C23007" t="str">
            <v>007 Hospital Doctor Eduardo Pereira</v>
          </cell>
          <cell r="D23007">
            <v>0</v>
          </cell>
          <cell r="E23007">
            <v>0</v>
          </cell>
          <cell r="F23007">
            <v>0</v>
          </cell>
          <cell r="G23007">
            <v>0</v>
          </cell>
          <cell r="H23007">
            <v>0</v>
          </cell>
          <cell r="I23007">
            <v>0</v>
          </cell>
          <cell r="J23007">
            <v>0</v>
          </cell>
          <cell r="K23007">
            <v>0</v>
          </cell>
          <cell r="L23007">
            <v>0</v>
          </cell>
          <cell r="M23007">
            <v>0</v>
          </cell>
          <cell r="N23007">
            <v>0</v>
          </cell>
          <cell r="O23007">
            <v>314589.587</v>
          </cell>
          <cell r="P23007">
            <v>-321194.49600000039</v>
          </cell>
          <cell r="Q23007">
            <v>0</v>
          </cell>
          <cell r="R23007">
            <v>6604.9090000003926</v>
          </cell>
        </row>
        <row r="23008">
          <cell r="A23008">
            <v>608</v>
          </cell>
          <cell r="B23008" t="str">
            <v>S. SALUD VALPO-SN.ANTONIO</v>
          </cell>
          <cell r="C23008" t="str">
            <v>008 Atención Primaria de Salud</v>
          </cell>
          <cell r="D23008">
            <v>0</v>
          </cell>
          <cell r="E23008">
            <v>0</v>
          </cell>
          <cell r="F23008">
            <v>0</v>
          </cell>
          <cell r="G23008">
            <v>0</v>
          </cell>
          <cell r="H23008">
            <v>0</v>
          </cell>
          <cell r="I23008">
            <v>0</v>
          </cell>
          <cell r="J23008">
            <v>0</v>
          </cell>
          <cell r="K23008">
            <v>0</v>
          </cell>
          <cell r="L23008">
            <v>0</v>
          </cell>
          <cell r="M23008">
            <v>0</v>
          </cell>
          <cell r="N23008">
            <v>0</v>
          </cell>
          <cell r="O23008">
            <v>0</v>
          </cell>
          <cell r="P23008">
            <v>33431.716000000015</v>
          </cell>
          <cell r="Q23008">
            <v>0</v>
          </cell>
          <cell r="R23008">
            <v>0</v>
          </cell>
        </row>
        <row r="23009">
          <cell r="A23009">
            <v>701</v>
          </cell>
          <cell r="B23009" t="str">
            <v>S. SALUD VIÑA-QUILLOTA</v>
          </cell>
          <cell r="C23009">
            <v>0</v>
          </cell>
          <cell r="D23009">
            <v>0</v>
          </cell>
          <cell r="E23009">
            <v>0</v>
          </cell>
          <cell r="F23009">
            <v>0</v>
          </cell>
          <cell r="G23009">
            <v>0</v>
          </cell>
          <cell r="H23009">
            <v>0</v>
          </cell>
          <cell r="I23009">
            <v>0</v>
          </cell>
          <cell r="J23009">
            <v>0</v>
          </cell>
          <cell r="K23009">
            <v>0</v>
          </cell>
          <cell r="L23009">
            <v>0</v>
          </cell>
          <cell r="M23009">
            <v>0</v>
          </cell>
          <cell r="N23009">
            <v>0</v>
          </cell>
          <cell r="O23009">
            <v>8140358.1160000023</v>
          </cell>
          <cell r="P23009">
            <v>-8489631.9190000016</v>
          </cell>
          <cell r="Q23009">
            <v>0</v>
          </cell>
          <cell r="R23009">
            <v>349273.80299999937</v>
          </cell>
        </row>
        <row r="23010">
          <cell r="A23010">
            <v>702</v>
          </cell>
          <cell r="B23010" t="str">
            <v>S. SALUD VIÑA-QUILLOTA</v>
          </cell>
          <cell r="C23010" t="str">
            <v>001 Dirección del Servicio</v>
          </cell>
          <cell r="D23010">
            <v>0</v>
          </cell>
          <cell r="E23010">
            <v>0</v>
          </cell>
          <cell r="F23010">
            <v>0</v>
          </cell>
          <cell r="G23010">
            <v>0</v>
          </cell>
          <cell r="H23010">
            <v>0</v>
          </cell>
          <cell r="I23010">
            <v>0</v>
          </cell>
          <cell r="J23010">
            <v>0</v>
          </cell>
          <cell r="K23010">
            <v>0</v>
          </cell>
          <cell r="L23010">
            <v>0</v>
          </cell>
          <cell r="M23010">
            <v>0</v>
          </cell>
          <cell r="N23010">
            <v>0</v>
          </cell>
          <cell r="O23010">
            <v>666134.10100000002</v>
          </cell>
          <cell r="P23010">
            <v>-891857.50199999986</v>
          </cell>
          <cell r="Q23010">
            <v>0</v>
          </cell>
          <cell r="R23010">
            <v>225723.40099999984</v>
          </cell>
        </row>
        <row r="23011">
          <cell r="A23011">
            <v>703</v>
          </cell>
          <cell r="B23011" t="str">
            <v>S. SALUD VIÑA-QUILLOTA</v>
          </cell>
          <cell r="C23011" t="str">
            <v>002 Hospital Doctor Gustavo Fricke</v>
          </cell>
          <cell r="D23011">
            <v>0</v>
          </cell>
          <cell r="E23011">
            <v>0</v>
          </cell>
          <cell r="F23011">
            <v>0</v>
          </cell>
          <cell r="G23011">
            <v>0</v>
          </cell>
          <cell r="H23011">
            <v>0</v>
          </cell>
          <cell r="I23011">
            <v>0</v>
          </cell>
          <cell r="J23011">
            <v>0</v>
          </cell>
          <cell r="K23011">
            <v>0</v>
          </cell>
          <cell r="L23011">
            <v>0</v>
          </cell>
          <cell r="M23011">
            <v>0</v>
          </cell>
          <cell r="N23011">
            <v>0</v>
          </cell>
          <cell r="O23011">
            <v>4712122.1789999995</v>
          </cell>
          <cell r="P23011">
            <v>-4765097.9400000004</v>
          </cell>
          <cell r="Q23011">
            <v>0</v>
          </cell>
          <cell r="R23011">
            <v>52975.761000000872</v>
          </cell>
        </row>
        <row r="23012">
          <cell r="A23012">
            <v>704</v>
          </cell>
          <cell r="B23012" t="str">
            <v>S. SALUD VIÑA-QUILLOTA</v>
          </cell>
          <cell r="C23012" t="str">
            <v>003 Hospital de Quillota</v>
          </cell>
          <cell r="D23012">
            <v>0</v>
          </cell>
          <cell r="E23012">
            <v>0</v>
          </cell>
          <cell r="F23012">
            <v>0</v>
          </cell>
          <cell r="G23012">
            <v>0</v>
          </cell>
          <cell r="H23012">
            <v>0</v>
          </cell>
          <cell r="I23012">
            <v>0</v>
          </cell>
          <cell r="J23012">
            <v>0</v>
          </cell>
          <cell r="K23012">
            <v>0</v>
          </cell>
          <cell r="L23012">
            <v>0</v>
          </cell>
          <cell r="M23012">
            <v>0</v>
          </cell>
          <cell r="N23012">
            <v>0</v>
          </cell>
          <cell r="O23012">
            <v>1406792.193</v>
          </cell>
          <cell r="P23012">
            <v>-1419089.6229999994</v>
          </cell>
          <cell r="Q23012">
            <v>0</v>
          </cell>
          <cell r="R23012">
            <v>12297.429999999469</v>
          </cell>
        </row>
        <row r="23013">
          <cell r="A23013">
            <v>705</v>
          </cell>
          <cell r="B23013" t="str">
            <v>S. SALUD VIÑA-QUILLOTA</v>
          </cell>
          <cell r="C23013" t="str">
            <v>004 Hospital de Quilpué</v>
          </cell>
          <cell r="D23013">
            <v>0</v>
          </cell>
          <cell r="E23013">
            <v>0</v>
          </cell>
          <cell r="F23013">
            <v>0</v>
          </cell>
          <cell r="G23013">
            <v>0</v>
          </cell>
          <cell r="H23013">
            <v>0</v>
          </cell>
          <cell r="I23013">
            <v>0</v>
          </cell>
          <cell r="J23013">
            <v>0</v>
          </cell>
          <cell r="K23013">
            <v>0</v>
          </cell>
          <cell r="L23013">
            <v>0</v>
          </cell>
          <cell r="M23013">
            <v>0</v>
          </cell>
          <cell r="N23013">
            <v>0</v>
          </cell>
          <cell r="O23013">
            <v>798260.53300000005</v>
          </cell>
          <cell r="P23013">
            <v>-802340.38199999998</v>
          </cell>
          <cell r="Q23013">
            <v>0</v>
          </cell>
          <cell r="R23013">
            <v>4079.8489999999292</v>
          </cell>
        </row>
        <row r="23014">
          <cell r="A23014">
            <v>706</v>
          </cell>
          <cell r="B23014" t="str">
            <v>S. SALUD VIÑA-QUILLOTA</v>
          </cell>
          <cell r="C23014" t="str">
            <v>005 Hospital de La Calera</v>
          </cell>
          <cell r="D23014">
            <v>0</v>
          </cell>
          <cell r="E23014">
            <v>0</v>
          </cell>
          <cell r="F23014">
            <v>0</v>
          </cell>
          <cell r="G23014">
            <v>0</v>
          </cell>
          <cell r="H23014">
            <v>0</v>
          </cell>
          <cell r="I23014">
            <v>0</v>
          </cell>
          <cell r="J23014">
            <v>0</v>
          </cell>
          <cell r="K23014">
            <v>0</v>
          </cell>
          <cell r="L23014">
            <v>0</v>
          </cell>
          <cell r="M23014">
            <v>0</v>
          </cell>
          <cell r="N23014">
            <v>0</v>
          </cell>
          <cell r="O23014">
            <v>69695.387999999992</v>
          </cell>
          <cell r="P23014">
            <v>-91545.947000000102</v>
          </cell>
          <cell r="Q23014">
            <v>0</v>
          </cell>
          <cell r="R23014">
            <v>21850.55900000011</v>
          </cell>
        </row>
        <row r="23015">
          <cell r="A23015">
            <v>707</v>
          </cell>
          <cell r="B23015" t="str">
            <v>S. SALUD VIÑA-QUILLOTA</v>
          </cell>
          <cell r="C23015" t="str">
            <v>006 Hospital Geriátrico Paz de la Tarde</v>
          </cell>
          <cell r="D23015">
            <v>0</v>
          </cell>
          <cell r="E23015">
            <v>0</v>
          </cell>
          <cell r="F23015">
            <v>0</v>
          </cell>
          <cell r="G23015">
            <v>0</v>
          </cell>
          <cell r="H23015">
            <v>0</v>
          </cell>
          <cell r="I23015">
            <v>0</v>
          </cell>
          <cell r="J23015">
            <v>0</v>
          </cell>
          <cell r="K23015">
            <v>0</v>
          </cell>
          <cell r="L23015">
            <v>0</v>
          </cell>
          <cell r="M23015">
            <v>0</v>
          </cell>
          <cell r="N23015">
            <v>0</v>
          </cell>
          <cell r="O23015">
            <v>18952.954000000002</v>
          </cell>
          <cell r="P23015">
            <v>-17628.342000000062</v>
          </cell>
          <cell r="Q23015">
            <v>1324.6119999999391</v>
          </cell>
          <cell r="R23015">
            <v>0</v>
          </cell>
        </row>
        <row r="23016">
          <cell r="A23016">
            <v>708</v>
          </cell>
          <cell r="B23016" t="str">
            <v>S. SALUD VIÑA-QUILLOTA</v>
          </cell>
          <cell r="C23016" t="str">
            <v>007 Hospital de Limache</v>
          </cell>
          <cell r="D23016">
            <v>0</v>
          </cell>
          <cell r="E23016">
            <v>0</v>
          </cell>
          <cell r="F23016">
            <v>0</v>
          </cell>
          <cell r="G23016">
            <v>0</v>
          </cell>
          <cell r="H23016">
            <v>0</v>
          </cell>
          <cell r="I23016">
            <v>0</v>
          </cell>
          <cell r="J23016">
            <v>0</v>
          </cell>
          <cell r="K23016">
            <v>0</v>
          </cell>
          <cell r="L23016">
            <v>0</v>
          </cell>
          <cell r="M23016">
            <v>0</v>
          </cell>
          <cell r="N23016">
            <v>0</v>
          </cell>
          <cell r="O23016">
            <v>73525.895000000004</v>
          </cell>
          <cell r="P23016">
            <v>-73108.996999999916</v>
          </cell>
          <cell r="Q23016">
            <v>416.89800000008836</v>
          </cell>
          <cell r="R23016">
            <v>0</v>
          </cell>
        </row>
        <row r="23017">
          <cell r="A23017">
            <v>709</v>
          </cell>
          <cell r="B23017" t="str">
            <v>S. SALUD VIÑA-QUILLOTA</v>
          </cell>
          <cell r="C23017" t="str">
            <v>008 Hospital de La Ligua</v>
          </cell>
          <cell r="D23017">
            <v>0</v>
          </cell>
          <cell r="E23017">
            <v>0</v>
          </cell>
          <cell r="F23017">
            <v>0</v>
          </cell>
          <cell r="G23017">
            <v>0</v>
          </cell>
          <cell r="H23017">
            <v>0</v>
          </cell>
          <cell r="I23017">
            <v>0</v>
          </cell>
          <cell r="J23017">
            <v>0</v>
          </cell>
          <cell r="K23017">
            <v>0</v>
          </cell>
          <cell r="L23017">
            <v>0</v>
          </cell>
          <cell r="M23017">
            <v>0</v>
          </cell>
          <cell r="N23017">
            <v>0</v>
          </cell>
          <cell r="O23017">
            <v>115929.39299999998</v>
          </cell>
          <cell r="P23017">
            <v>-117707.85399999999</v>
          </cell>
          <cell r="Q23017">
            <v>0</v>
          </cell>
          <cell r="R23017">
            <v>1778.4610000000102</v>
          </cell>
        </row>
        <row r="23018">
          <cell r="A23018">
            <v>7010</v>
          </cell>
          <cell r="B23018" t="str">
            <v>S. SALUD VIÑA-QUILLOTA</v>
          </cell>
          <cell r="C23018" t="str">
            <v>009 Hospital Cabildo</v>
          </cell>
          <cell r="D23018">
            <v>0</v>
          </cell>
          <cell r="E23018">
            <v>0</v>
          </cell>
          <cell r="F23018">
            <v>0</v>
          </cell>
          <cell r="G23018">
            <v>0</v>
          </cell>
          <cell r="H23018">
            <v>0</v>
          </cell>
          <cell r="I23018">
            <v>0</v>
          </cell>
          <cell r="J23018">
            <v>0</v>
          </cell>
          <cell r="K23018">
            <v>0</v>
          </cell>
          <cell r="L23018">
            <v>0</v>
          </cell>
          <cell r="M23018">
            <v>0</v>
          </cell>
          <cell r="N23018">
            <v>0</v>
          </cell>
          <cell r="O23018">
            <v>40385.883000000002</v>
          </cell>
          <cell r="P23018">
            <v>-40493.641999999978</v>
          </cell>
          <cell r="Q23018">
            <v>0</v>
          </cell>
          <cell r="R23018">
            <v>107.75899999997637</v>
          </cell>
        </row>
        <row r="23019">
          <cell r="A23019">
            <v>7011</v>
          </cell>
          <cell r="B23019" t="str">
            <v>S. SALUD VIÑA-QUILLOTA</v>
          </cell>
          <cell r="C23019" t="str">
            <v>010 Hospital Petorca</v>
          </cell>
          <cell r="D23019">
            <v>0</v>
          </cell>
          <cell r="E23019">
            <v>0</v>
          </cell>
          <cell r="F23019">
            <v>0</v>
          </cell>
          <cell r="G23019">
            <v>0</v>
          </cell>
          <cell r="H23019">
            <v>0</v>
          </cell>
          <cell r="I23019">
            <v>0</v>
          </cell>
          <cell r="J23019">
            <v>0</v>
          </cell>
          <cell r="K23019">
            <v>0</v>
          </cell>
          <cell r="L23019">
            <v>0</v>
          </cell>
          <cell r="M23019">
            <v>0</v>
          </cell>
          <cell r="N23019">
            <v>0</v>
          </cell>
          <cell r="O23019">
            <v>5842.6570000000002</v>
          </cell>
          <cell r="P23019">
            <v>-6424.8789999999863</v>
          </cell>
          <cell r="Q23019">
            <v>0</v>
          </cell>
          <cell r="R23019">
            <v>582.22199999998611</v>
          </cell>
        </row>
        <row r="23020">
          <cell r="A23020">
            <v>7012</v>
          </cell>
          <cell r="B23020" t="str">
            <v>S. SALUD VIÑA-QUILLOTA</v>
          </cell>
          <cell r="C23020" t="str">
            <v>011 Hospital de Quintero</v>
          </cell>
          <cell r="D23020">
            <v>0</v>
          </cell>
          <cell r="E23020">
            <v>0</v>
          </cell>
          <cell r="F23020">
            <v>0</v>
          </cell>
          <cell r="G23020">
            <v>0</v>
          </cell>
          <cell r="H23020">
            <v>0</v>
          </cell>
          <cell r="I23020">
            <v>0</v>
          </cell>
          <cell r="J23020">
            <v>0</v>
          </cell>
          <cell r="K23020">
            <v>0</v>
          </cell>
          <cell r="L23020">
            <v>0</v>
          </cell>
          <cell r="M23020">
            <v>0</v>
          </cell>
          <cell r="N23020">
            <v>0</v>
          </cell>
          <cell r="O23020">
            <v>43045.664999999994</v>
          </cell>
          <cell r="P23020">
            <v>-46451.841000000044</v>
          </cell>
          <cell r="Q23020">
            <v>0</v>
          </cell>
          <cell r="R23020">
            <v>3406.1760000000504</v>
          </cell>
        </row>
        <row r="23021">
          <cell r="A23021">
            <v>7013</v>
          </cell>
          <cell r="B23021" t="str">
            <v>S. SALUD VIÑA-QUILLOTA</v>
          </cell>
          <cell r="C23021" t="str">
            <v>012 Hospital Peñablanca</v>
          </cell>
          <cell r="D23021">
            <v>0</v>
          </cell>
          <cell r="E23021">
            <v>0</v>
          </cell>
          <cell r="F23021">
            <v>0</v>
          </cell>
          <cell r="G23021">
            <v>0</v>
          </cell>
          <cell r="H23021">
            <v>0</v>
          </cell>
          <cell r="I23021">
            <v>0</v>
          </cell>
          <cell r="J23021">
            <v>0</v>
          </cell>
          <cell r="K23021">
            <v>0</v>
          </cell>
          <cell r="L23021">
            <v>0</v>
          </cell>
          <cell r="M23021">
            <v>0</v>
          </cell>
          <cell r="N23021">
            <v>0</v>
          </cell>
          <cell r="O23021">
            <v>189671.27500000002</v>
          </cell>
          <cell r="P23021">
            <v>-217884.96999999997</v>
          </cell>
          <cell r="Q23021">
            <v>0</v>
          </cell>
          <cell r="R23021">
            <v>28213.694999999949</v>
          </cell>
        </row>
        <row r="23022">
          <cell r="A23022">
            <v>801</v>
          </cell>
          <cell r="B23022" t="str">
            <v>S. SALUD ACONCAGUA</v>
          </cell>
          <cell r="C23022">
            <v>0</v>
          </cell>
          <cell r="D23022">
            <v>0</v>
          </cell>
          <cell r="E23022">
            <v>0</v>
          </cell>
          <cell r="F23022">
            <v>0</v>
          </cell>
          <cell r="G23022">
            <v>0</v>
          </cell>
          <cell r="H23022">
            <v>0</v>
          </cell>
          <cell r="I23022">
            <v>0</v>
          </cell>
          <cell r="J23022">
            <v>0</v>
          </cell>
          <cell r="K23022">
            <v>0</v>
          </cell>
          <cell r="L23022">
            <v>0</v>
          </cell>
          <cell r="M23022">
            <v>0</v>
          </cell>
          <cell r="N23022">
            <v>0</v>
          </cell>
          <cell r="O23022">
            <v>359366.71400000004</v>
          </cell>
          <cell r="P23022">
            <v>-192615.15899999905</v>
          </cell>
          <cell r="Q23022">
            <v>166751.55500000098</v>
          </cell>
          <cell r="R23022">
            <v>0</v>
          </cell>
        </row>
        <row r="23023">
          <cell r="A23023">
            <v>802</v>
          </cell>
          <cell r="B23023" t="str">
            <v>S. SALUD ACONCAGUA</v>
          </cell>
          <cell r="C23023" t="str">
            <v>001 Dirección del Servicio</v>
          </cell>
          <cell r="D23023">
            <v>0</v>
          </cell>
          <cell r="E23023">
            <v>0</v>
          </cell>
          <cell r="F23023">
            <v>0</v>
          </cell>
          <cell r="G23023">
            <v>0</v>
          </cell>
          <cell r="H23023">
            <v>0</v>
          </cell>
          <cell r="I23023">
            <v>0</v>
          </cell>
          <cell r="J23023">
            <v>0</v>
          </cell>
          <cell r="K23023">
            <v>0</v>
          </cell>
          <cell r="L23023">
            <v>0</v>
          </cell>
          <cell r="M23023">
            <v>0</v>
          </cell>
          <cell r="N23023">
            <v>0</v>
          </cell>
          <cell r="O23023">
            <v>49211.593000000008</v>
          </cell>
          <cell r="P23023">
            <v>84623.467999999993</v>
          </cell>
          <cell r="Q23023">
            <v>49211.593000000008</v>
          </cell>
          <cell r="R23023">
            <v>0</v>
          </cell>
        </row>
        <row r="23024">
          <cell r="A23024">
            <v>803</v>
          </cell>
          <cell r="B23024" t="str">
            <v>S. SALUD ACONCAGUA</v>
          </cell>
          <cell r="C23024" t="str">
            <v>002 Hospital San Camilo de San Felipe</v>
          </cell>
          <cell r="D23024">
            <v>0</v>
          </cell>
          <cell r="E23024">
            <v>0</v>
          </cell>
          <cell r="F23024">
            <v>0</v>
          </cell>
          <cell r="G23024">
            <v>0</v>
          </cell>
          <cell r="H23024">
            <v>0</v>
          </cell>
          <cell r="I23024">
            <v>0</v>
          </cell>
          <cell r="J23024">
            <v>0</v>
          </cell>
          <cell r="K23024">
            <v>0</v>
          </cell>
          <cell r="L23024">
            <v>0</v>
          </cell>
          <cell r="M23024">
            <v>0</v>
          </cell>
          <cell r="N23024">
            <v>0</v>
          </cell>
          <cell r="O23024">
            <v>150964.272</v>
          </cell>
          <cell r="P23024">
            <v>-134922.00200000009</v>
          </cell>
          <cell r="Q23024">
            <v>16042.269999999902</v>
          </cell>
          <cell r="R23024">
            <v>0</v>
          </cell>
        </row>
        <row r="23025">
          <cell r="A23025">
            <v>804</v>
          </cell>
          <cell r="B23025" t="str">
            <v>S. SALUD ACONCAGUA</v>
          </cell>
          <cell r="C23025" t="str">
            <v>003 Hospital San Juan de Dios de Los Andes</v>
          </cell>
          <cell r="D23025">
            <v>0</v>
          </cell>
          <cell r="E23025">
            <v>0</v>
          </cell>
          <cell r="F23025">
            <v>0</v>
          </cell>
          <cell r="G23025">
            <v>0</v>
          </cell>
          <cell r="H23025">
            <v>0</v>
          </cell>
          <cell r="I23025">
            <v>0</v>
          </cell>
          <cell r="J23025">
            <v>0</v>
          </cell>
          <cell r="K23025">
            <v>0</v>
          </cell>
          <cell r="L23025">
            <v>0</v>
          </cell>
          <cell r="M23025">
            <v>0</v>
          </cell>
          <cell r="N23025">
            <v>0</v>
          </cell>
          <cell r="O23025">
            <v>85066.542000000001</v>
          </cell>
          <cell r="P23025">
            <v>-71935.006999999983</v>
          </cell>
          <cell r="Q23025">
            <v>13131.535000000018</v>
          </cell>
          <cell r="R23025">
            <v>0</v>
          </cell>
        </row>
        <row r="23026">
          <cell r="A23026">
            <v>805</v>
          </cell>
          <cell r="B23026" t="str">
            <v>S. SALUD ACONCAGUA</v>
          </cell>
          <cell r="C23026" t="str">
            <v>004 Hospital San Francisco de Llay Llay</v>
          </cell>
          <cell r="D23026">
            <v>0</v>
          </cell>
          <cell r="E23026">
            <v>0</v>
          </cell>
          <cell r="F23026">
            <v>0</v>
          </cell>
          <cell r="G23026">
            <v>0</v>
          </cell>
          <cell r="H23026">
            <v>0</v>
          </cell>
          <cell r="I23026">
            <v>0</v>
          </cell>
          <cell r="J23026">
            <v>0</v>
          </cell>
          <cell r="K23026">
            <v>0</v>
          </cell>
          <cell r="L23026">
            <v>0</v>
          </cell>
          <cell r="M23026">
            <v>0</v>
          </cell>
          <cell r="N23026">
            <v>0</v>
          </cell>
          <cell r="O23026">
            <v>11306.491</v>
          </cell>
          <cell r="P23026">
            <v>-11519.833999999944</v>
          </cell>
          <cell r="Q23026">
            <v>0</v>
          </cell>
          <cell r="R23026">
            <v>213.34299999994437</v>
          </cell>
        </row>
        <row r="23027">
          <cell r="A23027">
            <v>806</v>
          </cell>
          <cell r="B23027" t="str">
            <v>S. SALUD ACONCAGUA</v>
          </cell>
          <cell r="C23027" t="str">
            <v>005 Hospital San Antonio de  Putaendo</v>
          </cell>
          <cell r="D23027">
            <v>0</v>
          </cell>
          <cell r="E23027">
            <v>0</v>
          </cell>
          <cell r="F23027">
            <v>0</v>
          </cell>
          <cell r="G23027">
            <v>0</v>
          </cell>
          <cell r="H23027">
            <v>0</v>
          </cell>
          <cell r="I23027">
            <v>0</v>
          </cell>
          <cell r="J23027">
            <v>0</v>
          </cell>
          <cell r="K23027">
            <v>0</v>
          </cell>
          <cell r="L23027">
            <v>0</v>
          </cell>
          <cell r="M23027">
            <v>0</v>
          </cell>
          <cell r="N23027">
            <v>0</v>
          </cell>
          <cell r="O23027">
            <v>5513.6779999999999</v>
          </cell>
          <cell r="P23027">
            <v>-4795.3290000000125</v>
          </cell>
          <cell r="Q23027">
            <v>718.34899999998743</v>
          </cell>
          <cell r="R23027">
            <v>0</v>
          </cell>
        </row>
        <row r="23028">
          <cell r="A23028">
            <v>807</v>
          </cell>
          <cell r="B23028" t="str">
            <v>S. SALUD ACONCAGUA</v>
          </cell>
          <cell r="C23028" t="str">
            <v>006 Hospital Psiquiátrico Doctor  Philippe Pinel de Putaendo</v>
          </cell>
          <cell r="D23028">
            <v>0</v>
          </cell>
          <cell r="E23028">
            <v>0</v>
          </cell>
          <cell r="F23028">
            <v>0</v>
          </cell>
          <cell r="G23028">
            <v>0</v>
          </cell>
          <cell r="H23028">
            <v>0</v>
          </cell>
          <cell r="I23028">
            <v>0</v>
          </cell>
          <cell r="J23028">
            <v>0</v>
          </cell>
          <cell r="K23028">
            <v>0</v>
          </cell>
          <cell r="L23028">
            <v>0</v>
          </cell>
          <cell r="M23028">
            <v>0</v>
          </cell>
          <cell r="N23028">
            <v>0</v>
          </cell>
          <cell r="O23028">
            <v>39965.150999999998</v>
          </cell>
          <cell r="P23028">
            <v>-33860.681000000041</v>
          </cell>
          <cell r="Q23028">
            <v>6104.4699999999575</v>
          </cell>
          <cell r="R23028">
            <v>0</v>
          </cell>
        </row>
        <row r="23029">
          <cell r="A23029">
            <v>808</v>
          </cell>
          <cell r="B23029" t="str">
            <v>S. SALUD ACONCAGUA</v>
          </cell>
          <cell r="C23029" t="str">
            <v>010 Consultorio General Urbano de San Felipe</v>
          </cell>
          <cell r="D23029">
            <v>0</v>
          </cell>
          <cell r="E23029">
            <v>0</v>
          </cell>
          <cell r="F23029">
            <v>0</v>
          </cell>
          <cell r="G23029">
            <v>0</v>
          </cell>
          <cell r="H23029">
            <v>0</v>
          </cell>
          <cell r="I23029">
            <v>0</v>
          </cell>
          <cell r="J23029">
            <v>0</v>
          </cell>
          <cell r="K23029">
            <v>0</v>
          </cell>
          <cell r="L23029">
            <v>0</v>
          </cell>
          <cell r="M23029">
            <v>0</v>
          </cell>
          <cell r="N23029">
            <v>0</v>
          </cell>
          <cell r="O23029">
            <v>6418.2889999999989</v>
          </cell>
          <cell r="P23029">
            <v>-11888.741999999969</v>
          </cell>
          <cell r="Q23029">
            <v>0</v>
          </cell>
          <cell r="R23029">
            <v>5470.4529999999704</v>
          </cell>
        </row>
        <row r="23030">
          <cell r="A23030">
            <v>809</v>
          </cell>
          <cell r="B23030" t="str">
            <v>S. SALUD ACONCAGUA</v>
          </cell>
          <cell r="C23030" t="str">
            <v>011 Consultorio General Urbano Nº 2 de Los Andes</v>
          </cell>
          <cell r="D23030">
            <v>0</v>
          </cell>
          <cell r="E23030">
            <v>0</v>
          </cell>
          <cell r="F23030">
            <v>0</v>
          </cell>
          <cell r="G23030">
            <v>0</v>
          </cell>
          <cell r="H23030">
            <v>0</v>
          </cell>
          <cell r="I23030">
            <v>0</v>
          </cell>
          <cell r="J23030">
            <v>0</v>
          </cell>
          <cell r="K23030">
            <v>0</v>
          </cell>
          <cell r="L23030">
            <v>0</v>
          </cell>
          <cell r="M23030">
            <v>0</v>
          </cell>
          <cell r="N23030">
            <v>0</v>
          </cell>
          <cell r="O23030">
            <v>4436.6850000000013</v>
          </cell>
          <cell r="P23030">
            <v>-3686.2080000000278</v>
          </cell>
          <cell r="Q23030">
            <v>750.47699999997349</v>
          </cell>
          <cell r="R23030">
            <v>0</v>
          </cell>
        </row>
        <row r="23031">
          <cell r="A23031">
            <v>8010</v>
          </cell>
          <cell r="B23031" t="str">
            <v>S. SALUD ACONCAGUA</v>
          </cell>
          <cell r="C23031" t="str">
            <v>012 Consultorio General Urbano de Llay Llay</v>
          </cell>
          <cell r="D23031">
            <v>0</v>
          </cell>
          <cell r="E23031">
            <v>0</v>
          </cell>
          <cell r="F23031">
            <v>0</v>
          </cell>
          <cell r="G23031">
            <v>0</v>
          </cell>
          <cell r="H23031">
            <v>0</v>
          </cell>
          <cell r="I23031">
            <v>0</v>
          </cell>
          <cell r="J23031">
            <v>0</v>
          </cell>
          <cell r="K23031">
            <v>0</v>
          </cell>
          <cell r="L23031">
            <v>0</v>
          </cell>
          <cell r="M23031">
            <v>0</v>
          </cell>
          <cell r="N23031">
            <v>0</v>
          </cell>
          <cell r="O23031">
            <v>6484.0130000000008</v>
          </cell>
          <cell r="P23031">
            <v>-4630.8240000000224</v>
          </cell>
          <cell r="Q23031">
            <v>1853.1889999999785</v>
          </cell>
          <cell r="R23031">
            <v>0</v>
          </cell>
        </row>
        <row r="23032">
          <cell r="A23032">
            <v>901</v>
          </cell>
          <cell r="B23032" t="str">
            <v>S. SALUD LIBERTADOR</v>
          </cell>
          <cell r="C23032">
            <v>0</v>
          </cell>
          <cell r="D23032">
            <v>0</v>
          </cell>
          <cell r="E23032">
            <v>0</v>
          </cell>
          <cell r="F23032">
            <v>0</v>
          </cell>
          <cell r="G23032">
            <v>0</v>
          </cell>
          <cell r="H23032">
            <v>0</v>
          </cell>
          <cell r="I23032">
            <v>0</v>
          </cell>
          <cell r="J23032">
            <v>0</v>
          </cell>
          <cell r="K23032">
            <v>0</v>
          </cell>
          <cell r="L23032">
            <v>0</v>
          </cell>
          <cell r="M23032">
            <v>0</v>
          </cell>
          <cell r="N23032">
            <v>0</v>
          </cell>
          <cell r="O23032">
            <v>3174998.7170000006</v>
          </cell>
          <cell r="P23032">
            <v>-2960655.9500000011</v>
          </cell>
          <cell r="Q23032">
            <v>214342.76699999953</v>
          </cell>
          <cell r="R23032">
            <v>0</v>
          </cell>
        </row>
        <row r="23033">
          <cell r="A23033">
            <v>902</v>
          </cell>
          <cell r="B23033" t="str">
            <v>S. SALUD LIBERTADOR</v>
          </cell>
          <cell r="C23033" t="str">
            <v>001 Dirección del Servicio</v>
          </cell>
          <cell r="D23033">
            <v>0</v>
          </cell>
          <cell r="E23033">
            <v>0</v>
          </cell>
          <cell r="F23033">
            <v>0</v>
          </cell>
          <cell r="G23033">
            <v>0</v>
          </cell>
          <cell r="H23033">
            <v>0</v>
          </cell>
          <cell r="I23033">
            <v>0</v>
          </cell>
          <cell r="J23033">
            <v>0</v>
          </cell>
          <cell r="K23033">
            <v>0</v>
          </cell>
          <cell r="L23033">
            <v>0</v>
          </cell>
          <cell r="M23033">
            <v>0</v>
          </cell>
          <cell r="N23033">
            <v>0</v>
          </cell>
          <cell r="O23033">
            <v>1099522.8530000001</v>
          </cell>
          <cell r="P23033">
            <v>-438008.97299999953</v>
          </cell>
          <cell r="Q23033">
            <v>661513.88000000059</v>
          </cell>
          <cell r="R23033">
            <v>0</v>
          </cell>
        </row>
        <row r="23034">
          <cell r="A23034">
            <v>903</v>
          </cell>
          <cell r="B23034" t="str">
            <v>S. SALUD LIBERTADOR</v>
          </cell>
          <cell r="C23034" t="str">
            <v>002 Hospital Rancagua</v>
          </cell>
          <cell r="D23034">
            <v>0</v>
          </cell>
          <cell r="E23034">
            <v>0</v>
          </cell>
          <cell r="F23034">
            <v>0</v>
          </cell>
          <cell r="G23034">
            <v>0</v>
          </cell>
          <cell r="H23034">
            <v>0</v>
          </cell>
          <cell r="I23034">
            <v>0</v>
          </cell>
          <cell r="J23034">
            <v>0</v>
          </cell>
          <cell r="K23034">
            <v>0</v>
          </cell>
          <cell r="L23034">
            <v>0</v>
          </cell>
          <cell r="M23034">
            <v>0</v>
          </cell>
          <cell r="N23034">
            <v>0</v>
          </cell>
          <cell r="O23034">
            <v>1584013.6730000004</v>
          </cell>
          <cell r="P23034">
            <v>-1937208.2560000014</v>
          </cell>
          <cell r="Q23034">
            <v>0</v>
          </cell>
          <cell r="R23034">
            <v>353194.58300000103</v>
          </cell>
        </row>
        <row r="23035">
          <cell r="A23035">
            <v>904</v>
          </cell>
          <cell r="B23035" t="str">
            <v>S. SALUD LIBERTADOR</v>
          </cell>
          <cell r="C23035" t="str">
            <v>003 Hospital Graneros</v>
          </cell>
          <cell r="D23035">
            <v>0</v>
          </cell>
          <cell r="E23035">
            <v>0</v>
          </cell>
          <cell r="F23035">
            <v>0</v>
          </cell>
          <cell r="G23035">
            <v>0</v>
          </cell>
          <cell r="H23035">
            <v>0</v>
          </cell>
          <cell r="I23035">
            <v>0</v>
          </cell>
          <cell r="J23035">
            <v>0</v>
          </cell>
          <cell r="K23035">
            <v>0</v>
          </cell>
          <cell r="L23035">
            <v>0</v>
          </cell>
          <cell r="M23035">
            <v>0</v>
          </cell>
          <cell r="N23035">
            <v>0</v>
          </cell>
          <cell r="O23035">
            <v>7857.1720000000005</v>
          </cell>
          <cell r="P23035">
            <v>-28267.801000000007</v>
          </cell>
          <cell r="Q23035">
            <v>0</v>
          </cell>
          <cell r="R23035">
            <v>20410.629000000008</v>
          </cell>
        </row>
        <row r="23036">
          <cell r="A23036">
            <v>905</v>
          </cell>
          <cell r="B23036" t="str">
            <v>S. SALUD LIBERTADOR</v>
          </cell>
          <cell r="C23036" t="str">
            <v>004 Hospital Coínco</v>
          </cell>
          <cell r="D23036">
            <v>0</v>
          </cell>
          <cell r="E23036">
            <v>0</v>
          </cell>
          <cell r="F23036">
            <v>0</v>
          </cell>
          <cell r="G23036">
            <v>0</v>
          </cell>
          <cell r="H23036">
            <v>0</v>
          </cell>
          <cell r="I23036">
            <v>0</v>
          </cell>
          <cell r="J23036">
            <v>0</v>
          </cell>
          <cell r="K23036">
            <v>0</v>
          </cell>
          <cell r="L23036">
            <v>0</v>
          </cell>
          <cell r="M23036">
            <v>0</v>
          </cell>
          <cell r="N23036">
            <v>0</v>
          </cell>
          <cell r="O23036">
            <v>16533.553999999996</v>
          </cell>
          <cell r="P23036">
            <v>-10687.085999999988</v>
          </cell>
          <cell r="Q23036">
            <v>5846.468000000008</v>
          </cell>
          <cell r="R23036">
            <v>0</v>
          </cell>
        </row>
        <row r="23037">
          <cell r="A23037">
            <v>906</v>
          </cell>
          <cell r="B23037" t="str">
            <v>S. SALUD LIBERTADOR</v>
          </cell>
          <cell r="C23037" t="str">
            <v>005 Hospital Peumo</v>
          </cell>
          <cell r="D23037">
            <v>0</v>
          </cell>
          <cell r="E23037">
            <v>0</v>
          </cell>
          <cell r="F23037">
            <v>0</v>
          </cell>
          <cell r="G23037">
            <v>0</v>
          </cell>
          <cell r="H23037">
            <v>0</v>
          </cell>
          <cell r="I23037">
            <v>0</v>
          </cell>
          <cell r="J23037">
            <v>0</v>
          </cell>
          <cell r="K23037">
            <v>0</v>
          </cell>
          <cell r="L23037">
            <v>0</v>
          </cell>
          <cell r="M23037">
            <v>0</v>
          </cell>
          <cell r="N23037">
            <v>0</v>
          </cell>
          <cell r="O23037">
            <v>4757.7780000000002</v>
          </cell>
          <cell r="P23037">
            <v>-8715.2009999999718</v>
          </cell>
          <cell r="Q23037">
            <v>0</v>
          </cell>
          <cell r="R23037">
            <v>3957.4229999999716</v>
          </cell>
        </row>
        <row r="23038">
          <cell r="A23038">
            <v>907</v>
          </cell>
          <cell r="B23038" t="str">
            <v>S. SALUD LIBERTADOR</v>
          </cell>
          <cell r="C23038" t="str">
            <v>006 Hospital de Rengo</v>
          </cell>
          <cell r="D23038">
            <v>0</v>
          </cell>
          <cell r="E23038">
            <v>0</v>
          </cell>
          <cell r="F23038">
            <v>0</v>
          </cell>
          <cell r="G23038">
            <v>0</v>
          </cell>
          <cell r="H23038">
            <v>0</v>
          </cell>
          <cell r="I23038">
            <v>0</v>
          </cell>
          <cell r="J23038">
            <v>0</v>
          </cell>
          <cell r="K23038">
            <v>0</v>
          </cell>
          <cell r="L23038">
            <v>0</v>
          </cell>
          <cell r="M23038">
            <v>0</v>
          </cell>
          <cell r="N23038">
            <v>0</v>
          </cell>
          <cell r="O23038">
            <v>124001.755</v>
          </cell>
          <cell r="P23038">
            <v>-68685.717999999993</v>
          </cell>
          <cell r="Q23038">
            <v>55316.037000000011</v>
          </cell>
          <cell r="R23038">
            <v>0</v>
          </cell>
        </row>
        <row r="23039">
          <cell r="A23039">
            <v>908</v>
          </cell>
          <cell r="B23039" t="str">
            <v>S. SALUD LIBERTADOR</v>
          </cell>
          <cell r="C23039" t="str">
            <v>007 Hospital San Vicente</v>
          </cell>
          <cell r="D23039">
            <v>0</v>
          </cell>
          <cell r="E23039">
            <v>0</v>
          </cell>
          <cell r="F23039">
            <v>0</v>
          </cell>
          <cell r="G23039">
            <v>0</v>
          </cell>
          <cell r="H23039">
            <v>0</v>
          </cell>
          <cell r="I23039">
            <v>0</v>
          </cell>
          <cell r="J23039">
            <v>0</v>
          </cell>
          <cell r="K23039">
            <v>0</v>
          </cell>
          <cell r="L23039">
            <v>0</v>
          </cell>
          <cell r="M23039">
            <v>0</v>
          </cell>
          <cell r="N23039">
            <v>0</v>
          </cell>
          <cell r="O23039">
            <v>31238.903999999999</v>
          </cell>
          <cell r="P23039">
            <v>-42665.554000000004</v>
          </cell>
          <cell r="Q23039">
            <v>0</v>
          </cell>
          <cell r="R23039">
            <v>11426.650000000005</v>
          </cell>
        </row>
        <row r="23040">
          <cell r="A23040">
            <v>909</v>
          </cell>
          <cell r="B23040" t="str">
            <v>S. SALUD LIBERTADOR</v>
          </cell>
          <cell r="C23040" t="str">
            <v>008 Hospital Pichidegua</v>
          </cell>
          <cell r="D23040">
            <v>0</v>
          </cell>
          <cell r="E23040">
            <v>0</v>
          </cell>
          <cell r="F23040">
            <v>0</v>
          </cell>
          <cell r="G23040">
            <v>0</v>
          </cell>
          <cell r="H23040">
            <v>0</v>
          </cell>
          <cell r="I23040">
            <v>0</v>
          </cell>
          <cell r="J23040">
            <v>0</v>
          </cell>
          <cell r="K23040">
            <v>0</v>
          </cell>
          <cell r="L23040">
            <v>0</v>
          </cell>
          <cell r="M23040">
            <v>0</v>
          </cell>
          <cell r="N23040">
            <v>0</v>
          </cell>
          <cell r="O23040">
            <v>7878.415</v>
          </cell>
          <cell r="P23040">
            <v>-12762.320999999967</v>
          </cell>
          <cell r="Q23040">
            <v>0</v>
          </cell>
          <cell r="R23040">
            <v>4883.9059999999672</v>
          </cell>
        </row>
        <row r="23041">
          <cell r="A23041">
            <v>9010</v>
          </cell>
          <cell r="B23041" t="str">
            <v>S. SALUD LIBERTADOR</v>
          </cell>
          <cell r="C23041" t="str">
            <v>009 Hospital San Fernando</v>
          </cell>
          <cell r="D23041">
            <v>0</v>
          </cell>
          <cell r="E23041">
            <v>0</v>
          </cell>
          <cell r="F23041">
            <v>0</v>
          </cell>
          <cell r="G23041">
            <v>0</v>
          </cell>
          <cell r="H23041">
            <v>0</v>
          </cell>
          <cell r="I23041">
            <v>0</v>
          </cell>
          <cell r="J23041">
            <v>0</v>
          </cell>
          <cell r="K23041">
            <v>0</v>
          </cell>
          <cell r="L23041">
            <v>0</v>
          </cell>
          <cell r="M23041">
            <v>0</v>
          </cell>
          <cell r="N23041">
            <v>0</v>
          </cell>
          <cell r="O23041">
            <v>210731.04399999999</v>
          </cell>
          <cell r="P23041">
            <v>-324500.09000000032</v>
          </cell>
          <cell r="Q23041">
            <v>0</v>
          </cell>
          <cell r="R23041">
            <v>113769.04600000032</v>
          </cell>
        </row>
        <row r="23042">
          <cell r="A23042">
            <v>9011</v>
          </cell>
          <cell r="B23042" t="str">
            <v>S. SALUD LIBERTADOR</v>
          </cell>
          <cell r="C23042" t="str">
            <v>010 Hospital Chimbarongo</v>
          </cell>
          <cell r="D23042">
            <v>0</v>
          </cell>
          <cell r="E23042">
            <v>0</v>
          </cell>
          <cell r="F23042">
            <v>0</v>
          </cell>
          <cell r="G23042">
            <v>0</v>
          </cell>
          <cell r="H23042">
            <v>0</v>
          </cell>
          <cell r="I23042">
            <v>0</v>
          </cell>
          <cell r="J23042">
            <v>0</v>
          </cell>
          <cell r="K23042">
            <v>0</v>
          </cell>
          <cell r="L23042">
            <v>0</v>
          </cell>
          <cell r="M23042">
            <v>0</v>
          </cell>
          <cell r="N23042">
            <v>0</v>
          </cell>
          <cell r="O23042">
            <v>10648.125</v>
          </cell>
          <cell r="P23042">
            <v>-9587.1019999999698</v>
          </cell>
          <cell r="Q23042">
            <v>1061.0230000000302</v>
          </cell>
          <cell r="R23042">
            <v>0</v>
          </cell>
        </row>
        <row r="23043">
          <cell r="A23043">
            <v>9012</v>
          </cell>
          <cell r="B23043" t="str">
            <v>S. SALUD LIBERTADOR</v>
          </cell>
          <cell r="C23043" t="str">
            <v>011 Hospital Nancagua</v>
          </cell>
          <cell r="D23043">
            <v>0</v>
          </cell>
          <cell r="E23043">
            <v>0</v>
          </cell>
          <cell r="F23043">
            <v>0</v>
          </cell>
          <cell r="G23043">
            <v>0</v>
          </cell>
          <cell r="H23043">
            <v>0</v>
          </cell>
          <cell r="I23043">
            <v>0</v>
          </cell>
          <cell r="J23043">
            <v>0</v>
          </cell>
          <cell r="K23043">
            <v>0</v>
          </cell>
          <cell r="L23043">
            <v>0</v>
          </cell>
          <cell r="M23043">
            <v>0</v>
          </cell>
          <cell r="N23043">
            <v>0</v>
          </cell>
          <cell r="O23043">
            <v>90.820999999999998</v>
          </cell>
          <cell r="P23043">
            <v>4032.8080000000191</v>
          </cell>
          <cell r="Q23043">
            <v>90.820999999999998</v>
          </cell>
          <cell r="R23043">
            <v>0</v>
          </cell>
        </row>
        <row r="23044">
          <cell r="A23044">
            <v>9013</v>
          </cell>
          <cell r="B23044" t="str">
            <v>S. SALUD LIBERTADOR</v>
          </cell>
          <cell r="C23044" t="str">
            <v>012 Hospital Santa Cruz</v>
          </cell>
          <cell r="D23044">
            <v>0</v>
          </cell>
          <cell r="E23044">
            <v>0</v>
          </cell>
          <cell r="F23044">
            <v>0</v>
          </cell>
          <cell r="G23044">
            <v>0</v>
          </cell>
          <cell r="H23044">
            <v>0</v>
          </cell>
          <cell r="I23044">
            <v>0</v>
          </cell>
          <cell r="J23044">
            <v>0</v>
          </cell>
          <cell r="K23044">
            <v>0</v>
          </cell>
          <cell r="L23044">
            <v>0</v>
          </cell>
          <cell r="M23044">
            <v>0</v>
          </cell>
          <cell r="N23044">
            <v>0</v>
          </cell>
          <cell r="O23044">
            <v>21137.956000000002</v>
          </cell>
          <cell r="P23044">
            <v>-15257.206000000122</v>
          </cell>
          <cell r="Q23044">
            <v>5880.7499999998799</v>
          </cell>
          <cell r="R23044">
            <v>0</v>
          </cell>
        </row>
        <row r="23045">
          <cell r="A23045">
            <v>9014</v>
          </cell>
          <cell r="B23045" t="str">
            <v>S. SALUD LIBERTADOR</v>
          </cell>
          <cell r="C23045" t="str">
            <v>013 Hospital Marchigue</v>
          </cell>
          <cell r="D23045">
            <v>0</v>
          </cell>
          <cell r="E23045">
            <v>0</v>
          </cell>
          <cell r="F23045">
            <v>0</v>
          </cell>
          <cell r="G23045">
            <v>0</v>
          </cell>
          <cell r="H23045">
            <v>0</v>
          </cell>
          <cell r="I23045">
            <v>0</v>
          </cell>
          <cell r="J23045">
            <v>0</v>
          </cell>
          <cell r="K23045">
            <v>0</v>
          </cell>
          <cell r="L23045">
            <v>0</v>
          </cell>
          <cell r="M23045">
            <v>0</v>
          </cell>
          <cell r="N23045">
            <v>0</v>
          </cell>
          <cell r="O23045">
            <v>8797.735999999999</v>
          </cell>
          <cell r="P23045">
            <v>-13346.643000000004</v>
          </cell>
          <cell r="Q23045">
            <v>0</v>
          </cell>
          <cell r="R23045">
            <v>4548.9070000000047</v>
          </cell>
        </row>
        <row r="23046">
          <cell r="A23046">
            <v>9015</v>
          </cell>
          <cell r="B23046" t="str">
            <v>S. SALUD LIBERTADOR</v>
          </cell>
          <cell r="C23046" t="str">
            <v>014 Hospital Pichilemu</v>
          </cell>
          <cell r="D23046">
            <v>0</v>
          </cell>
          <cell r="E23046">
            <v>0</v>
          </cell>
          <cell r="F23046">
            <v>0</v>
          </cell>
          <cell r="G23046">
            <v>0</v>
          </cell>
          <cell r="H23046">
            <v>0</v>
          </cell>
          <cell r="I23046">
            <v>0</v>
          </cell>
          <cell r="J23046">
            <v>0</v>
          </cell>
          <cell r="K23046">
            <v>0</v>
          </cell>
          <cell r="L23046">
            <v>0</v>
          </cell>
          <cell r="M23046">
            <v>0</v>
          </cell>
          <cell r="N23046">
            <v>0</v>
          </cell>
          <cell r="O23046">
            <v>34572.94</v>
          </cell>
          <cell r="P23046">
            <v>-32393.211000000054</v>
          </cell>
          <cell r="Q23046">
            <v>2179.7289999999484</v>
          </cell>
          <cell r="R23046">
            <v>0</v>
          </cell>
        </row>
        <row r="23047">
          <cell r="A23047">
            <v>9016</v>
          </cell>
          <cell r="B23047" t="str">
            <v>S. SALUD LIBERTADOR</v>
          </cell>
          <cell r="C23047" t="str">
            <v>015 Hospital de Lolol</v>
          </cell>
          <cell r="D23047">
            <v>0</v>
          </cell>
          <cell r="E23047">
            <v>0</v>
          </cell>
          <cell r="F23047">
            <v>0</v>
          </cell>
          <cell r="G23047">
            <v>0</v>
          </cell>
          <cell r="H23047">
            <v>0</v>
          </cell>
          <cell r="I23047">
            <v>0</v>
          </cell>
          <cell r="J23047">
            <v>0</v>
          </cell>
          <cell r="K23047">
            <v>0</v>
          </cell>
          <cell r="L23047">
            <v>0</v>
          </cell>
          <cell r="M23047">
            <v>0</v>
          </cell>
          <cell r="N23047">
            <v>0</v>
          </cell>
          <cell r="O23047">
            <v>70.638000000000005</v>
          </cell>
          <cell r="P23047">
            <v>-4186.6180000000168</v>
          </cell>
          <cell r="Q23047">
            <v>0</v>
          </cell>
          <cell r="R23047">
            <v>4115.9800000000168</v>
          </cell>
        </row>
        <row r="23048">
          <cell r="A23048">
            <v>9017</v>
          </cell>
          <cell r="B23048" t="str">
            <v>S. SALUD LIBERTADOR</v>
          </cell>
          <cell r="C23048" t="str">
            <v>016 Hospital de Litueche</v>
          </cell>
          <cell r="D23048">
            <v>0</v>
          </cell>
          <cell r="E23048">
            <v>0</v>
          </cell>
          <cell r="F23048">
            <v>0</v>
          </cell>
          <cell r="G23048">
            <v>0</v>
          </cell>
          <cell r="H23048">
            <v>0</v>
          </cell>
          <cell r="I23048">
            <v>0</v>
          </cell>
          <cell r="J23048">
            <v>0</v>
          </cell>
          <cell r="K23048">
            <v>0</v>
          </cell>
          <cell r="L23048">
            <v>0</v>
          </cell>
          <cell r="M23048">
            <v>0</v>
          </cell>
          <cell r="N23048">
            <v>0</v>
          </cell>
          <cell r="O23048">
            <v>13145.353000000003</v>
          </cell>
          <cell r="P23048">
            <v>-18416.977999999996</v>
          </cell>
          <cell r="Q23048">
            <v>0</v>
          </cell>
          <cell r="R23048">
            <v>5271.6249999999927</v>
          </cell>
        </row>
        <row r="23049">
          <cell r="A23049">
            <v>1001</v>
          </cell>
          <cell r="B23049" t="str">
            <v>S. SALUD MAULE</v>
          </cell>
          <cell r="C23049">
            <v>0</v>
          </cell>
          <cell r="D23049">
            <v>0</v>
          </cell>
          <cell r="E23049">
            <v>0</v>
          </cell>
          <cell r="F23049">
            <v>0</v>
          </cell>
          <cell r="G23049">
            <v>0</v>
          </cell>
          <cell r="H23049">
            <v>0</v>
          </cell>
          <cell r="I23049">
            <v>0</v>
          </cell>
          <cell r="J23049">
            <v>0</v>
          </cell>
          <cell r="K23049">
            <v>0</v>
          </cell>
          <cell r="L23049">
            <v>0</v>
          </cell>
          <cell r="M23049">
            <v>0</v>
          </cell>
          <cell r="N23049">
            <v>0</v>
          </cell>
          <cell r="O23049">
            <v>9787861.9140000008</v>
          </cell>
          <cell r="P23049">
            <v>-7806008.6879999992</v>
          </cell>
          <cell r="Q23049">
            <v>1981853.2260000017</v>
          </cell>
          <cell r="R23049">
            <v>0</v>
          </cell>
        </row>
        <row r="23050">
          <cell r="A23050">
            <v>1002</v>
          </cell>
          <cell r="B23050" t="str">
            <v>S. SALUD MAULE</v>
          </cell>
          <cell r="C23050" t="str">
            <v>001 Dirección del Servicio</v>
          </cell>
          <cell r="D23050">
            <v>0</v>
          </cell>
          <cell r="E23050">
            <v>0</v>
          </cell>
          <cell r="F23050">
            <v>0</v>
          </cell>
          <cell r="G23050">
            <v>0</v>
          </cell>
          <cell r="H23050">
            <v>0</v>
          </cell>
          <cell r="I23050">
            <v>0</v>
          </cell>
          <cell r="J23050">
            <v>0</v>
          </cell>
          <cell r="K23050">
            <v>0</v>
          </cell>
          <cell r="L23050">
            <v>0</v>
          </cell>
          <cell r="M23050">
            <v>0</v>
          </cell>
          <cell r="N23050">
            <v>0</v>
          </cell>
          <cell r="O23050">
            <v>897192.21400000015</v>
          </cell>
          <cell r="P23050">
            <v>3186653.3500000006</v>
          </cell>
          <cell r="Q23050">
            <v>897192.21400000015</v>
          </cell>
          <cell r="R23050">
            <v>0</v>
          </cell>
        </row>
        <row r="23051">
          <cell r="A23051">
            <v>1003</v>
          </cell>
          <cell r="B23051" t="str">
            <v>S. SALUD MAULE</v>
          </cell>
          <cell r="C23051" t="str">
            <v>002 Hospital Curicó</v>
          </cell>
          <cell r="D23051">
            <v>0</v>
          </cell>
          <cell r="E23051">
            <v>0</v>
          </cell>
          <cell r="F23051">
            <v>0</v>
          </cell>
          <cell r="G23051">
            <v>0</v>
          </cell>
          <cell r="H23051">
            <v>0</v>
          </cell>
          <cell r="I23051">
            <v>0</v>
          </cell>
          <cell r="J23051">
            <v>0</v>
          </cell>
          <cell r="K23051">
            <v>0</v>
          </cell>
          <cell r="L23051">
            <v>0</v>
          </cell>
          <cell r="M23051">
            <v>0</v>
          </cell>
          <cell r="N23051">
            <v>0</v>
          </cell>
          <cell r="O23051">
            <v>2083816.1130000001</v>
          </cell>
          <cell r="P23051">
            <v>-3360036.9630000005</v>
          </cell>
          <cell r="Q23051">
            <v>0</v>
          </cell>
          <cell r="R23051">
            <v>1276220.8500000003</v>
          </cell>
        </row>
        <row r="23052">
          <cell r="A23052">
            <v>1004</v>
          </cell>
          <cell r="B23052" t="str">
            <v>S. SALUD MAULE</v>
          </cell>
          <cell r="C23052" t="str">
            <v>003 Hospital de Teno</v>
          </cell>
          <cell r="D23052">
            <v>0</v>
          </cell>
          <cell r="E23052">
            <v>0</v>
          </cell>
          <cell r="F23052">
            <v>0</v>
          </cell>
          <cell r="G23052">
            <v>0</v>
          </cell>
          <cell r="H23052">
            <v>0</v>
          </cell>
          <cell r="I23052">
            <v>0</v>
          </cell>
          <cell r="J23052">
            <v>0</v>
          </cell>
          <cell r="K23052">
            <v>0</v>
          </cell>
          <cell r="L23052">
            <v>0</v>
          </cell>
          <cell r="M23052">
            <v>0</v>
          </cell>
          <cell r="N23052">
            <v>0</v>
          </cell>
          <cell r="O23052">
            <v>12943.129000000001</v>
          </cell>
          <cell r="P23052">
            <v>-14569.681000000011</v>
          </cell>
          <cell r="Q23052">
            <v>0</v>
          </cell>
          <cell r="R23052">
            <v>1626.5520000000106</v>
          </cell>
        </row>
        <row r="23053">
          <cell r="A23053">
            <v>1005</v>
          </cell>
          <cell r="B23053" t="str">
            <v>S. SALUD MAULE</v>
          </cell>
          <cell r="C23053" t="str">
            <v>004 Hospital Molina</v>
          </cell>
          <cell r="D23053">
            <v>0</v>
          </cell>
          <cell r="E23053">
            <v>0</v>
          </cell>
          <cell r="F23053">
            <v>0</v>
          </cell>
          <cell r="G23053">
            <v>0</v>
          </cell>
          <cell r="H23053">
            <v>0</v>
          </cell>
          <cell r="I23053">
            <v>0</v>
          </cell>
          <cell r="J23053">
            <v>0</v>
          </cell>
          <cell r="K23053">
            <v>0</v>
          </cell>
          <cell r="L23053">
            <v>0</v>
          </cell>
          <cell r="M23053">
            <v>0</v>
          </cell>
          <cell r="N23053">
            <v>0</v>
          </cell>
          <cell r="O23053">
            <v>8367.4669999999987</v>
          </cell>
          <cell r="P23053">
            <v>-18500.195000000036</v>
          </cell>
          <cell r="Q23053">
            <v>0</v>
          </cell>
          <cell r="R23053">
            <v>10132.728000000037</v>
          </cell>
        </row>
        <row r="23054">
          <cell r="A23054">
            <v>1006</v>
          </cell>
          <cell r="B23054" t="str">
            <v>S. SALUD MAULE</v>
          </cell>
          <cell r="C23054" t="str">
            <v>005 Hospital Hualane</v>
          </cell>
          <cell r="D23054">
            <v>0</v>
          </cell>
          <cell r="E23054">
            <v>0</v>
          </cell>
          <cell r="F23054">
            <v>0</v>
          </cell>
          <cell r="G23054">
            <v>0</v>
          </cell>
          <cell r="H23054">
            <v>0</v>
          </cell>
          <cell r="I23054">
            <v>0</v>
          </cell>
          <cell r="J23054">
            <v>0</v>
          </cell>
          <cell r="K23054">
            <v>0</v>
          </cell>
          <cell r="L23054">
            <v>0</v>
          </cell>
          <cell r="M23054">
            <v>0</v>
          </cell>
          <cell r="N23054">
            <v>0</v>
          </cell>
          <cell r="O23054">
            <v>693.42899999999997</v>
          </cell>
          <cell r="P23054">
            <v>-7424.9250000000029</v>
          </cell>
          <cell r="Q23054">
            <v>0</v>
          </cell>
          <cell r="R23054">
            <v>6731.4960000000028</v>
          </cell>
        </row>
        <row r="23055">
          <cell r="A23055">
            <v>1007</v>
          </cell>
          <cell r="B23055" t="str">
            <v>S. SALUD MAULE</v>
          </cell>
          <cell r="C23055" t="str">
            <v>006 Hospital Licantén</v>
          </cell>
          <cell r="D23055">
            <v>0</v>
          </cell>
          <cell r="E23055">
            <v>0</v>
          </cell>
          <cell r="F23055">
            <v>0</v>
          </cell>
          <cell r="G23055">
            <v>0</v>
          </cell>
          <cell r="H23055">
            <v>0</v>
          </cell>
          <cell r="I23055">
            <v>0</v>
          </cell>
          <cell r="J23055">
            <v>0</v>
          </cell>
          <cell r="K23055">
            <v>0</v>
          </cell>
          <cell r="L23055">
            <v>0</v>
          </cell>
          <cell r="M23055">
            <v>0</v>
          </cell>
          <cell r="N23055">
            <v>0</v>
          </cell>
          <cell r="O23055">
            <v>4660.4779999999992</v>
          </cell>
          <cell r="P23055">
            <v>-8544.7240000000165</v>
          </cell>
          <cell r="Q23055">
            <v>0</v>
          </cell>
          <cell r="R23055">
            <v>3884.2460000000174</v>
          </cell>
        </row>
        <row r="23056">
          <cell r="A23056">
            <v>1008</v>
          </cell>
          <cell r="B23056" t="str">
            <v>S. SALUD MAULE</v>
          </cell>
          <cell r="C23056" t="str">
            <v>007 Hospital Talca</v>
          </cell>
          <cell r="D23056">
            <v>0</v>
          </cell>
          <cell r="E23056">
            <v>0</v>
          </cell>
          <cell r="F23056">
            <v>0</v>
          </cell>
          <cell r="G23056">
            <v>0</v>
          </cell>
          <cell r="H23056">
            <v>0</v>
          </cell>
          <cell r="I23056">
            <v>0</v>
          </cell>
          <cell r="J23056">
            <v>0</v>
          </cell>
          <cell r="K23056">
            <v>0</v>
          </cell>
          <cell r="L23056">
            <v>0</v>
          </cell>
          <cell r="M23056">
            <v>0</v>
          </cell>
          <cell r="N23056">
            <v>0</v>
          </cell>
          <cell r="O23056">
            <v>5456913.7250000006</v>
          </cell>
          <cell r="P23056">
            <v>-5722514.3409999991</v>
          </cell>
          <cell r="Q23056">
            <v>0</v>
          </cell>
          <cell r="R23056">
            <v>265600.61599999852</v>
          </cell>
        </row>
        <row r="23057">
          <cell r="A23057">
            <v>1009</v>
          </cell>
          <cell r="B23057" t="str">
            <v>S. SALUD MAULE</v>
          </cell>
          <cell r="C23057" t="str">
            <v>008 Hospital Curepto</v>
          </cell>
          <cell r="D23057">
            <v>0</v>
          </cell>
          <cell r="E23057">
            <v>0</v>
          </cell>
          <cell r="F23057">
            <v>0</v>
          </cell>
          <cell r="G23057">
            <v>0</v>
          </cell>
          <cell r="H23057">
            <v>0</v>
          </cell>
          <cell r="I23057">
            <v>0</v>
          </cell>
          <cell r="J23057">
            <v>0</v>
          </cell>
          <cell r="K23057">
            <v>0</v>
          </cell>
          <cell r="L23057">
            <v>0</v>
          </cell>
          <cell r="M23057">
            <v>0</v>
          </cell>
          <cell r="N23057">
            <v>0</v>
          </cell>
          <cell r="O23057">
            <v>948.30499999999984</v>
          </cell>
          <cell r="P23057">
            <v>2050.0610000000015</v>
          </cell>
          <cell r="Q23057">
            <v>948.30499999999984</v>
          </cell>
          <cell r="R23057">
            <v>0</v>
          </cell>
        </row>
        <row r="23058">
          <cell r="A23058">
            <v>10010</v>
          </cell>
          <cell r="B23058" t="str">
            <v>S. SALUD MAULE</v>
          </cell>
          <cell r="C23058" t="str">
            <v>009 Hospital Constitución</v>
          </cell>
          <cell r="D23058">
            <v>0</v>
          </cell>
          <cell r="E23058">
            <v>0</v>
          </cell>
          <cell r="F23058">
            <v>0</v>
          </cell>
          <cell r="G23058">
            <v>0</v>
          </cell>
          <cell r="H23058">
            <v>0</v>
          </cell>
          <cell r="I23058">
            <v>0</v>
          </cell>
          <cell r="J23058">
            <v>0</v>
          </cell>
          <cell r="K23058">
            <v>0</v>
          </cell>
          <cell r="L23058">
            <v>0</v>
          </cell>
          <cell r="M23058">
            <v>0</v>
          </cell>
          <cell r="N23058">
            <v>0</v>
          </cell>
          <cell r="O23058">
            <v>119223.80700000002</v>
          </cell>
          <cell r="P23058">
            <v>-192017.73200000013</v>
          </cell>
          <cell r="Q23058">
            <v>0</v>
          </cell>
          <cell r="R23058">
            <v>72793.925000000119</v>
          </cell>
        </row>
        <row r="23059">
          <cell r="A23059">
            <v>10011</v>
          </cell>
          <cell r="B23059" t="str">
            <v>S. SALUD MAULE</v>
          </cell>
          <cell r="C23059" t="str">
            <v>010 Hospital Linares</v>
          </cell>
          <cell r="D23059">
            <v>0</v>
          </cell>
          <cell r="E23059">
            <v>0</v>
          </cell>
          <cell r="F23059">
            <v>0</v>
          </cell>
          <cell r="G23059">
            <v>0</v>
          </cell>
          <cell r="H23059">
            <v>0</v>
          </cell>
          <cell r="I23059">
            <v>0</v>
          </cell>
          <cell r="J23059">
            <v>0</v>
          </cell>
          <cell r="K23059">
            <v>0</v>
          </cell>
          <cell r="L23059">
            <v>0</v>
          </cell>
          <cell r="M23059">
            <v>0</v>
          </cell>
          <cell r="N23059">
            <v>0</v>
          </cell>
          <cell r="O23059">
            <v>931594.61199999996</v>
          </cell>
          <cell r="P23059">
            <v>-1328457.4980000004</v>
          </cell>
          <cell r="Q23059">
            <v>0</v>
          </cell>
          <cell r="R23059">
            <v>396862.88600000041</v>
          </cell>
        </row>
        <row r="23060">
          <cell r="A23060">
            <v>10012</v>
          </cell>
          <cell r="B23060" t="str">
            <v>S. SALUD MAULE</v>
          </cell>
          <cell r="C23060" t="str">
            <v>011 Hospital San Javier</v>
          </cell>
          <cell r="D23060">
            <v>0</v>
          </cell>
          <cell r="E23060">
            <v>0</v>
          </cell>
          <cell r="F23060">
            <v>0</v>
          </cell>
          <cell r="G23060">
            <v>0</v>
          </cell>
          <cell r="H23060">
            <v>0</v>
          </cell>
          <cell r="I23060">
            <v>0</v>
          </cell>
          <cell r="J23060">
            <v>0</v>
          </cell>
          <cell r="K23060">
            <v>0</v>
          </cell>
          <cell r="L23060">
            <v>0</v>
          </cell>
          <cell r="M23060">
            <v>0</v>
          </cell>
          <cell r="N23060">
            <v>0</v>
          </cell>
          <cell r="O23060">
            <v>105610.19099999999</v>
          </cell>
          <cell r="P23060">
            <v>-112990.14600000004</v>
          </cell>
          <cell r="Q23060">
            <v>0</v>
          </cell>
          <cell r="R23060">
            <v>7379.9550000000454</v>
          </cell>
        </row>
        <row r="23061">
          <cell r="A23061">
            <v>10013</v>
          </cell>
          <cell r="B23061" t="str">
            <v>S. SALUD MAULE</v>
          </cell>
          <cell r="C23061" t="str">
            <v>012 Hospital Parral</v>
          </cell>
          <cell r="D23061">
            <v>0</v>
          </cell>
          <cell r="E23061">
            <v>0</v>
          </cell>
          <cell r="F23061">
            <v>0</v>
          </cell>
          <cell r="G23061">
            <v>0</v>
          </cell>
          <cell r="H23061">
            <v>0</v>
          </cell>
          <cell r="I23061">
            <v>0</v>
          </cell>
          <cell r="J23061">
            <v>0</v>
          </cell>
          <cell r="K23061">
            <v>0</v>
          </cell>
          <cell r="L23061">
            <v>0</v>
          </cell>
          <cell r="M23061">
            <v>0</v>
          </cell>
          <cell r="N23061">
            <v>0</v>
          </cell>
          <cell r="O23061">
            <v>50948.529999999977</v>
          </cell>
          <cell r="P23061">
            <v>-92905.545999999973</v>
          </cell>
          <cell r="Q23061">
            <v>0</v>
          </cell>
          <cell r="R23061">
            <v>41957.015999999996</v>
          </cell>
        </row>
        <row r="23062">
          <cell r="A23062">
            <v>10014</v>
          </cell>
          <cell r="B23062" t="str">
            <v>S. SALUD MAULE</v>
          </cell>
          <cell r="C23062" t="str">
            <v>013 Hospital Cauquenes</v>
          </cell>
          <cell r="D23062">
            <v>0</v>
          </cell>
          <cell r="E23062">
            <v>0</v>
          </cell>
          <cell r="F23062">
            <v>0</v>
          </cell>
          <cell r="G23062">
            <v>0</v>
          </cell>
          <cell r="H23062">
            <v>0</v>
          </cell>
          <cell r="I23062">
            <v>0</v>
          </cell>
          <cell r="J23062">
            <v>0</v>
          </cell>
          <cell r="K23062">
            <v>0</v>
          </cell>
          <cell r="L23062">
            <v>0</v>
          </cell>
          <cell r="M23062">
            <v>0</v>
          </cell>
          <cell r="N23062">
            <v>0</v>
          </cell>
          <cell r="O23062">
            <v>101926.874</v>
          </cell>
          <cell r="P23062">
            <v>-120707.97700000007</v>
          </cell>
          <cell r="Q23062">
            <v>0</v>
          </cell>
          <cell r="R23062">
            <v>18781.103000000076</v>
          </cell>
        </row>
        <row r="23063">
          <cell r="A23063">
            <v>10015</v>
          </cell>
          <cell r="B23063" t="str">
            <v>S. SALUD MAULE</v>
          </cell>
          <cell r="C23063" t="str">
            <v>014 Hospital Chanco</v>
          </cell>
          <cell r="D23063">
            <v>0</v>
          </cell>
          <cell r="E23063">
            <v>0</v>
          </cell>
          <cell r="F23063">
            <v>0</v>
          </cell>
          <cell r="G23063">
            <v>0</v>
          </cell>
          <cell r="H23063">
            <v>0</v>
          </cell>
          <cell r="I23063">
            <v>0</v>
          </cell>
          <cell r="J23063">
            <v>0</v>
          </cell>
          <cell r="K23063">
            <v>0</v>
          </cell>
          <cell r="L23063">
            <v>0</v>
          </cell>
          <cell r="M23063">
            <v>0</v>
          </cell>
          <cell r="N23063">
            <v>0</v>
          </cell>
          <cell r="O23063">
            <v>13023.04</v>
          </cell>
          <cell r="P23063">
            <v>-16041.855000000025</v>
          </cell>
          <cell r="Q23063">
            <v>0</v>
          </cell>
          <cell r="R23063">
            <v>3018.8150000000242</v>
          </cell>
        </row>
        <row r="23064">
          <cell r="A23064">
            <v>1101</v>
          </cell>
          <cell r="B23064" t="str">
            <v>S. SALUD ÑUBLE</v>
          </cell>
          <cell r="C23064">
            <v>0</v>
          </cell>
          <cell r="D23064">
            <v>0</v>
          </cell>
          <cell r="E23064">
            <v>0</v>
          </cell>
          <cell r="F23064">
            <v>0</v>
          </cell>
          <cell r="G23064">
            <v>0</v>
          </cell>
          <cell r="H23064">
            <v>0</v>
          </cell>
          <cell r="I23064">
            <v>0</v>
          </cell>
          <cell r="J23064">
            <v>0</v>
          </cell>
          <cell r="K23064">
            <v>0</v>
          </cell>
          <cell r="L23064">
            <v>0</v>
          </cell>
          <cell r="M23064">
            <v>0</v>
          </cell>
          <cell r="N23064">
            <v>0</v>
          </cell>
          <cell r="O23064">
            <v>3646371.7740000011</v>
          </cell>
          <cell r="P23064">
            <v>-3702619.8820000011</v>
          </cell>
          <cell r="Q23064">
            <v>0</v>
          </cell>
          <cell r="R23064">
            <v>56248.108000000007</v>
          </cell>
        </row>
        <row r="23065">
          <cell r="A23065">
            <v>1102</v>
          </cell>
          <cell r="B23065" t="str">
            <v>S. SALUD ÑUBLE</v>
          </cell>
          <cell r="C23065" t="str">
            <v>001 Dirección del Servicio</v>
          </cell>
          <cell r="D23065">
            <v>0</v>
          </cell>
          <cell r="E23065">
            <v>0</v>
          </cell>
          <cell r="F23065">
            <v>0</v>
          </cell>
          <cell r="G23065">
            <v>0</v>
          </cell>
          <cell r="H23065">
            <v>0</v>
          </cell>
          <cell r="I23065">
            <v>0</v>
          </cell>
          <cell r="J23065">
            <v>0</v>
          </cell>
          <cell r="K23065">
            <v>0</v>
          </cell>
          <cell r="L23065">
            <v>0</v>
          </cell>
          <cell r="M23065">
            <v>0</v>
          </cell>
          <cell r="N23065">
            <v>0</v>
          </cell>
          <cell r="O23065">
            <v>394117.924</v>
          </cell>
          <cell r="P23065">
            <v>-693526.37199999997</v>
          </cell>
          <cell r="Q23065">
            <v>0</v>
          </cell>
          <cell r="R23065">
            <v>299408.44799999997</v>
          </cell>
        </row>
        <row r="23066">
          <cell r="A23066">
            <v>1103</v>
          </cell>
          <cell r="B23066" t="str">
            <v>S. SALUD ÑUBLE</v>
          </cell>
          <cell r="C23066" t="str">
            <v>002 Hospital de Chillán</v>
          </cell>
          <cell r="D23066">
            <v>0</v>
          </cell>
          <cell r="E23066">
            <v>0</v>
          </cell>
          <cell r="F23066">
            <v>0</v>
          </cell>
          <cell r="G23066">
            <v>0</v>
          </cell>
          <cell r="H23066">
            <v>0</v>
          </cell>
          <cell r="I23066">
            <v>0</v>
          </cell>
          <cell r="J23066">
            <v>0</v>
          </cell>
          <cell r="K23066">
            <v>0</v>
          </cell>
          <cell r="L23066">
            <v>0</v>
          </cell>
          <cell r="M23066">
            <v>0</v>
          </cell>
          <cell r="N23066">
            <v>0</v>
          </cell>
          <cell r="O23066">
            <v>2641108.9500000002</v>
          </cell>
          <cell r="P23066">
            <v>-2448382.92</v>
          </cell>
          <cell r="Q23066">
            <v>192726.03000000026</v>
          </cell>
          <cell r="R23066">
            <v>0</v>
          </cell>
        </row>
        <row r="23067">
          <cell r="A23067">
            <v>1104</v>
          </cell>
          <cell r="B23067" t="str">
            <v>S. SALUD ÑUBLE</v>
          </cell>
          <cell r="C23067" t="str">
            <v>003 Hospital de San Carlos</v>
          </cell>
          <cell r="D23067">
            <v>0</v>
          </cell>
          <cell r="E23067">
            <v>0</v>
          </cell>
          <cell r="F23067">
            <v>0</v>
          </cell>
          <cell r="G23067">
            <v>0</v>
          </cell>
          <cell r="H23067">
            <v>0</v>
          </cell>
          <cell r="I23067">
            <v>0</v>
          </cell>
          <cell r="J23067">
            <v>0</v>
          </cell>
          <cell r="K23067">
            <v>0</v>
          </cell>
          <cell r="L23067">
            <v>0</v>
          </cell>
          <cell r="M23067">
            <v>0</v>
          </cell>
          <cell r="N23067">
            <v>0</v>
          </cell>
          <cell r="O23067">
            <v>352136.74300000002</v>
          </cell>
          <cell r="P23067">
            <v>-356609.56000000017</v>
          </cell>
          <cell r="Q23067">
            <v>0</v>
          </cell>
          <cell r="R23067">
            <v>4472.8170000001555</v>
          </cell>
        </row>
        <row r="23068">
          <cell r="A23068">
            <v>1105</v>
          </cell>
          <cell r="B23068" t="str">
            <v>S. SALUD ÑUBLE</v>
          </cell>
          <cell r="C23068" t="str">
            <v>004 Hospital de Bulnes</v>
          </cell>
          <cell r="D23068">
            <v>0</v>
          </cell>
          <cell r="E23068">
            <v>0</v>
          </cell>
          <cell r="F23068">
            <v>0</v>
          </cell>
          <cell r="G23068">
            <v>0</v>
          </cell>
          <cell r="H23068">
            <v>0</v>
          </cell>
          <cell r="I23068">
            <v>0</v>
          </cell>
          <cell r="J23068">
            <v>0</v>
          </cell>
          <cell r="K23068">
            <v>0</v>
          </cell>
          <cell r="L23068">
            <v>0</v>
          </cell>
          <cell r="M23068">
            <v>0</v>
          </cell>
          <cell r="N23068">
            <v>0</v>
          </cell>
          <cell r="O23068">
            <v>23787.494000000002</v>
          </cell>
          <cell r="P23068">
            <v>-19106.946999999927</v>
          </cell>
          <cell r="Q23068">
            <v>4680.5470000000751</v>
          </cell>
          <cell r="R23068">
            <v>0</v>
          </cell>
        </row>
        <row r="23069">
          <cell r="A23069">
            <v>1106</v>
          </cell>
          <cell r="B23069" t="str">
            <v>S. SALUD ÑUBLE</v>
          </cell>
          <cell r="C23069" t="str">
            <v>005 Hospital de Yungay</v>
          </cell>
          <cell r="D23069">
            <v>0</v>
          </cell>
          <cell r="E23069">
            <v>0</v>
          </cell>
          <cell r="F23069">
            <v>0</v>
          </cell>
          <cell r="G23069">
            <v>0</v>
          </cell>
          <cell r="H23069">
            <v>0</v>
          </cell>
          <cell r="I23069">
            <v>0</v>
          </cell>
          <cell r="J23069">
            <v>0</v>
          </cell>
          <cell r="K23069">
            <v>0</v>
          </cell>
          <cell r="L23069">
            <v>0</v>
          </cell>
          <cell r="M23069">
            <v>0</v>
          </cell>
          <cell r="N23069">
            <v>0</v>
          </cell>
          <cell r="O23069">
            <v>32129.791000000005</v>
          </cell>
          <cell r="P23069">
            <v>-25315.066000000021</v>
          </cell>
          <cell r="Q23069">
            <v>6814.724999999984</v>
          </cell>
          <cell r="R23069">
            <v>0</v>
          </cell>
        </row>
        <row r="23070">
          <cell r="A23070">
            <v>1107</v>
          </cell>
          <cell r="B23070" t="str">
            <v>S. SALUD ÑUBLE</v>
          </cell>
          <cell r="C23070" t="str">
            <v>006 Hospital de Quirihue</v>
          </cell>
          <cell r="D23070">
            <v>0</v>
          </cell>
          <cell r="E23070">
            <v>0</v>
          </cell>
          <cell r="F23070">
            <v>0</v>
          </cell>
          <cell r="G23070">
            <v>0</v>
          </cell>
          <cell r="H23070">
            <v>0</v>
          </cell>
          <cell r="I23070">
            <v>0</v>
          </cell>
          <cell r="J23070">
            <v>0</v>
          </cell>
          <cell r="K23070">
            <v>0</v>
          </cell>
          <cell r="L23070">
            <v>0</v>
          </cell>
          <cell r="M23070">
            <v>0</v>
          </cell>
          <cell r="N23070">
            <v>0</v>
          </cell>
          <cell r="O23070">
            <v>42402.962000000007</v>
          </cell>
          <cell r="P23070">
            <v>-28176.040999999997</v>
          </cell>
          <cell r="Q23070">
            <v>14226.921000000009</v>
          </cell>
          <cell r="R23070">
            <v>0</v>
          </cell>
        </row>
        <row r="23071">
          <cell r="A23071">
            <v>1108</v>
          </cell>
          <cell r="B23071" t="str">
            <v>S. SALUD ÑUBLE</v>
          </cell>
          <cell r="C23071" t="str">
            <v>007 Hospital de Coelemu</v>
          </cell>
          <cell r="D23071">
            <v>0</v>
          </cell>
          <cell r="E23071">
            <v>0</v>
          </cell>
          <cell r="F23071">
            <v>0</v>
          </cell>
          <cell r="G23071">
            <v>0</v>
          </cell>
          <cell r="H23071">
            <v>0</v>
          </cell>
          <cell r="I23071">
            <v>0</v>
          </cell>
          <cell r="J23071">
            <v>0</v>
          </cell>
          <cell r="K23071">
            <v>0</v>
          </cell>
          <cell r="L23071">
            <v>0</v>
          </cell>
          <cell r="M23071">
            <v>0</v>
          </cell>
          <cell r="N23071">
            <v>0</v>
          </cell>
          <cell r="O23071">
            <v>16913.806000000004</v>
          </cell>
          <cell r="P23071">
            <v>-8028.7770000000019</v>
          </cell>
          <cell r="Q23071">
            <v>8885.0290000000023</v>
          </cell>
          <cell r="R23071">
            <v>0</v>
          </cell>
        </row>
        <row r="23072">
          <cell r="A23072">
            <v>1109</v>
          </cell>
          <cell r="B23072" t="str">
            <v>S. SALUD ÑUBLE</v>
          </cell>
          <cell r="C23072" t="str">
            <v>008 Hospital El Carmen</v>
          </cell>
          <cell r="D23072">
            <v>0</v>
          </cell>
          <cell r="E23072">
            <v>0</v>
          </cell>
          <cell r="F23072">
            <v>0</v>
          </cell>
          <cell r="G23072">
            <v>0</v>
          </cell>
          <cell r="H23072">
            <v>0</v>
          </cell>
          <cell r="I23072">
            <v>0</v>
          </cell>
          <cell r="J23072">
            <v>0</v>
          </cell>
          <cell r="K23072">
            <v>0</v>
          </cell>
          <cell r="L23072">
            <v>0</v>
          </cell>
          <cell r="M23072">
            <v>0</v>
          </cell>
          <cell r="N23072">
            <v>0</v>
          </cell>
          <cell r="O23072">
            <v>39219.334000000003</v>
          </cell>
          <cell r="P23072">
            <v>-25414.150000000052</v>
          </cell>
          <cell r="Q23072">
            <v>13805.18399999995</v>
          </cell>
          <cell r="R23072">
            <v>0</v>
          </cell>
        </row>
        <row r="23073">
          <cell r="A23073">
            <v>11010</v>
          </cell>
          <cell r="B23073" t="str">
            <v>S. SALUD ÑUBLE</v>
          </cell>
          <cell r="C23073" t="str">
            <v>009 Consultorio Violeta Parra</v>
          </cell>
          <cell r="D23073">
            <v>0</v>
          </cell>
          <cell r="E23073">
            <v>0</v>
          </cell>
          <cell r="F23073">
            <v>0</v>
          </cell>
          <cell r="G23073">
            <v>0</v>
          </cell>
          <cell r="H23073">
            <v>0</v>
          </cell>
          <cell r="I23073">
            <v>0</v>
          </cell>
          <cell r="J23073">
            <v>0</v>
          </cell>
          <cell r="K23073">
            <v>0</v>
          </cell>
          <cell r="L23073">
            <v>0</v>
          </cell>
          <cell r="M23073">
            <v>0</v>
          </cell>
          <cell r="N23073">
            <v>0</v>
          </cell>
          <cell r="O23073">
            <v>104554.77</v>
          </cell>
          <cell r="P23073">
            <v>-98060.049000000057</v>
          </cell>
          <cell r="Q23073">
            <v>6494.7209999999468</v>
          </cell>
          <cell r="R23073">
            <v>0</v>
          </cell>
        </row>
        <row r="23074">
          <cell r="A23074">
            <v>11011</v>
          </cell>
          <cell r="B23074" t="str">
            <v>S. SALUD ÑUBLE</v>
          </cell>
          <cell r="C23074" t="str">
            <v>013 Centro Comunitario Salud Mental</v>
          </cell>
          <cell r="D23074">
            <v>0</v>
          </cell>
          <cell r="E23074">
            <v>0</v>
          </cell>
          <cell r="F23074">
            <v>0</v>
          </cell>
          <cell r="G23074">
            <v>0</v>
          </cell>
          <cell r="H23074">
            <v>0</v>
          </cell>
          <cell r="I23074">
            <v>0</v>
          </cell>
          <cell r="J23074">
            <v>0</v>
          </cell>
          <cell r="K23074">
            <v>0</v>
          </cell>
          <cell r="L23074">
            <v>0</v>
          </cell>
          <cell r="M23074">
            <v>0</v>
          </cell>
          <cell r="N23074">
            <v>0</v>
          </cell>
          <cell r="O23074">
            <v>0</v>
          </cell>
          <cell r="P23074">
            <v>0</v>
          </cell>
          <cell r="Q23074">
            <v>0</v>
          </cell>
          <cell r="R23074">
            <v>0</v>
          </cell>
        </row>
        <row r="23075">
          <cell r="A23075">
            <v>1201</v>
          </cell>
          <cell r="B23075" t="str">
            <v>S. SALUD CONCEPCIÓN</v>
          </cell>
          <cell r="C23075">
            <v>0</v>
          </cell>
          <cell r="D23075">
            <v>0</v>
          </cell>
          <cell r="E23075">
            <v>0</v>
          </cell>
          <cell r="F23075">
            <v>0</v>
          </cell>
          <cell r="G23075">
            <v>0</v>
          </cell>
          <cell r="H23075">
            <v>0</v>
          </cell>
          <cell r="I23075">
            <v>0</v>
          </cell>
          <cell r="J23075">
            <v>0</v>
          </cell>
          <cell r="K23075">
            <v>0</v>
          </cell>
          <cell r="L23075">
            <v>0</v>
          </cell>
          <cell r="M23075">
            <v>0</v>
          </cell>
          <cell r="N23075">
            <v>0</v>
          </cell>
          <cell r="O23075">
            <v>10005346.397</v>
          </cell>
          <cell r="P23075">
            <v>-9152702.4909999985</v>
          </cell>
          <cell r="Q23075">
            <v>852643.90600000136</v>
          </cell>
          <cell r="R23075">
            <v>0</v>
          </cell>
        </row>
        <row r="23076">
          <cell r="A23076">
            <v>1202</v>
          </cell>
          <cell r="B23076" t="str">
            <v>S. SALUD CONCEPCIÓN</v>
          </cell>
          <cell r="C23076" t="str">
            <v>001 Dirección del Servicio</v>
          </cell>
          <cell r="D23076">
            <v>0</v>
          </cell>
          <cell r="E23076">
            <v>0</v>
          </cell>
          <cell r="F23076">
            <v>0</v>
          </cell>
          <cell r="G23076">
            <v>0</v>
          </cell>
          <cell r="H23076">
            <v>0</v>
          </cell>
          <cell r="I23076">
            <v>0</v>
          </cell>
          <cell r="J23076">
            <v>0</v>
          </cell>
          <cell r="K23076">
            <v>0</v>
          </cell>
          <cell r="L23076">
            <v>0</v>
          </cell>
          <cell r="M23076">
            <v>0</v>
          </cell>
          <cell r="N23076">
            <v>0</v>
          </cell>
          <cell r="O23076">
            <v>774868.91200000001</v>
          </cell>
          <cell r="P23076">
            <v>-165931.75500000012</v>
          </cell>
          <cell r="Q23076">
            <v>608937.15699999989</v>
          </cell>
          <cell r="R23076">
            <v>0</v>
          </cell>
        </row>
        <row r="23077">
          <cell r="A23077">
            <v>1203</v>
          </cell>
          <cell r="B23077" t="str">
            <v>S. SALUD CONCEPCIÓN</v>
          </cell>
          <cell r="C23077" t="str">
            <v>002 Hospital Guillermo  Grant Benavente</v>
          </cell>
          <cell r="D23077">
            <v>0</v>
          </cell>
          <cell r="E23077">
            <v>0</v>
          </cell>
          <cell r="F23077">
            <v>0</v>
          </cell>
          <cell r="G23077">
            <v>0</v>
          </cell>
          <cell r="H23077">
            <v>0</v>
          </cell>
          <cell r="I23077">
            <v>0</v>
          </cell>
          <cell r="J23077">
            <v>0</v>
          </cell>
          <cell r="K23077">
            <v>0</v>
          </cell>
          <cell r="L23077">
            <v>0</v>
          </cell>
          <cell r="M23077">
            <v>0</v>
          </cell>
          <cell r="N23077">
            <v>0</v>
          </cell>
          <cell r="O23077">
            <v>8579175.5189999994</v>
          </cell>
          <cell r="P23077">
            <v>-8499300.9149999991</v>
          </cell>
          <cell r="Q23077">
            <v>79874.604000000283</v>
          </cell>
          <cell r="R23077">
            <v>0</v>
          </cell>
        </row>
        <row r="23078">
          <cell r="A23078">
            <v>1204</v>
          </cell>
          <cell r="B23078" t="str">
            <v>S. SALUD CONCEPCIÓN</v>
          </cell>
          <cell r="C23078" t="str">
            <v>003 Hospital Traumatológico</v>
          </cell>
          <cell r="D23078">
            <v>0</v>
          </cell>
          <cell r="E23078">
            <v>0</v>
          </cell>
          <cell r="F23078">
            <v>0</v>
          </cell>
          <cell r="G23078">
            <v>0</v>
          </cell>
          <cell r="H23078">
            <v>0</v>
          </cell>
          <cell r="I23078">
            <v>0</v>
          </cell>
          <cell r="J23078">
            <v>0</v>
          </cell>
          <cell r="K23078">
            <v>0</v>
          </cell>
          <cell r="L23078">
            <v>0</v>
          </cell>
          <cell r="M23078">
            <v>0</v>
          </cell>
          <cell r="N23078">
            <v>0</v>
          </cell>
          <cell r="O23078">
            <v>338554.4</v>
          </cell>
          <cell r="P23078">
            <v>-331932.24899999984</v>
          </cell>
          <cell r="Q23078">
            <v>6622.1510000001872</v>
          </cell>
          <cell r="R23078">
            <v>0</v>
          </cell>
        </row>
        <row r="23079">
          <cell r="A23079">
            <v>1205</v>
          </cell>
          <cell r="B23079" t="str">
            <v>S. SALUD CONCEPCIÓN</v>
          </cell>
          <cell r="C23079" t="str">
            <v>004 Hospital de Coronel</v>
          </cell>
          <cell r="D23079">
            <v>0</v>
          </cell>
          <cell r="E23079">
            <v>0</v>
          </cell>
          <cell r="F23079">
            <v>0</v>
          </cell>
          <cell r="G23079">
            <v>0</v>
          </cell>
          <cell r="H23079">
            <v>0</v>
          </cell>
          <cell r="I23079">
            <v>0</v>
          </cell>
          <cell r="J23079">
            <v>0</v>
          </cell>
          <cell r="K23079">
            <v>0</v>
          </cell>
          <cell r="L23079">
            <v>0</v>
          </cell>
          <cell r="M23079">
            <v>0</v>
          </cell>
          <cell r="N23079">
            <v>0</v>
          </cell>
          <cell r="O23079">
            <v>21027.326000000001</v>
          </cell>
          <cell r="P23079">
            <v>-38462.720999999903</v>
          </cell>
          <cell r="Q23079">
            <v>0</v>
          </cell>
          <cell r="R23079">
            <v>17435.394999999902</v>
          </cell>
        </row>
        <row r="23080">
          <cell r="A23080">
            <v>1206</v>
          </cell>
          <cell r="B23080" t="str">
            <v>S. SALUD CONCEPCIÓN</v>
          </cell>
          <cell r="C23080" t="str">
            <v>005 Hospital Lota</v>
          </cell>
          <cell r="D23080">
            <v>0</v>
          </cell>
          <cell r="E23080">
            <v>0</v>
          </cell>
          <cell r="F23080">
            <v>0</v>
          </cell>
          <cell r="G23080">
            <v>0</v>
          </cell>
          <cell r="H23080">
            <v>0</v>
          </cell>
          <cell r="I23080">
            <v>0</v>
          </cell>
          <cell r="J23080">
            <v>0</v>
          </cell>
          <cell r="K23080">
            <v>0</v>
          </cell>
          <cell r="L23080">
            <v>0</v>
          </cell>
          <cell r="M23080">
            <v>0</v>
          </cell>
          <cell r="N23080">
            <v>0</v>
          </cell>
          <cell r="O23080">
            <v>125769.55800000002</v>
          </cell>
          <cell r="P23080">
            <v>-69162.915999999968</v>
          </cell>
          <cell r="Q23080">
            <v>56606.642000000051</v>
          </cell>
          <cell r="R23080">
            <v>0</v>
          </cell>
        </row>
        <row r="23081">
          <cell r="A23081">
            <v>1207</v>
          </cell>
          <cell r="B23081" t="str">
            <v>S. SALUD CONCEPCIÓN</v>
          </cell>
          <cell r="C23081" t="str">
            <v>006 Hospital Santa Juana</v>
          </cell>
          <cell r="D23081">
            <v>0</v>
          </cell>
          <cell r="E23081">
            <v>0</v>
          </cell>
          <cell r="F23081">
            <v>0</v>
          </cell>
          <cell r="G23081">
            <v>0</v>
          </cell>
          <cell r="H23081">
            <v>0</v>
          </cell>
          <cell r="I23081">
            <v>0</v>
          </cell>
          <cell r="J23081">
            <v>0</v>
          </cell>
          <cell r="K23081">
            <v>0</v>
          </cell>
          <cell r="L23081">
            <v>0</v>
          </cell>
          <cell r="M23081">
            <v>0</v>
          </cell>
          <cell r="N23081">
            <v>0</v>
          </cell>
          <cell r="O23081">
            <v>0</v>
          </cell>
          <cell r="P23081">
            <v>18627.228000000032</v>
          </cell>
          <cell r="Q23081">
            <v>0</v>
          </cell>
          <cell r="R23081">
            <v>0</v>
          </cell>
        </row>
        <row r="23082">
          <cell r="A23082">
            <v>1208</v>
          </cell>
          <cell r="B23082" t="str">
            <v>S. SALUD CONCEPCIÓN</v>
          </cell>
          <cell r="C23082" t="str">
            <v>007 Hospital Florida</v>
          </cell>
          <cell r="D23082">
            <v>0</v>
          </cell>
          <cell r="E23082">
            <v>0</v>
          </cell>
          <cell r="F23082">
            <v>0</v>
          </cell>
          <cell r="G23082">
            <v>0</v>
          </cell>
          <cell r="H23082">
            <v>0</v>
          </cell>
          <cell r="I23082">
            <v>0</v>
          </cell>
          <cell r="J23082">
            <v>0</v>
          </cell>
          <cell r="K23082">
            <v>0</v>
          </cell>
          <cell r="L23082">
            <v>0</v>
          </cell>
          <cell r="M23082">
            <v>0</v>
          </cell>
          <cell r="N23082">
            <v>0</v>
          </cell>
          <cell r="O23082">
            <v>5298.1309999999994</v>
          </cell>
          <cell r="P23082">
            <v>6400.377999999997</v>
          </cell>
          <cell r="Q23082">
            <v>5298.1309999999994</v>
          </cell>
          <cell r="R23082">
            <v>0</v>
          </cell>
        </row>
        <row r="23083">
          <cell r="A23083">
            <v>1209</v>
          </cell>
          <cell r="B23083" t="str">
            <v>S. SALUD CONCEPCIÓN</v>
          </cell>
          <cell r="C23083" t="str">
            <v>008 Consultorio Víctor Manuel Fernández</v>
          </cell>
          <cell r="D23083">
            <v>0</v>
          </cell>
          <cell r="E23083">
            <v>0</v>
          </cell>
          <cell r="F23083">
            <v>0</v>
          </cell>
          <cell r="G23083">
            <v>0</v>
          </cell>
          <cell r="H23083">
            <v>0</v>
          </cell>
          <cell r="I23083">
            <v>0</v>
          </cell>
          <cell r="J23083">
            <v>0</v>
          </cell>
          <cell r="K23083">
            <v>0</v>
          </cell>
          <cell r="L23083">
            <v>0</v>
          </cell>
          <cell r="M23083">
            <v>0</v>
          </cell>
          <cell r="N23083">
            <v>0</v>
          </cell>
          <cell r="O23083">
            <v>10398.462999999989</v>
          </cell>
          <cell r="P23083">
            <v>38324.905000000086</v>
          </cell>
          <cell r="Q23083">
            <v>10398.462999999989</v>
          </cell>
          <cell r="R23083">
            <v>0</v>
          </cell>
        </row>
        <row r="23084">
          <cell r="A23084">
            <v>12010</v>
          </cell>
          <cell r="B23084" t="str">
            <v>S. SALUD CONCEPCIÓN</v>
          </cell>
          <cell r="C23084" t="str">
            <v>010 Centro de Sangre y Tejidos</v>
          </cell>
          <cell r="D23084">
            <v>0</v>
          </cell>
          <cell r="E23084">
            <v>0</v>
          </cell>
          <cell r="F23084">
            <v>0</v>
          </cell>
          <cell r="G23084">
            <v>0</v>
          </cell>
          <cell r="H23084">
            <v>0</v>
          </cell>
          <cell r="I23084">
            <v>0</v>
          </cell>
          <cell r="J23084">
            <v>0</v>
          </cell>
          <cell r="K23084">
            <v>0</v>
          </cell>
          <cell r="L23084">
            <v>0</v>
          </cell>
          <cell r="M23084">
            <v>0</v>
          </cell>
          <cell r="N23084">
            <v>0</v>
          </cell>
          <cell r="O23084">
            <v>150254.08800000002</v>
          </cell>
          <cell r="P23084">
            <v>-111264.446</v>
          </cell>
          <cell r="Q23084">
            <v>38989.642000000022</v>
          </cell>
          <cell r="R23084">
            <v>0</v>
          </cell>
        </row>
        <row r="23085">
          <cell r="A23085">
            <v>1301</v>
          </cell>
          <cell r="B23085" t="str">
            <v>S. SALUD TALCAHUANO</v>
          </cell>
          <cell r="C23085">
            <v>0</v>
          </cell>
          <cell r="D23085">
            <v>0</v>
          </cell>
          <cell r="E23085">
            <v>0</v>
          </cell>
          <cell r="F23085">
            <v>0</v>
          </cell>
          <cell r="G23085">
            <v>0</v>
          </cell>
          <cell r="H23085">
            <v>0</v>
          </cell>
          <cell r="I23085">
            <v>0</v>
          </cell>
          <cell r="J23085">
            <v>0</v>
          </cell>
          <cell r="K23085">
            <v>0</v>
          </cell>
          <cell r="L23085">
            <v>0</v>
          </cell>
          <cell r="M23085">
            <v>0</v>
          </cell>
          <cell r="N23085">
            <v>0</v>
          </cell>
          <cell r="O23085">
            <v>3992229.9210000006</v>
          </cell>
          <cell r="P23085">
            <v>-3941852.3610000014</v>
          </cell>
          <cell r="Q23085">
            <v>50377.559999999125</v>
          </cell>
          <cell r="R23085">
            <v>0</v>
          </cell>
        </row>
        <row r="23086">
          <cell r="A23086">
            <v>1302</v>
          </cell>
          <cell r="B23086" t="str">
            <v>S. SALUD TALCAHUANO</v>
          </cell>
          <cell r="C23086" t="str">
            <v>001 Dirección del Servicio</v>
          </cell>
          <cell r="D23086">
            <v>0</v>
          </cell>
          <cell r="E23086">
            <v>0</v>
          </cell>
          <cell r="F23086">
            <v>0</v>
          </cell>
          <cell r="G23086">
            <v>0</v>
          </cell>
          <cell r="H23086">
            <v>0</v>
          </cell>
          <cell r="I23086">
            <v>0</v>
          </cell>
          <cell r="J23086">
            <v>0</v>
          </cell>
          <cell r="K23086">
            <v>0</v>
          </cell>
          <cell r="L23086">
            <v>0</v>
          </cell>
          <cell r="M23086">
            <v>0</v>
          </cell>
          <cell r="N23086">
            <v>0</v>
          </cell>
          <cell r="O23086">
            <v>0</v>
          </cell>
          <cell r="P23086">
            <v>185911.44000000006</v>
          </cell>
          <cell r="Q23086">
            <v>0</v>
          </cell>
          <cell r="R23086">
            <v>0</v>
          </cell>
        </row>
        <row r="23087">
          <cell r="A23087">
            <v>1303</v>
          </cell>
          <cell r="B23087" t="str">
            <v>S. SALUD TALCAHUANO</v>
          </cell>
          <cell r="C23087" t="str">
            <v>002 Hospital Higueras</v>
          </cell>
          <cell r="D23087">
            <v>0</v>
          </cell>
          <cell r="E23087">
            <v>0</v>
          </cell>
          <cell r="F23087">
            <v>0</v>
          </cell>
          <cell r="G23087">
            <v>0</v>
          </cell>
          <cell r="H23087">
            <v>0</v>
          </cell>
          <cell r="I23087">
            <v>0</v>
          </cell>
          <cell r="J23087">
            <v>0</v>
          </cell>
          <cell r="K23087">
            <v>0</v>
          </cell>
          <cell r="L23087">
            <v>0</v>
          </cell>
          <cell r="M23087">
            <v>0</v>
          </cell>
          <cell r="N23087">
            <v>0</v>
          </cell>
          <cell r="O23087">
            <v>3980441.2020000005</v>
          </cell>
          <cell r="P23087">
            <v>-4115611.1130000032</v>
          </cell>
          <cell r="Q23087">
            <v>0</v>
          </cell>
          <cell r="R23087">
            <v>135169.91100000264</v>
          </cell>
        </row>
        <row r="23088">
          <cell r="A23088">
            <v>1304</v>
          </cell>
          <cell r="B23088" t="str">
            <v>S. SALUD TALCAHUANO</v>
          </cell>
          <cell r="C23088" t="str">
            <v>003 Hospital Tome</v>
          </cell>
          <cell r="D23088">
            <v>0</v>
          </cell>
          <cell r="E23088">
            <v>0</v>
          </cell>
          <cell r="F23088">
            <v>0</v>
          </cell>
          <cell r="G23088">
            <v>0</v>
          </cell>
          <cell r="H23088">
            <v>0</v>
          </cell>
          <cell r="I23088">
            <v>0</v>
          </cell>
          <cell r="J23088">
            <v>0</v>
          </cell>
          <cell r="K23088">
            <v>0</v>
          </cell>
          <cell r="L23088">
            <v>0</v>
          </cell>
          <cell r="M23088">
            <v>0</v>
          </cell>
          <cell r="N23088">
            <v>0</v>
          </cell>
          <cell r="O23088">
            <v>0</v>
          </cell>
          <cell r="P23088">
            <v>14088.254999999772</v>
          </cell>
          <cell r="Q23088">
            <v>0</v>
          </cell>
          <cell r="R23088">
            <v>0</v>
          </cell>
        </row>
        <row r="23089">
          <cell r="A23089">
            <v>1305</v>
          </cell>
          <cell r="B23089" t="str">
            <v>S. SALUD TALCAHUANO</v>
          </cell>
          <cell r="C23089" t="str">
            <v>004 Hospital Penco Lirquén</v>
          </cell>
          <cell r="D23089">
            <v>0</v>
          </cell>
          <cell r="E23089">
            <v>0</v>
          </cell>
          <cell r="F23089">
            <v>0</v>
          </cell>
          <cell r="G23089">
            <v>0</v>
          </cell>
          <cell r="H23089">
            <v>0</v>
          </cell>
          <cell r="I23089">
            <v>0</v>
          </cell>
          <cell r="J23089">
            <v>0</v>
          </cell>
          <cell r="K23089">
            <v>0</v>
          </cell>
          <cell r="L23089">
            <v>0</v>
          </cell>
          <cell r="M23089">
            <v>0</v>
          </cell>
          <cell r="N23089">
            <v>0</v>
          </cell>
          <cell r="O23089">
            <v>11788.719000000001</v>
          </cell>
          <cell r="P23089">
            <v>-25783.556000000099</v>
          </cell>
          <cell r="Q23089">
            <v>0</v>
          </cell>
          <cell r="R23089">
            <v>13994.837000000098</v>
          </cell>
        </row>
        <row r="23090">
          <cell r="A23090">
            <v>1306</v>
          </cell>
          <cell r="B23090" t="str">
            <v>S. SALUD TALCAHUANO</v>
          </cell>
          <cell r="C23090" t="str">
            <v>005 CESFAM LIRQUEN</v>
          </cell>
          <cell r="D23090">
            <v>0</v>
          </cell>
          <cell r="E23090">
            <v>0</v>
          </cell>
          <cell r="F23090">
            <v>0</v>
          </cell>
          <cell r="G23090">
            <v>0</v>
          </cell>
          <cell r="H23090">
            <v>0</v>
          </cell>
          <cell r="I23090">
            <v>0</v>
          </cell>
          <cell r="J23090">
            <v>0</v>
          </cell>
          <cell r="K23090">
            <v>0</v>
          </cell>
          <cell r="L23090">
            <v>0</v>
          </cell>
          <cell r="M23090">
            <v>0</v>
          </cell>
          <cell r="N23090">
            <v>0</v>
          </cell>
          <cell r="O23090">
            <v>0</v>
          </cell>
          <cell r="P23090">
            <v>0</v>
          </cell>
          <cell r="Q23090">
            <v>0</v>
          </cell>
          <cell r="R23090">
            <v>0</v>
          </cell>
        </row>
        <row r="23091">
          <cell r="A23091">
            <v>1401</v>
          </cell>
          <cell r="B23091" t="str">
            <v>S. SALUD BIOBIO</v>
          </cell>
          <cell r="C23091">
            <v>0</v>
          </cell>
          <cell r="D23091">
            <v>0</v>
          </cell>
          <cell r="E23091">
            <v>0</v>
          </cell>
          <cell r="F23091">
            <v>0</v>
          </cell>
          <cell r="G23091">
            <v>0</v>
          </cell>
          <cell r="H23091">
            <v>0</v>
          </cell>
          <cell r="I23091">
            <v>0</v>
          </cell>
          <cell r="J23091">
            <v>0</v>
          </cell>
          <cell r="K23091">
            <v>0</v>
          </cell>
          <cell r="L23091">
            <v>0</v>
          </cell>
          <cell r="M23091">
            <v>0</v>
          </cell>
          <cell r="N23091">
            <v>0</v>
          </cell>
          <cell r="O23091">
            <v>1973810.551</v>
          </cell>
          <cell r="P23091">
            <v>-1977795.7609999981</v>
          </cell>
          <cell r="Q23091">
            <v>0</v>
          </cell>
          <cell r="R23091">
            <v>3985.2099999981001</v>
          </cell>
        </row>
        <row r="23092">
          <cell r="A23092">
            <v>1402</v>
          </cell>
          <cell r="B23092" t="str">
            <v>S. SALUD BIOBIO</v>
          </cell>
          <cell r="C23092" t="str">
            <v>001 Dirección del Servicio</v>
          </cell>
          <cell r="D23092">
            <v>0</v>
          </cell>
          <cell r="E23092">
            <v>0</v>
          </cell>
          <cell r="F23092">
            <v>0</v>
          </cell>
          <cell r="G23092">
            <v>0</v>
          </cell>
          <cell r="H23092">
            <v>0</v>
          </cell>
          <cell r="I23092">
            <v>0</v>
          </cell>
          <cell r="J23092">
            <v>0</v>
          </cell>
          <cell r="K23092">
            <v>0</v>
          </cell>
          <cell r="L23092">
            <v>0</v>
          </cell>
          <cell r="M23092">
            <v>0</v>
          </cell>
          <cell r="N23092">
            <v>0</v>
          </cell>
          <cell r="O23092">
            <v>0</v>
          </cell>
          <cell r="P23092">
            <v>620481.92799999996</v>
          </cell>
          <cell r="Q23092">
            <v>0</v>
          </cell>
          <cell r="R23092">
            <v>0</v>
          </cell>
        </row>
        <row r="23093">
          <cell r="A23093">
            <v>1403</v>
          </cell>
          <cell r="B23093" t="str">
            <v>S. SALUD BIOBIO</v>
          </cell>
          <cell r="C23093" t="str">
            <v>003 Hospital Huepil</v>
          </cell>
          <cell r="D23093">
            <v>0</v>
          </cell>
          <cell r="E23093">
            <v>0</v>
          </cell>
          <cell r="F23093">
            <v>0</v>
          </cell>
          <cell r="G23093">
            <v>0</v>
          </cell>
          <cell r="H23093">
            <v>0</v>
          </cell>
          <cell r="I23093">
            <v>0</v>
          </cell>
          <cell r="J23093">
            <v>0</v>
          </cell>
          <cell r="K23093">
            <v>0</v>
          </cell>
          <cell r="L23093">
            <v>0</v>
          </cell>
          <cell r="M23093">
            <v>0</v>
          </cell>
          <cell r="N23093">
            <v>0</v>
          </cell>
          <cell r="O23093">
            <v>6137.8810000000003</v>
          </cell>
          <cell r="P23093">
            <v>-28478.96900000007</v>
          </cell>
          <cell r="Q23093">
            <v>0</v>
          </cell>
          <cell r="R23093">
            <v>22341.088000000069</v>
          </cell>
        </row>
        <row r="23094">
          <cell r="A23094">
            <v>1404</v>
          </cell>
          <cell r="B23094" t="str">
            <v>S. SALUD BIOBIO</v>
          </cell>
          <cell r="C23094" t="str">
            <v>004 Hospital de Laja</v>
          </cell>
          <cell r="D23094">
            <v>0</v>
          </cell>
          <cell r="E23094">
            <v>0</v>
          </cell>
          <cell r="F23094">
            <v>0</v>
          </cell>
          <cell r="G23094">
            <v>0</v>
          </cell>
          <cell r="H23094">
            <v>0</v>
          </cell>
          <cell r="I23094">
            <v>0</v>
          </cell>
          <cell r="J23094">
            <v>0</v>
          </cell>
          <cell r="K23094">
            <v>0</v>
          </cell>
          <cell r="L23094">
            <v>0</v>
          </cell>
          <cell r="M23094">
            <v>0</v>
          </cell>
          <cell r="N23094">
            <v>0</v>
          </cell>
          <cell r="O23094">
            <v>0</v>
          </cell>
          <cell r="P23094">
            <v>-26640.649000000034</v>
          </cell>
          <cell r="Q23094">
            <v>0</v>
          </cell>
          <cell r="R23094">
            <v>26640.649000000034</v>
          </cell>
        </row>
        <row r="23095">
          <cell r="A23095">
            <v>1405</v>
          </cell>
          <cell r="B23095" t="str">
            <v>S. SALUD BIOBIO</v>
          </cell>
          <cell r="C23095" t="str">
            <v>005 Hospital de Los Ángeles</v>
          </cell>
          <cell r="D23095">
            <v>0</v>
          </cell>
          <cell r="E23095">
            <v>0</v>
          </cell>
          <cell r="F23095">
            <v>0</v>
          </cell>
          <cell r="G23095">
            <v>0</v>
          </cell>
          <cell r="H23095">
            <v>0</v>
          </cell>
          <cell r="I23095">
            <v>0</v>
          </cell>
          <cell r="J23095">
            <v>0</v>
          </cell>
          <cell r="K23095">
            <v>0</v>
          </cell>
          <cell r="L23095">
            <v>0</v>
          </cell>
          <cell r="M23095">
            <v>0</v>
          </cell>
          <cell r="N23095">
            <v>0</v>
          </cell>
          <cell r="O23095">
            <v>1865129.2919999999</v>
          </cell>
          <cell r="P23095">
            <v>-2358199.8460000027</v>
          </cell>
          <cell r="Q23095">
            <v>0</v>
          </cell>
          <cell r="R23095">
            <v>493070.5540000028</v>
          </cell>
        </row>
        <row r="23096">
          <cell r="A23096">
            <v>1406</v>
          </cell>
          <cell r="B23096" t="str">
            <v>S. SALUD BIOBIO</v>
          </cell>
          <cell r="C23096" t="str">
            <v>006 Hospital de Mulchén</v>
          </cell>
          <cell r="D23096">
            <v>0</v>
          </cell>
          <cell r="E23096">
            <v>0</v>
          </cell>
          <cell r="F23096">
            <v>0</v>
          </cell>
          <cell r="G23096">
            <v>0</v>
          </cell>
          <cell r="H23096">
            <v>0</v>
          </cell>
          <cell r="I23096">
            <v>0</v>
          </cell>
          <cell r="J23096">
            <v>0</v>
          </cell>
          <cell r="K23096">
            <v>0</v>
          </cell>
          <cell r="L23096">
            <v>0</v>
          </cell>
          <cell r="M23096">
            <v>0</v>
          </cell>
          <cell r="N23096">
            <v>0</v>
          </cell>
          <cell r="O23096">
            <v>44757.889000000003</v>
          </cell>
          <cell r="P23096">
            <v>-61841.145000000048</v>
          </cell>
          <cell r="Q23096">
            <v>0</v>
          </cell>
          <cell r="R23096">
            <v>17083.256000000045</v>
          </cell>
        </row>
        <row r="23097">
          <cell r="A23097">
            <v>1407</v>
          </cell>
          <cell r="B23097" t="str">
            <v>S. SALUD BIOBIO</v>
          </cell>
          <cell r="C23097" t="str">
            <v>007 Hospital de Nacimiento</v>
          </cell>
          <cell r="D23097">
            <v>0</v>
          </cell>
          <cell r="E23097">
            <v>0</v>
          </cell>
          <cell r="F23097">
            <v>0</v>
          </cell>
          <cell r="G23097">
            <v>0</v>
          </cell>
          <cell r="H23097">
            <v>0</v>
          </cell>
          <cell r="I23097">
            <v>0</v>
          </cell>
          <cell r="J23097">
            <v>0</v>
          </cell>
          <cell r="K23097">
            <v>0</v>
          </cell>
          <cell r="L23097">
            <v>0</v>
          </cell>
          <cell r="M23097">
            <v>0</v>
          </cell>
          <cell r="N23097">
            <v>0</v>
          </cell>
          <cell r="O23097">
            <v>16834.582999999999</v>
          </cell>
          <cell r="P23097">
            <v>-36198.272000000026</v>
          </cell>
          <cell r="Q23097">
            <v>0</v>
          </cell>
          <cell r="R23097">
            <v>19363.689000000028</v>
          </cell>
        </row>
        <row r="23098">
          <cell r="A23098">
            <v>1408</v>
          </cell>
          <cell r="B23098" t="str">
            <v>S. SALUD BIOBIO</v>
          </cell>
          <cell r="C23098" t="str">
            <v>008 Hospital de Yumbel</v>
          </cell>
          <cell r="D23098">
            <v>0</v>
          </cell>
          <cell r="E23098">
            <v>0</v>
          </cell>
          <cell r="F23098">
            <v>0</v>
          </cell>
          <cell r="G23098">
            <v>0</v>
          </cell>
          <cell r="H23098">
            <v>0</v>
          </cell>
          <cell r="I23098">
            <v>0</v>
          </cell>
          <cell r="J23098">
            <v>0</v>
          </cell>
          <cell r="K23098">
            <v>0</v>
          </cell>
          <cell r="L23098">
            <v>0</v>
          </cell>
          <cell r="M23098">
            <v>0</v>
          </cell>
          <cell r="N23098">
            <v>0</v>
          </cell>
          <cell r="O23098">
            <v>11899.115000000002</v>
          </cell>
          <cell r="P23098">
            <v>-32390.646999999997</v>
          </cell>
          <cell r="Q23098">
            <v>0</v>
          </cell>
          <cell r="R23098">
            <v>20491.531999999996</v>
          </cell>
        </row>
        <row r="23099">
          <cell r="A23099">
            <v>1409</v>
          </cell>
          <cell r="B23099" t="str">
            <v>S. SALUD BIOBIO</v>
          </cell>
          <cell r="C23099" t="str">
            <v>009 Hospital Santa Bárbara</v>
          </cell>
          <cell r="D23099">
            <v>0</v>
          </cell>
          <cell r="E23099">
            <v>0</v>
          </cell>
          <cell r="F23099">
            <v>0</v>
          </cell>
          <cell r="G23099">
            <v>0</v>
          </cell>
          <cell r="H23099">
            <v>0</v>
          </cell>
          <cell r="I23099">
            <v>0</v>
          </cell>
          <cell r="J23099">
            <v>0</v>
          </cell>
          <cell r="K23099">
            <v>0</v>
          </cell>
          <cell r="L23099">
            <v>0</v>
          </cell>
          <cell r="M23099">
            <v>0</v>
          </cell>
          <cell r="N23099">
            <v>0</v>
          </cell>
          <cell r="O23099">
            <v>29051.791000000001</v>
          </cell>
          <cell r="P23099">
            <v>-54528.160999999993</v>
          </cell>
          <cell r="Q23099">
            <v>0</v>
          </cell>
          <cell r="R23099">
            <v>25476.369999999992</v>
          </cell>
        </row>
        <row r="23100">
          <cell r="A23100">
            <v>1501</v>
          </cell>
          <cell r="B23100" t="str">
            <v>S. SALUD ARAUCO</v>
          </cell>
          <cell r="C23100">
            <v>0</v>
          </cell>
          <cell r="D23100">
            <v>0</v>
          </cell>
          <cell r="E23100">
            <v>0</v>
          </cell>
          <cell r="F23100">
            <v>0</v>
          </cell>
          <cell r="G23100">
            <v>0</v>
          </cell>
          <cell r="H23100">
            <v>0</v>
          </cell>
          <cell r="I23100">
            <v>0</v>
          </cell>
          <cell r="J23100">
            <v>0</v>
          </cell>
          <cell r="K23100">
            <v>0</v>
          </cell>
          <cell r="L23100">
            <v>0</v>
          </cell>
          <cell r="M23100">
            <v>0</v>
          </cell>
          <cell r="N23100">
            <v>0</v>
          </cell>
          <cell r="O23100">
            <v>1521167.632</v>
          </cell>
          <cell r="P23100">
            <v>-1206226.1589999995</v>
          </cell>
          <cell r="Q23100">
            <v>314941.47300000046</v>
          </cell>
          <cell r="R23100">
            <v>0</v>
          </cell>
        </row>
        <row r="23101">
          <cell r="A23101">
            <v>1502</v>
          </cell>
          <cell r="B23101" t="str">
            <v>S. SALUD ARAUCO</v>
          </cell>
          <cell r="C23101" t="str">
            <v>001 Dirección del Servicio</v>
          </cell>
          <cell r="D23101">
            <v>0</v>
          </cell>
          <cell r="E23101">
            <v>0</v>
          </cell>
          <cell r="F23101">
            <v>0</v>
          </cell>
          <cell r="G23101">
            <v>0</v>
          </cell>
          <cell r="H23101">
            <v>0</v>
          </cell>
          <cell r="I23101">
            <v>0</v>
          </cell>
          <cell r="J23101">
            <v>0</v>
          </cell>
          <cell r="K23101">
            <v>0</v>
          </cell>
          <cell r="L23101">
            <v>0</v>
          </cell>
          <cell r="M23101">
            <v>0</v>
          </cell>
          <cell r="N23101">
            <v>0</v>
          </cell>
          <cell r="O23101">
            <v>372156.18900000007</v>
          </cell>
          <cell r="P23101">
            <v>30146.242000000086</v>
          </cell>
          <cell r="Q23101">
            <v>372156.18900000007</v>
          </cell>
          <cell r="R23101">
            <v>0</v>
          </cell>
        </row>
        <row r="23102">
          <cell r="A23102">
            <v>1503</v>
          </cell>
          <cell r="B23102" t="str">
            <v>S. SALUD ARAUCO</v>
          </cell>
          <cell r="C23102" t="str">
            <v>002 Hospital Arauco</v>
          </cell>
          <cell r="D23102">
            <v>0</v>
          </cell>
          <cell r="E23102">
            <v>0</v>
          </cell>
          <cell r="F23102">
            <v>0</v>
          </cell>
          <cell r="G23102">
            <v>0</v>
          </cell>
          <cell r="H23102">
            <v>0</v>
          </cell>
          <cell r="I23102">
            <v>0</v>
          </cell>
          <cell r="J23102">
            <v>0</v>
          </cell>
          <cell r="K23102">
            <v>0</v>
          </cell>
          <cell r="L23102">
            <v>0</v>
          </cell>
          <cell r="M23102">
            <v>0</v>
          </cell>
          <cell r="N23102">
            <v>0</v>
          </cell>
          <cell r="O23102">
            <v>232630.99099999998</v>
          </cell>
          <cell r="P23102">
            <v>-263756.78700000001</v>
          </cell>
          <cell r="Q23102">
            <v>0</v>
          </cell>
          <cell r="R23102">
            <v>31125.796000000031</v>
          </cell>
        </row>
        <row r="23103">
          <cell r="A23103">
            <v>1504</v>
          </cell>
          <cell r="B23103" t="str">
            <v>S. SALUD ARAUCO</v>
          </cell>
          <cell r="C23103" t="str">
            <v>003 Hospital de Cañete</v>
          </cell>
          <cell r="D23103">
            <v>0</v>
          </cell>
          <cell r="E23103">
            <v>0</v>
          </cell>
          <cell r="F23103">
            <v>0</v>
          </cell>
          <cell r="G23103">
            <v>0</v>
          </cell>
          <cell r="H23103">
            <v>0</v>
          </cell>
          <cell r="I23103">
            <v>0</v>
          </cell>
          <cell r="J23103">
            <v>0</v>
          </cell>
          <cell r="K23103">
            <v>0</v>
          </cell>
          <cell r="L23103">
            <v>0</v>
          </cell>
          <cell r="M23103">
            <v>0</v>
          </cell>
          <cell r="N23103">
            <v>0</v>
          </cell>
          <cell r="O23103">
            <v>312734.48499999999</v>
          </cell>
          <cell r="P23103">
            <v>-302666.15600000008</v>
          </cell>
          <cell r="Q23103">
            <v>10068.328999999911</v>
          </cell>
          <cell r="R23103">
            <v>0</v>
          </cell>
        </row>
        <row r="23104">
          <cell r="A23104">
            <v>1505</v>
          </cell>
          <cell r="B23104" t="str">
            <v>S. SALUD ARAUCO</v>
          </cell>
          <cell r="C23104" t="str">
            <v>004 Hospital Contulmo</v>
          </cell>
          <cell r="D23104">
            <v>0</v>
          </cell>
          <cell r="E23104">
            <v>0</v>
          </cell>
          <cell r="F23104">
            <v>0</v>
          </cell>
          <cell r="G23104">
            <v>0</v>
          </cell>
          <cell r="H23104">
            <v>0</v>
          </cell>
          <cell r="I23104">
            <v>0</v>
          </cell>
          <cell r="J23104">
            <v>0</v>
          </cell>
          <cell r="K23104">
            <v>0</v>
          </cell>
          <cell r="L23104">
            <v>0</v>
          </cell>
          <cell r="M23104">
            <v>0</v>
          </cell>
          <cell r="N23104">
            <v>0</v>
          </cell>
          <cell r="O23104">
            <v>64557.464999999997</v>
          </cell>
          <cell r="P23104">
            <v>-62978.000999999975</v>
          </cell>
          <cell r="Q23104">
            <v>1579.4640000000218</v>
          </cell>
          <cell r="R23104">
            <v>0</v>
          </cell>
        </row>
        <row r="23105">
          <cell r="A23105">
            <v>1506</v>
          </cell>
          <cell r="B23105" t="str">
            <v>S. SALUD ARAUCO</v>
          </cell>
          <cell r="C23105" t="str">
            <v>005 Hospital Curanilahue</v>
          </cell>
          <cell r="D23105">
            <v>0</v>
          </cell>
          <cell r="E23105">
            <v>0</v>
          </cell>
          <cell r="F23105">
            <v>0</v>
          </cell>
          <cell r="G23105">
            <v>0</v>
          </cell>
          <cell r="H23105">
            <v>0</v>
          </cell>
          <cell r="I23105">
            <v>0</v>
          </cell>
          <cell r="J23105">
            <v>0</v>
          </cell>
          <cell r="K23105">
            <v>0</v>
          </cell>
          <cell r="L23105">
            <v>0</v>
          </cell>
          <cell r="M23105">
            <v>0</v>
          </cell>
          <cell r="N23105">
            <v>0</v>
          </cell>
          <cell r="O23105">
            <v>392008.43800000002</v>
          </cell>
          <cell r="P23105">
            <v>-439810.8189999999</v>
          </cell>
          <cell r="Q23105">
            <v>0</v>
          </cell>
          <cell r="R23105">
            <v>47802.380999999878</v>
          </cell>
        </row>
        <row r="23106">
          <cell r="A23106">
            <v>1507</v>
          </cell>
          <cell r="B23106" t="str">
            <v>S. SALUD ARAUCO</v>
          </cell>
          <cell r="C23106" t="str">
            <v>006 Hospital Lebu</v>
          </cell>
          <cell r="D23106">
            <v>0</v>
          </cell>
          <cell r="E23106">
            <v>0</v>
          </cell>
          <cell r="F23106">
            <v>0</v>
          </cell>
          <cell r="G23106">
            <v>0</v>
          </cell>
          <cell r="H23106">
            <v>0</v>
          </cell>
          <cell r="I23106">
            <v>0</v>
          </cell>
          <cell r="J23106">
            <v>0</v>
          </cell>
          <cell r="K23106">
            <v>0</v>
          </cell>
          <cell r="L23106">
            <v>0</v>
          </cell>
          <cell r="M23106">
            <v>0</v>
          </cell>
          <cell r="N23106">
            <v>0</v>
          </cell>
          <cell r="O23106">
            <v>147080.06400000001</v>
          </cell>
          <cell r="P23106">
            <v>-167161.31100000005</v>
          </cell>
          <cell r="Q23106">
            <v>0</v>
          </cell>
          <cell r="R23106">
            <v>20081.247000000032</v>
          </cell>
        </row>
        <row r="23107">
          <cell r="A23107">
            <v>1601</v>
          </cell>
          <cell r="B23107" t="str">
            <v>S. SALUD ARAUCANÍA-NORTE</v>
          </cell>
          <cell r="C23107">
            <v>0</v>
          </cell>
          <cell r="D23107">
            <v>0</v>
          </cell>
          <cell r="E23107">
            <v>0</v>
          </cell>
          <cell r="F23107">
            <v>0</v>
          </cell>
          <cell r="G23107">
            <v>0</v>
          </cell>
          <cell r="H23107">
            <v>0</v>
          </cell>
          <cell r="I23107">
            <v>0</v>
          </cell>
          <cell r="J23107">
            <v>0</v>
          </cell>
          <cell r="K23107">
            <v>0</v>
          </cell>
          <cell r="L23107">
            <v>0</v>
          </cell>
          <cell r="M23107">
            <v>0</v>
          </cell>
          <cell r="N23107">
            <v>0</v>
          </cell>
          <cell r="O23107">
            <v>1708559.987</v>
          </cell>
          <cell r="P23107">
            <v>-1735086.8230000003</v>
          </cell>
          <cell r="Q23107">
            <v>0</v>
          </cell>
          <cell r="R23107">
            <v>26526.836000000359</v>
          </cell>
        </row>
        <row r="23108">
          <cell r="A23108">
            <v>1602</v>
          </cell>
          <cell r="B23108" t="str">
            <v>S. SALUD ARAUCANÍA-NORTE</v>
          </cell>
          <cell r="C23108" t="str">
            <v>001 Dirección del Servicio</v>
          </cell>
          <cell r="D23108">
            <v>0</v>
          </cell>
          <cell r="E23108">
            <v>0</v>
          </cell>
          <cell r="F23108">
            <v>0</v>
          </cell>
          <cell r="G23108">
            <v>0</v>
          </cell>
          <cell r="H23108">
            <v>0</v>
          </cell>
          <cell r="I23108">
            <v>0</v>
          </cell>
          <cell r="J23108">
            <v>0</v>
          </cell>
          <cell r="K23108">
            <v>0</v>
          </cell>
          <cell r="L23108">
            <v>0</v>
          </cell>
          <cell r="M23108">
            <v>0</v>
          </cell>
          <cell r="N23108">
            <v>0</v>
          </cell>
          <cell r="O23108">
            <v>227302.08000000002</v>
          </cell>
          <cell r="P23108">
            <v>-30728.200999999885</v>
          </cell>
          <cell r="Q23108">
            <v>196573.87900000013</v>
          </cell>
          <cell r="R23108">
            <v>0</v>
          </cell>
        </row>
        <row r="23109">
          <cell r="A23109">
            <v>1603</v>
          </cell>
          <cell r="B23109" t="str">
            <v>S. SALUD ARAUCANÍA-NORTE</v>
          </cell>
          <cell r="C23109" t="str">
            <v>002 Hospital Angol</v>
          </cell>
          <cell r="D23109">
            <v>0</v>
          </cell>
          <cell r="E23109">
            <v>0</v>
          </cell>
          <cell r="F23109">
            <v>0</v>
          </cell>
          <cell r="G23109">
            <v>0</v>
          </cell>
          <cell r="H23109">
            <v>0</v>
          </cell>
          <cell r="I23109">
            <v>0</v>
          </cell>
          <cell r="J23109">
            <v>0</v>
          </cell>
          <cell r="K23109">
            <v>0</v>
          </cell>
          <cell r="L23109">
            <v>0</v>
          </cell>
          <cell r="M23109">
            <v>0</v>
          </cell>
          <cell r="N23109">
            <v>0</v>
          </cell>
          <cell r="O23109">
            <v>451888.82499999995</v>
          </cell>
          <cell r="P23109">
            <v>-621230.1669999999</v>
          </cell>
          <cell r="Q23109">
            <v>0</v>
          </cell>
          <cell r="R23109">
            <v>169341.34199999995</v>
          </cell>
        </row>
        <row r="23110">
          <cell r="A23110">
            <v>1604</v>
          </cell>
          <cell r="B23110" t="str">
            <v>S. SALUD ARAUCANÍA-NORTE</v>
          </cell>
          <cell r="C23110" t="str">
            <v>003 Hospital Victoria</v>
          </cell>
          <cell r="D23110">
            <v>0</v>
          </cell>
          <cell r="E23110">
            <v>0</v>
          </cell>
          <cell r="F23110">
            <v>0</v>
          </cell>
          <cell r="G23110">
            <v>0</v>
          </cell>
          <cell r="H23110">
            <v>0</v>
          </cell>
          <cell r="I23110">
            <v>0</v>
          </cell>
          <cell r="J23110">
            <v>0</v>
          </cell>
          <cell r="K23110">
            <v>0</v>
          </cell>
          <cell r="L23110">
            <v>0</v>
          </cell>
          <cell r="M23110">
            <v>0</v>
          </cell>
          <cell r="N23110">
            <v>0</v>
          </cell>
          <cell r="O23110">
            <v>795387.9219999999</v>
          </cell>
          <cell r="P23110">
            <v>-822725.16799999983</v>
          </cell>
          <cell r="Q23110">
            <v>0</v>
          </cell>
          <cell r="R23110">
            <v>27337.245999999926</v>
          </cell>
        </row>
        <row r="23111">
          <cell r="A23111">
            <v>1605</v>
          </cell>
          <cell r="B23111" t="str">
            <v>S. SALUD ARAUCANÍA-NORTE</v>
          </cell>
          <cell r="C23111" t="str">
            <v>004 Hospital Traiguén</v>
          </cell>
          <cell r="D23111">
            <v>0</v>
          </cell>
          <cell r="E23111">
            <v>0</v>
          </cell>
          <cell r="F23111">
            <v>0</v>
          </cell>
          <cell r="G23111">
            <v>0</v>
          </cell>
          <cell r="H23111">
            <v>0</v>
          </cell>
          <cell r="I23111">
            <v>0</v>
          </cell>
          <cell r="J23111">
            <v>0</v>
          </cell>
          <cell r="K23111">
            <v>0</v>
          </cell>
          <cell r="L23111">
            <v>0</v>
          </cell>
          <cell r="M23111">
            <v>0</v>
          </cell>
          <cell r="N23111">
            <v>0</v>
          </cell>
          <cell r="O23111">
            <v>30926.405000000013</v>
          </cell>
          <cell r="P23111">
            <v>-42987.510000000068</v>
          </cell>
          <cell r="Q23111">
            <v>0</v>
          </cell>
          <cell r="R23111">
            <v>12061.105000000054</v>
          </cell>
        </row>
        <row r="23112">
          <cell r="A23112">
            <v>1606</v>
          </cell>
          <cell r="B23112" t="str">
            <v>S. SALUD ARAUCANÍA-NORTE</v>
          </cell>
          <cell r="C23112" t="str">
            <v>005 Hospital de Collipulli</v>
          </cell>
          <cell r="D23112">
            <v>0</v>
          </cell>
          <cell r="E23112">
            <v>0</v>
          </cell>
          <cell r="F23112">
            <v>0</v>
          </cell>
          <cell r="G23112">
            <v>0</v>
          </cell>
          <cell r="H23112">
            <v>0</v>
          </cell>
          <cell r="I23112">
            <v>0</v>
          </cell>
          <cell r="J23112">
            <v>0</v>
          </cell>
          <cell r="K23112">
            <v>0</v>
          </cell>
          <cell r="L23112">
            <v>0</v>
          </cell>
          <cell r="M23112">
            <v>0</v>
          </cell>
          <cell r="N23112">
            <v>0</v>
          </cell>
          <cell r="O23112">
            <v>60848.423000000003</v>
          </cell>
          <cell r="P23112">
            <v>-75921.046999999933</v>
          </cell>
          <cell r="Q23112">
            <v>0</v>
          </cell>
          <cell r="R23112">
            <v>15072.623999999931</v>
          </cell>
        </row>
        <row r="23113">
          <cell r="A23113">
            <v>1607</v>
          </cell>
          <cell r="B23113" t="str">
            <v>S. SALUD ARAUCANÍA-NORTE</v>
          </cell>
          <cell r="C23113" t="str">
            <v>006 Hospital Purén</v>
          </cell>
          <cell r="D23113">
            <v>0</v>
          </cell>
          <cell r="E23113">
            <v>0</v>
          </cell>
          <cell r="F23113">
            <v>0</v>
          </cell>
          <cell r="G23113">
            <v>0</v>
          </cell>
          <cell r="H23113">
            <v>0</v>
          </cell>
          <cell r="I23113">
            <v>0</v>
          </cell>
          <cell r="J23113">
            <v>0</v>
          </cell>
          <cell r="K23113">
            <v>0</v>
          </cell>
          <cell r="L23113">
            <v>0</v>
          </cell>
          <cell r="M23113">
            <v>0</v>
          </cell>
          <cell r="N23113">
            <v>0</v>
          </cell>
          <cell r="O23113">
            <v>25637.312999999995</v>
          </cell>
          <cell r="P23113">
            <v>-16845.46199999997</v>
          </cell>
          <cell r="Q23113">
            <v>8791.8510000000242</v>
          </cell>
          <cell r="R23113">
            <v>0</v>
          </cell>
        </row>
        <row r="23114">
          <cell r="A23114">
            <v>1608</v>
          </cell>
          <cell r="B23114" t="str">
            <v>S. SALUD ARAUCANÍA-NORTE</v>
          </cell>
          <cell r="C23114" t="str">
            <v>007 Hospital Curacautín</v>
          </cell>
          <cell r="D23114">
            <v>0</v>
          </cell>
          <cell r="E23114">
            <v>0</v>
          </cell>
          <cell r="F23114">
            <v>0</v>
          </cell>
          <cell r="G23114">
            <v>0</v>
          </cell>
          <cell r="H23114">
            <v>0</v>
          </cell>
          <cell r="I23114">
            <v>0</v>
          </cell>
          <cell r="J23114">
            <v>0</v>
          </cell>
          <cell r="K23114">
            <v>0</v>
          </cell>
          <cell r="L23114">
            <v>0</v>
          </cell>
          <cell r="M23114">
            <v>0</v>
          </cell>
          <cell r="N23114">
            <v>0</v>
          </cell>
          <cell r="O23114">
            <v>106700.89</v>
          </cell>
          <cell r="P23114">
            <v>-113050.98899999997</v>
          </cell>
          <cell r="Q23114">
            <v>0</v>
          </cell>
          <cell r="R23114">
            <v>6350.0989999999729</v>
          </cell>
        </row>
        <row r="23115">
          <cell r="A23115">
            <v>1609</v>
          </cell>
          <cell r="B23115" t="str">
            <v>S. SALUD ARAUCANÍA-NORTE</v>
          </cell>
          <cell r="C23115" t="str">
            <v>008 Hospital de Lonquimay</v>
          </cell>
          <cell r="D23115">
            <v>0</v>
          </cell>
          <cell r="E23115">
            <v>0</v>
          </cell>
          <cell r="F23115">
            <v>0</v>
          </cell>
          <cell r="G23115">
            <v>0</v>
          </cell>
          <cell r="H23115">
            <v>0</v>
          </cell>
          <cell r="I23115">
            <v>0</v>
          </cell>
          <cell r="J23115">
            <v>0</v>
          </cell>
          <cell r="K23115">
            <v>0</v>
          </cell>
          <cell r="L23115">
            <v>0</v>
          </cell>
          <cell r="M23115">
            <v>0</v>
          </cell>
          <cell r="N23115">
            <v>0</v>
          </cell>
          <cell r="O23115">
            <v>9868.1290000000045</v>
          </cell>
          <cell r="P23115">
            <v>-11598.279000000039</v>
          </cell>
          <cell r="Q23115">
            <v>0</v>
          </cell>
          <cell r="R23115">
            <v>1730.1500000000342</v>
          </cell>
        </row>
        <row r="23116">
          <cell r="A23116">
            <v>1701</v>
          </cell>
          <cell r="B23116" t="str">
            <v>S. SALUD ARAUCANÍA-SUR</v>
          </cell>
          <cell r="C23116">
            <v>0</v>
          </cell>
          <cell r="D23116">
            <v>0</v>
          </cell>
          <cell r="E23116">
            <v>0</v>
          </cell>
          <cell r="F23116">
            <v>0</v>
          </cell>
          <cell r="G23116">
            <v>0</v>
          </cell>
          <cell r="H23116">
            <v>0</v>
          </cell>
          <cell r="I23116">
            <v>0</v>
          </cell>
          <cell r="J23116">
            <v>0</v>
          </cell>
          <cell r="K23116">
            <v>0</v>
          </cell>
          <cell r="L23116">
            <v>0</v>
          </cell>
          <cell r="M23116">
            <v>0</v>
          </cell>
          <cell r="N23116">
            <v>0</v>
          </cell>
          <cell r="O23116">
            <v>7042789.8890000004</v>
          </cell>
          <cell r="P23116">
            <v>-5756652.9579999987</v>
          </cell>
          <cell r="Q23116">
            <v>1286136.9310000017</v>
          </cell>
          <cell r="R23116">
            <v>0</v>
          </cell>
        </row>
        <row r="23117">
          <cell r="A23117">
            <v>1702</v>
          </cell>
          <cell r="B23117" t="str">
            <v>S. SALUD ARAUCANÍA-SUR</v>
          </cell>
          <cell r="C23117" t="str">
            <v>001 Dirección del Servicio</v>
          </cell>
          <cell r="D23117">
            <v>0</v>
          </cell>
          <cell r="E23117">
            <v>0</v>
          </cell>
          <cell r="F23117">
            <v>0</v>
          </cell>
          <cell r="G23117">
            <v>0</v>
          </cell>
          <cell r="H23117">
            <v>0</v>
          </cell>
          <cell r="I23117">
            <v>0</v>
          </cell>
          <cell r="J23117">
            <v>0</v>
          </cell>
          <cell r="K23117">
            <v>0</v>
          </cell>
          <cell r="L23117">
            <v>0</v>
          </cell>
          <cell r="M23117">
            <v>0</v>
          </cell>
          <cell r="N23117">
            <v>0</v>
          </cell>
          <cell r="O23117">
            <v>114633.959</v>
          </cell>
          <cell r="P23117">
            <v>-29937.653999999864</v>
          </cell>
          <cell r="Q23117">
            <v>84696.305000000139</v>
          </cell>
          <cell r="R23117">
            <v>0</v>
          </cell>
        </row>
        <row r="23118">
          <cell r="A23118">
            <v>1703</v>
          </cell>
          <cell r="B23118" t="str">
            <v>S. SALUD ARAUCANÍA-SUR</v>
          </cell>
          <cell r="C23118" t="str">
            <v>002 Consultorio de Miraflores</v>
          </cell>
          <cell r="D23118">
            <v>0</v>
          </cell>
          <cell r="E23118">
            <v>0</v>
          </cell>
          <cell r="F23118">
            <v>0</v>
          </cell>
          <cell r="G23118">
            <v>0</v>
          </cell>
          <cell r="H23118">
            <v>0</v>
          </cell>
          <cell r="I23118">
            <v>0</v>
          </cell>
          <cell r="J23118">
            <v>0</v>
          </cell>
          <cell r="K23118">
            <v>0</v>
          </cell>
          <cell r="L23118">
            <v>0</v>
          </cell>
          <cell r="M23118">
            <v>0</v>
          </cell>
          <cell r="N23118">
            <v>0</v>
          </cell>
          <cell r="O23118">
            <v>73327.988000000012</v>
          </cell>
          <cell r="P23118">
            <v>49754.003999999899</v>
          </cell>
          <cell r="Q23118">
            <v>73327.988000000012</v>
          </cell>
          <cell r="R23118">
            <v>0</v>
          </cell>
        </row>
        <row r="23119">
          <cell r="A23119">
            <v>1704</v>
          </cell>
          <cell r="B23119" t="str">
            <v>S. SALUD ARAUCANÍA-SUR</v>
          </cell>
          <cell r="C23119" t="str">
            <v>003 Hospital de Cunco</v>
          </cell>
          <cell r="D23119">
            <v>0</v>
          </cell>
          <cell r="E23119">
            <v>0</v>
          </cell>
          <cell r="F23119">
            <v>0</v>
          </cell>
          <cell r="G23119">
            <v>0</v>
          </cell>
          <cell r="H23119">
            <v>0</v>
          </cell>
          <cell r="I23119">
            <v>0</v>
          </cell>
          <cell r="J23119">
            <v>0</v>
          </cell>
          <cell r="K23119">
            <v>0</v>
          </cell>
          <cell r="L23119">
            <v>0</v>
          </cell>
          <cell r="M23119">
            <v>0</v>
          </cell>
          <cell r="N23119">
            <v>0</v>
          </cell>
          <cell r="O23119">
            <v>0</v>
          </cell>
          <cell r="P23119">
            <v>-1198.1520000000019</v>
          </cell>
          <cell r="Q23119">
            <v>0</v>
          </cell>
          <cell r="R23119">
            <v>1198.1520000000019</v>
          </cell>
        </row>
        <row r="23120">
          <cell r="A23120">
            <v>1705</v>
          </cell>
          <cell r="B23120" t="str">
            <v>S. SALUD ARAUCANÍA-SUR</v>
          </cell>
          <cell r="C23120" t="str">
            <v>004 Hospital Nueva Imperial</v>
          </cell>
          <cell r="D23120">
            <v>0</v>
          </cell>
          <cell r="E23120">
            <v>0</v>
          </cell>
          <cell r="F23120">
            <v>0</v>
          </cell>
          <cell r="G23120">
            <v>0</v>
          </cell>
          <cell r="H23120">
            <v>0</v>
          </cell>
          <cell r="I23120">
            <v>0</v>
          </cell>
          <cell r="J23120">
            <v>0</v>
          </cell>
          <cell r="K23120">
            <v>0</v>
          </cell>
          <cell r="L23120">
            <v>0</v>
          </cell>
          <cell r="M23120">
            <v>0</v>
          </cell>
          <cell r="N23120">
            <v>0</v>
          </cell>
          <cell r="O23120">
            <v>83954.895000000019</v>
          </cell>
          <cell r="P23120">
            <v>-80790.895000000135</v>
          </cell>
          <cell r="Q23120">
            <v>3163.9999999998836</v>
          </cell>
          <cell r="R23120">
            <v>0</v>
          </cell>
        </row>
        <row r="23121">
          <cell r="A23121">
            <v>1706</v>
          </cell>
          <cell r="B23121" t="str">
            <v>S. SALUD ARAUCANÍA-SUR</v>
          </cell>
          <cell r="C23121" t="str">
            <v>005 Hospital Villarica</v>
          </cell>
          <cell r="D23121">
            <v>0</v>
          </cell>
          <cell r="E23121">
            <v>0</v>
          </cell>
          <cell r="F23121">
            <v>0</v>
          </cell>
          <cell r="G23121">
            <v>0</v>
          </cell>
          <cell r="H23121">
            <v>0</v>
          </cell>
          <cell r="I23121">
            <v>0</v>
          </cell>
          <cell r="J23121">
            <v>0</v>
          </cell>
          <cell r="K23121">
            <v>0</v>
          </cell>
          <cell r="L23121">
            <v>0</v>
          </cell>
          <cell r="M23121">
            <v>0</v>
          </cell>
          <cell r="N23121">
            <v>0</v>
          </cell>
          <cell r="O23121">
            <v>83110.613999999987</v>
          </cell>
          <cell r="P23121">
            <v>-71560.10699999996</v>
          </cell>
          <cell r="Q23121">
            <v>11550.507000000027</v>
          </cell>
          <cell r="R23121">
            <v>0</v>
          </cell>
        </row>
        <row r="23122">
          <cell r="A23122">
            <v>1707</v>
          </cell>
          <cell r="B23122" t="str">
            <v>S. SALUD ARAUCANÍA-SUR</v>
          </cell>
          <cell r="C23122" t="str">
            <v>006 Hospital Carahue</v>
          </cell>
          <cell r="D23122">
            <v>0</v>
          </cell>
          <cell r="E23122">
            <v>0</v>
          </cell>
          <cell r="F23122">
            <v>0</v>
          </cell>
          <cell r="G23122">
            <v>0</v>
          </cell>
          <cell r="H23122">
            <v>0</v>
          </cell>
          <cell r="I23122">
            <v>0</v>
          </cell>
          <cell r="J23122">
            <v>0</v>
          </cell>
          <cell r="K23122">
            <v>0</v>
          </cell>
          <cell r="L23122">
            <v>0</v>
          </cell>
          <cell r="M23122">
            <v>0</v>
          </cell>
          <cell r="N23122">
            <v>0</v>
          </cell>
          <cell r="O23122">
            <v>0</v>
          </cell>
          <cell r="P23122">
            <v>-633.58199999999488</v>
          </cell>
          <cell r="Q23122">
            <v>0</v>
          </cell>
          <cell r="R23122">
            <v>633.58199999999488</v>
          </cell>
        </row>
        <row r="23123">
          <cell r="A23123">
            <v>1708</v>
          </cell>
          <cell r="B23123" t="str">
            <v>S. SALUD ARAUCANÍA-SUR</v>
          </cell>
          <cell r="C23123" t="str">
            <v>007 Hospital Gorbea</v>
          </cell>
          <cell r="D23123">
            <v>0</v>
          </cell>
          <cell r="E23123">
            <v>0</v>
          </cell>
          <cell r="F23123">
            <v>0</v>
          </cell>
          <cell r="G23123">
            <v>0</v>
          </cell>
          <cell r="H23123">
            <v>0</v>
          </cell>
          <cell r="I23123">
            <v>0</v>
          </cell>
          <cell r="J23123">
            <v>0</v>
          </cell>
          <cell r="K23123">
            <v>0</v>
          </cell>
          <cell r="L23123">
            <v>0</v>
          </cell>
          <cell r="M23123">
            <v>0</v>
          </cell>
          <cell r="N23123">
            <v>0</v>
          </cell>
          <cell r="O23123">
            <v>0</v>
          </cell>
          <cell r="P23123">
            <v>310.14000000001397</v>
          </cell>
          <cell r="Q23123">
            <v>0</v>
          </cell>
          <cell r="R23123">
            <v>0</v>
          </cell>
        </row>
        <row r="23124">
          <cell r="A23124">
            <v>1709</v>
          </cell>
          <cell r="B23124" t="str">
            <v>S. SALUD ARAUCANÍA-SUR</v>
          </cell>
          <cell r="C23124" t="str">
            <v>008 Hospital Pitrufquén</v>
          </cell>
          <cell r="D23124">
            <v>0</v>
          </cell>
          <cell r="E23124">
            <v>0</v>
          </cell>
          <cell r="F23124">
            <v>0</v>
          </cell>
          <cell r="G23124">
            <v>0</v>
          </cell>
          <cell r="H23124">
            <v>0</v>
          </cell>
          <cell r="I23124">
            <v>0</v>
          </cell>
          <cell r="J23124">
            <v>0</v>
          </cell>
          <cell r="K23124">
            <v>0</v>
          </cell>
          <cell r="L23124">
            <v>0</v>
          </cell>
          <cell r="M23124">
            <v>0</v>
          </cell>
          <cell r="N23124">
            <v>0</v>
          </cell>
          <cell r="O23124">
            <v>65963.507000000012</v>
          </cell>
          <cell r="P23124">
            <v>-66625.469999999856</v>
          </cell>
          <cell r="Q23124">
            <v>0</v>
          </cell>
          <cell r="R23124">
            <v>661.9629999998433</v>
          </cell>
        </row>
        <row r="23125">
          <cell r="A23125">
            <v>17010</v>
          </cell>
          <cell r="B23125" t="str">
            <v>S. SALUD ARAUCANÍA-SUR</v>
          </cell>
          <cell r="C23125" t="str">
            <v>009 Hospital Puerto Saavedra</v>
          </cell>
          <cell r="D23125">
            <v>0</v>
          </cell>
          <cell r="E23125">
            <v>0</v>
          </cell>
          <cell r="F23125">
            <v>0</v>
          </cell>
          <cell r="G23125">
            <v>0</v>
          </cell>
          <cell r="H23125">
            <v>0</v>
          </cell>
          <cell r="I23125">
            <v>0</v>
          </cell>
          <cell r="J23125">
            <v>0</v>
          </cell>
          <cell r="K23125">
            <v>0</v>
          </cell>
          <cell r="L23125">
            <v>0</v>
          </cell>
          <cell r="M23125">
            <v>0</v>
          </cell>
          <cell r="N23125">
            <v>0</v>
          </cell>
          <cell r="O23125">
            <v>0</v>
          </cell>
          <cell r="P23125">
            <v>504.07799999997951</v>
          </cell>
          <cell r="Q23125">
            <v>0</v>
          </cell>
          <cell r="R23125">
            <v>0</v>
          </cell>
        </row>
        <row r="23126">
          <cell r="A23126">
            <v>17011</v>
          </cell>
          <cell r="B23126" t="str">
            <v>S. SALUD ARAUCANÍA-SUR</v>
          </cell>
          <cell r="C23126" t="str">
            <v>010 Hospital Toltén</v>
          </cell>
          <cell r="D23126">
            <v>0</v>
          </cell>
          <cell r="E23126">
            <v>0</v>
          </cell>
          <cell r="F23126">
            <v>0</v>
          </cell>
          <cell r="G23126">
            <v>0</v>
          </cell>
          <cell r="H23126">
            <v>0</v>
          </cell>
          <cell r="I23126">
            <v>0</v>
          </cell>
          <cell r="J23126">
            <v>0</v>
          </cell>
          <cell r="K23126">
            <v>0</v>
          </cell>
          <cell r="L23126">
            <v>0</v>
          </cell>
          <cell r="M23126">
            <v>0</v>
          </cell>
          <cell r="N23126">
            <v>0</v>
          </cell>
          <cell r="O23126">
            <v>0</v>
          </cell>
          <cell r="P23126">
            <v>231.79099999999744</v>
          </cell>
          <cell r="Q23126">
            <v>0</v>
          </cell>
          <cell r="R23126">
            <v>0</v>
          </cell>
        </row>
        <row r="23127">
          <cell r="A23127">
            <v>17012</v>
          </cell>
          <cell r="B23127" t="str">
            <v>S. SALUD ARAUCANÍA-SUR</v>
          </cell>
          <cell r="C23127" t="str">
            <v>011 Hospital Galvarino</v>
          </cell>
          <cell r="D23127">
            <v>0</v>
          </cell>
          <cell r="E23127">
            <v>0</v>
          </cell>
          <cell r="F23127">
            <v>0</v>
          </cell>
          <cell r="G23127">
            <v>0</v>
          </cell>
          <cell r="H23127">
            <v>0</v>
          </cell>
          <cell r="I23127">
            <v>0</v>
          </cell>
          <cell r="J23127">
            <v>0</v>
          </cell>
          <cell r="K23127">
            <v>0</v>
          </cell>
          <cell r="L23127">
            <v>0</v>
          </cell>
          <cell r="M23127">
            <v>0</v>
          </cell>
          <cell r="N23127">
            <v>0</v>
          </cell>
          <cell r="O23127">
            <v>0</v>
          </cell>
          <cell r="P23127">
            <v>1418.0089999999618</v>
          </cell>
          <cell r="Q23127">
            <v>0</v>
          </cell>
          <cell r="R23127">
            <v>0</v>
          </cell>
        </row>
        <row r="23128">
          <cell r="A23128">
            <v>17013</v>
          </cell>
          <cell r="B23128" t="str">
            <v>S. SALUD ARAUCANÍA-SUR</v>
          </cell>
          <cell r="C23128" t="str">
            <v>012 Hospital Lautaro</v>
          </cell>
          <cell r="D23128">
            <v>0</v>
          </cell>
          <cell r="E23128">
            <v>0</v>
          </cell>
          <cell r="F23128">
            <v>0</v>
          </cell>
          <cell r="G23128">
            <v>0</v>
          </cell>
          <cell r="H23128">
            <v>0</v>
          </cell>
          <cell r="I23128">
            <v>0</v>
          </cell>
          <cell r="J23128">
            <v>0</v>
          </cell>
          <cell r="K23128">
            <v>0</v>
          </cell>
          <cell r="L23128">
            <v>0</v>
          </cell>
          <cell r="M23128">
            <v>0</v>
          </cell>
          <cell r="N23128">
            <v>0</v>
          </cell>
          <cell r="O23128">
            <v>71374.192999999999</v>
          </cell>
          <cell r="P23128">
            <v>-70088.930000000051</v>
          </cell>
          <cell r="Q23128">
            <v>1285.2629999999481</v>
          </cell>
          <cell r="R23128">
            <v>0</v>
          </cell>
        </row>
        <row r="23129">
          <cell r="A23129">
            <v>17014</v>
          </cell>
          <cell r="B23129" t="str">
            <v>S. SALUD ARAUCANÍA-SUR</v>
          </cell>
          <cell r="C23129" t="str">
            <v>013 Hospital Loncoche</v>
          </cell>
          <cell r="D23129">
            <v>0</v>
          </cell>
          <cell r="E23129">
            <v>0</v>
          </cell>
          <cell r="F23129">
            <v>0</v>
          </cell>
          <cell r="G23129">
            <v>0</v>
          </cell>
          <cell r="H23129">
            <v>0</v>
          </cell>
          <cell r="I23129">
            <v>0</v>
          </cell>
          <cell r="J23129">
            <v>0</v>
          </cell>
          <cell r="K23129">
            <v>0</v>
          </cell>
          <cell r="L23129">
            <v>0</v>
          </cell>
          <cell r="M23129">
            <v>0</v>
          </cell>
          <cell r="N23129">
            <v>0</v>
          </cell>
          <cell r="O23129">
            <v>0</v>
          </cell>
          <cell r="P23129">
            <v>2954.3820000000123</v>
          </cell>
          <cell r="Q23129">
            <v>0</v>
          </cell>
          <cell r="R23129">
            <v>0</v>
          </cell>
        </row>
        <row r="23130">
          <cell r="A23130">
            <v>17015</v>
          </cell>
          <cell r="B23130" t="str">
            <v>S. SALUD ARAUCANÍA-SUR</v>
          </cell>
          <cell r="C23130" t="str">
            <v>014 Hospital Vilcún</v>
          </cell>
          <cell r="D23130">
            <v>0</v>
          </cell>
          <cell r="E23130">
            <v>0</v>
          </cell>
          <cell r="F23130">
            <v>0</v>
          </cell>
          <cell r="G23130">
            <v>0</v>
          </cell>
          <cell r="H23130">
            <v>0</v>
          </cell>
          <cell r="I23130">
            <v>0</v>
          </cell>
          <cell r="J23130">
            <v>0</v>
          </cell>
          <cell r="K23130">
            <v>0</v>
          </cell>
          <cell r="L23130">
            <v>0</v>
          </cell>
          <cell r="M23130">
            <v>0</v>
          </cell>
          <cell r="N23130">
            <v>0</v>
          </cell>
          <cell r="O23130">
            <v>0</v>
          </cell>
          <cell r="P23130">
            <v>7473.5349999999889</v>
          </cell>
          <cell r="Q23130">
            <v>0</v>
          </cell>
          <cell r="R23130">
            <v>0</v>
          </cell>
        </row>
        <row r="23131">
          <cell r="A23131">
            <v>17016</v>
          </cell>
          <cell r="B23131" t="str">
            <v>S. SALUD ARAUCANÍA-SUR</v>
          </cell>
          <cell r="C23131" t="str">
            <v>015 Hospital Temuco</v>
          </cell>
          <cell r="D23131">
            <v>0</v>
          </cell>
          <cell r="E23131">
            <v>0</v>
          </cell>
          <cell r="F23131">
            <v>0</v>
          </cell>
          <cell r="G23131">
            <v>0</v>
          </cell>
          <cell r="H23131">
            <v>0</v>
          </cell>
          <cell r="I23131">
            <v>0</v>
          </cell>
          <cell r="J23131">
            <v>0</v>
          </cell>
          <cell r="K23131">
            <v>0</v>
          </cell>
          <cell r="L23131">
            <v>0</v>
          </cell>
          <cell r="M23131">
            <v>0</v>
          </cell>
          <cell r="N23131">
            <v>0</v>
          </cell>
          <cell r="O23131">
            <v>6550424.733</v>
          </cell>
          <cell r="P23131">
            <v>-5498464.1069999998</v>
          </cell>
          <cell r="Q23131">
            <v>1051960.6260000002</v>
          </cell>
          <cell r="R23131">
            <v>0</v>
          </cell>
        </row>
        <row r="23132">
          <cell r="A23132">
            <v>1801</v>
          </cell>
          <cell r="B23132" t="str">
            <v>S. SALUD VALDIVIA</v>
          </cell>
          <cell r="C23132">
            <v>0</v>
          </cell>
          <cell r="D23132">
            <v>0</v>
          </cell>
          <cell r="E23132">
            <v>0</v>
          </cell>
          <cell r="F23132">
            <v>0</v>
          </cell>
          <cell r="G23132">
            <v>0</v>
          </cell>
          <cell r="H23132">
            <v>0</v>
          </cell>
          <cell r="I23132">
            <v>0</v>
          </cell>
          <cell r="J23132">
            <v>0</v>
          </cell>
          <cell r="K23132">
            <v>0</v>
          </cell>
          <cell r="L23132">
            <v>0</v>
          </cell>
          <cell r="M23132">
            <v>0</v>
          </cell>
          <cell r="N23132">
            <v>0</v>
          </cell>
          <cell r="O23132">
            <v>3151251.6210000003</v>
          </cell>
          <cell r="P23132">
            <v>-1500524.1349999998</v>
          </cell>
          <cell r="Q23132">
            <v>1650727.4860000005</v>
          </cell>
          <cell r="R23132">
            <v>0</v>
          </cell>
        </row>
        <row r="23133">
          <cell r="A23133">
            <v>1802</v>
          </cell>
          <cell r="B23133" t="str">
            <v>S. SALUD VALDIVIA</v>
          </cell>
          <cell r="C23133" t="str">
            <v>001 Dirección del Servicio</v>
          </cell>
          <cell r="D23133">
            <v>0</v>
          </cell>
          <cell r="E23133">
            <v>0</v>
          </cell>
          <cell r="F23133">
            <v>0</v>
          </cell>
          <cell r="G23133">
            <v>0</v>
          </cell>
          <cell r="H23133">
            <v>0</v>
          </cell>
          <cell r="I23133">
            <v>0</v>
          </cell>
          <cell r="J23133">
            <v>0</v>
          </cell>
          <cell r="K23133">
            <v>0</v>
          </cell>
          <cell r="L23133">
            <v>0</v>
          </cell>
          <cell r="M23133">
            <v>0</v>
          </cell>
          <cell r="N23133">
            <v>0</v>
          </cell>
          <cell r="O23133">
            <v>0</v>
          </cell>
          <cell r="P23133">
            <v>1653037.0950000002</v>
          </cell>
          <cell r="Q23133">
            <v>0</v>
          </cell>
          <cell r="R23133">
            <v>0</v>
          </cell>
        </row>
        <row r="23134">
          <cell r="A23134">
            <v>1803</v>
          </cell>
          <cell r="B23134" t="str">
            <v>S. SALUD VALDIVIA</v>
          </cell>
          <cell r="C23134" t="str">
            <v>002 Hospital de Valdivia</v>
          </cell>
          <cell r="D23134">
            <v>0</v>
          </cell>
          <cell r="E23134">
            <v>0</v>
          </cell>
          <cell r="F23134">
            <v>0</v>
          </cell>
          <cell r="G23134">
            <v>0</v>
          </cell>
          <cell r="H23134">
            <v>0</v>
          </cell>
          <cell r="I23134">
            <v>0</v>
          </cell>
          <cell r="J23134">
            <v>0</v>
          </cell>
          <cell r="K23134">
            <v>0</v>
          </cell>
          <cell r="L23134">
            <v>0</v>
          </cell>
          <cell r="M23134">
            <v>0</v>
          </cell>
          <cell r="N23134">
            <v>0</v>
          </cell>
          <cell r="O23134">
            <v>3025732.8109999998</v>
          </cell>
          <cell r="P23134">
            <v>-3023978.4510000004</v>
          </cell>
          <cell r="Q23134">
            <v>1754.359999999404</v>
          </cell>
          <cell r="R23134">
            <v>0</v>
          </cell>
        </row>
        <row r="23135">
          <cell r="A23135">
            <v>1804</v>
          </cell>
          <cell r="B23135" t="str">
            <v>S. SALUD VALDIVIA</v>
          </cell>
          <cell r="C23135" t="str">
            <v>003 Hospital de Corral</v>
          </cell>
          <cell r="D23135">
            <v>0</v>
          </cell>
          <cell r="E23135">
            <v>0</v>
          </cell>
          <cell r="F23135">
            <v>0</v>
          </cell>
          <cell r="G23135">
            <v>0</v>
          </cell>
          <cell r="H23135">
            <v>0</v>
          </cell>
          <cell r="I23135">
            <v>0</v>
          </cell>
          <cell r="J23135">
            <v>0</v>
          </cell>
          <cell r="K23135">
            <v>0</v>
          </cell>
          <cell r="L23135">
            <v>0</v>
          </cell>
          <cell r="M23135">
            <v>0</v>
          </cell>
          <cell r="N23135">
            <v>0</v>
          </cell>
          <cell r="O23135">
            <v>11190.630999999999</v>
          </cell>
          <cell r="P23135">
            <v>-12759.109999999971</v>
          </cell>
          <cell r="Q23135">
            <v>0</v>
          </cell>
          <cell r="R23135">
            <v>1568.4789999999721</v>
          </cell>
        </row>
        <row r="23136">
          <cell r="A23136">
            <v>1805</v>
          </cell>
          <cell r="B23136" t="str">
            <v>S. SALUD VALDIVIA</v>
          </cell>
          <cell r="C23136" t="str">
            <v>004 Hospital de Los Lagos</v>
          </cell>
          <cell r="D23136">
            <v>0</v>
          </cell>
          <cell r="E23136">
            <v>0</v>
          </cell>
          <cell r="F23136">
            <v>0</v>
          </cell>
          <cell r="G23136">
            <v>0</v>
          </cell>
          <cell r="H23136">
            <v>0</v>
          </cell>
          <cell r="I23136">
            <v>0</v>
          </cell>
          <cell r="J23136">
            <v>0</v>
          </cell>
          <cell r="K23136">
            <v>0</v>
          </cell>
          <cell r="L23136">
            <v>0</v>
          </cell>
          <cell r="M23136">
            <v>0</v>
          </cell>
          <cell r="N23136">
            <v>0</v>
          </cell>
          <cell r="O23136">
            <v>1590.5100000000002</v>
          </cell>
          <cell r="P23136">
            <v>-2143.8809999999939</v>
          </cell>
          <cell r="Q23136">
            <v>0</v>
          </cell>
          <cell r="R23136">
            <v>553.37099999999373</v>
          </cell>
        </row>
        <row r="23137">
          <cell r="A23137">
            <v>1806</v>
          </cell>
          <cell r="B23137" t="str">
            <v>S. SALUD VALDIVIA</v>
          </cell>
          <cell r="C23137" t="str">
            <v>005 Hospital de Lanco</v>
          </cell>
          <cell r="D23137">
            <v>0</v>
          </cell>
          <cell r="E23137">
            <v>0</v>
          </cell>
          <cell r="F23137">
            <v>0</v>
          </cell>
          <cell r="G23137">
            <v>0</v>
          </cell>
          <cell r="H23137">
            <v>0</v>
          </cell>
          <cell r="I23137">
            <v>0</v>
          </cell>
          <cell r="J23137">
            <v>0</v>
          </cell>
          <cell r="K23137">
            <v>0</v>
          </cell>
          <cell r="L23137">
            <v>0</v>
          </cell>
          <cell r="M23137">
            <v>0</v>
          </cell>
          <cell r="N23137">
            <v>0</v>
          </cell>
          <cell r="O23137">
            <v>13309.513000000001</v>
          </cell>
          <cell r="P23137">
            <v>-13074.463000000003</v>
          </cell>
          <cell r="Q23137">
            <v>235.04999999999745</v>
          </cell>
          <cell r="R23137">
            <v>0</v>
          </cell>
        </row>
        <row r="23138">
          <cell r="A23138">
            <v>1807</v>
          </cell>
          <cell r="B23138" t="str">
            <v>S. SALUD VALDIVIA</v>
          </cell>
          <cell r="C23138" t="str">
            <v>006 Hospital de La Unión</v>
          </cell>
          <cell r="D23138">
            <v>0</v>
          </cell>
          <cell r="E23138">
            <v>0</v>
          </cell>
          <cell r="F23138">
            <v>0</v>
          </cell>
          <cell r="G23138">
            <v>0</v>
          </cell>
          <cell r="H23138">
            <v>0</v>
          </cell>
          <cell r="I23138">
            <v>0</v>
          </cell>
          <cell r="J23138">
            <v>0</v>
          </cell>
          <cell r="K23138">
            <v>0</v>
          </cell>
          <cell r="L23138">
            <v>0</v>
          </cell>
          <cell r="M23138">
            <v>0</v>
          </cell>
          <cell r="N23138">
            <v>0</v>
          </cell>
          <cell r="O23138">
            <v>57404.004000000001</v>
          </cell>
          <cell r="P23138">
            <v>-60271.574000000081</v>
          </cell>
          <cell r="Q23138">
            <v>0</v>
          </cell>
          <cell r="R23138">
            <v>2867.5700000000797</v>
          </cell>
        </row>
        <row r="23139">
          <cell r="A23139">
            <v>1808</v>
          </cell>
          <cell r="B23139" t="str">
            <v>S. SALUD VALDIVIA</v>
          </cell>
          <cell r="C23139" t="str">
            <v>007 Hospital de Río Bueno</v>
          </cell>
          <cell r="D23139">
            <v>0</v>
          </cell>
          <cell r="E23139">
            <v>0</v>
          </cell>
          <cell r="F23139">
            <v>0</v>
          </cell>
          <cell r="G23139">
            <v>0</v>
          </cell>
          <cell r="H23139">
            <v>0</v>
          </cell>
          <cell r="I23139">
            <v>0</v>
          </cell>
          <cell r="J23139">
            <v>0</v>
          </cell>
          <cell r="K23139">
            <v>0</v>
          </cell>
          <cell r="L23139">
            <v>0</v>
          </cell>
          <cell r="M23139">
            <v>0</v>
          </cell>
          <cell r="N23139">
            <v>0</v>
          </cell>
          <cell r="O23139">
            <v>36997.731000000007</v>
          </cell>
          <cell r="P23139">
            <v>-36872.175999999978</v>
          </cell>
          <cell r="Q23139">
            <v>125.55500000002939</v>
          </cell>
          <cell r="R23139">
            <v>0</v>
          </cell>
        </row>
        <row r="23140">
          <cell r="A23140">
            <v>1809</v>
          </cell>
          <cell r="B23140" t="str">
            <v>S. SALUD VALDIVIA</v>
          </cell>
          <cell r="C23140" t="str">
            <v>008 Hospital de Paillaco</v>
          </cell>
          <cell r="D23140">
            <v>0</v>
          </cell>
          <cell r="E23140">
            <v>0</v>
          </cell>
          <cell r="F23140">
            <v>0</v>
          </cell>
          <cell r="G23140">
            <v>0</v>
          </cell>
          <cell r="H23140">
            <v>0</v>
          </cell>
          <cell r="I23140">
            <v>0</v>
          </cell>
          <cell r="J23140">
            <v>0</v>
          </cell>
          <cell r="K23140">
            <v>0</v>
          </cell>
          <cell r="L23140">
            <v>0</v>
          </cell>
          <cell r="M23140">
            <v>0</v>
          </cell>
          <cell r="N23140">
            <v>0</v>
          </cell>
          <cell r="O23140">
            <v>5026.4210000000003</v>
          </cell>
          <cell r="P23140">
            <v>-5033.1780000000144</v>
          </cell>
          <cell r="Q23140">
            <v>0</v>
          </cell>
          <cell r="R23140">
            <v>6.757000000014159</v>
          </cell>
        </row>
        <row r="23141">
          <cell r="A23141">
            <v>18010</v>
          </cell>
          <cell r="B23141" t="str">
            <v>S. SALUD VALDIVIA</v>
          </cell>
          <cell r="C23141" t="str">
            <v>009 Consultorio Externo</v>
          </cell>
          <cell r="D23141">
            <v>0</v>
          </cell>
          <cell r="E23141">
            <v>0</v>
          </cell>
          <cell r="F23141">
            <v>0</v>
          </cell>
          <cell r="G23141">
            <v>0</v>
          </cell>
          <cell r="H23141">
            <v>0</v>
          </cell>
          <cell r="I23141">
            <v>0</v>
          </cell>
          <cell r="J23141">
            <v>0</v>
          </cell>
          <cell r="K23141">
            <v>0</v>
          </cell>
          <cell r="L23141">
            <v>0</v>
          </cell>
          <cell r="M23141">
            <v>0</v>
          </cell>
          <cell r="N23141">
            <v>0</v>
          </cell>
          <cell r="O23141">
            <v>0</v>
          </cell>
          <cell r="P23141">
            <v>571.6030000000319</v>
          </cell>
          <cell r="Q23141">
            <v>0</v>
          </cell>
          <cell r="R23141">
            <v>0</v>
          </cell>
        </row>
        <row r="23142">
          <cell r="A23142">
            <v>1901</v>
          </cell>
          <cell r="B23142" t="str">
            <v>S. SALUD OSORNO</v>
          </cell>
          <cell r="C23142">
            <v>0</v>
          </cell>
          <cell r="D23142">
            <v>0</v>
          </cell>
          <cell r="E23142">
            <v>0</v>
          </cell>
          <cell r="F23142">
            <v>0</v>
          </cell>
          <cell r="G23142">
            <v>0</v>
          </cell>
          <cell r="H23142">
            <v>0</v>
          </cell>
          <cell r="I23142">
            <v>0</v>
          </cell>
          <cell r="J23142">
            <v>0</v>
          </cell>
          <cell r="K23142">
            <v>0</v>
          </cell>
          <cell r="L23142">
            <v>0</v>
          </cell>
          <cell r="M23142">
            <v>0</v>
          </cell>
          <cell r="N23142">
            <v>0</v>
          </cell>
          <cell r="O23142">
            <v>1445799.8450000002</v>
          </cell>
          <cell r="P23142">
            <v>-1918188.5940000024</v>
          </cell>
          <cell r="Q23142">
            <v>0</v>
          </cell>
          <cell r="R23142">
            <v>472388.74900000216</v>
          </cell>
        </row>
        <row r="23143">
          <cell r="A23143">
            <v>1902</v>
          </cell>
          <cell r="B23143" t="str">
            <v>S. SALUD OSORNO</v>
          </cell>
          <cell r="C23143" t="str">
            <v>001 Dirección del Servicio</v>
          </cell>
          <cell r="D23143">
            <v>0</v>
          </cell>
          <cell r="E23143">
            <v>0</v>
          </cell>
          <cell r="F23143">
            <v>0</v>
          </cell>
          <cell r="G23143">
            <v>0</v>
          </cell>
          <cell r="H23143">
            <v>0</v>
          </cell>
          <cell r="I23143">
            <v>0</v>
          </cell>
          <cell r="J23143">
            <v>0</v>
          </cell>
          <cell r="K23143">
            <v>0</v>
          </cell>
          <cell r="L23143">
            <v>0</v>
          </cell>
          <cell r="M23143">
            <v>0</v>
          </cell>
          <cell r="N23143">
            <v>0</v>
          </cell>
          <cell r="O23143">
            <v>138903.00899999999</v>
          </cell>
          <cell r="P23143">
            <v>-194583.47200000018</v>
          </cell>
          <cell r="Q23143">
            <v>0</v>
          </cell>
          <cell r="R23143">
            <v>55680.463000000193</v>
          </cell>
        </row>
        <row r="23144">
          <cell r="A23144">
            <v>1903</v>
          </cell>
          <cell r="B23144" t="str">
            <v>S. SALUD OSORNO</v>
          </cell>
          <cell r="C23144" t="str">
            <v>002 Hospital de Osorno</v>
          </cell>
          <cell r="D23144">
            <v>0</v>
          </cell>
          <cell r="E23144">
            <v>0</v>
          </cell>
          <cell r="F23144">
            <v>0</v>
          </cell>
          <cell r="G23144">
            <v>0</v>
          </cell>
          <cell r="H23144">
            <v>0</v>
          </cell>
          <cell r="I23144">
            <v>0</v>
          </cell>
          <cell r="J23144">
            <v>0</v>
          </cell>
          <cell r="K23144">
            <v>0</v>
          </cell>
          <cell r="L23144">
            <v>0</v>
          </cell>
          <cell r="M23144">
            <v>0</v>
          </cell>
          <cell r="N23144">
            <v>0</v>
          </cell>
          <cell r="O23144">
            <v>1255655.6640000001</v>
          </cell>
          <cell r="P23144">
            <v>-1683256.3439999996</v>
          </cell>
          <cell r="Q23144">
            <v>0</v>
          </cell>
          <cell r="R23144">
            <v>427600.67999999947</v>
          </cell>
        </row>
        <row r="23145">
          <cell r="A23145">
            <v>1904</v>
          </cell>
          <cell r="B23145" t="str">
            <v>S. SALUD OSORNO</v>
          </cell>
          <cell r="C23145" t="str">
            <v>003 Hospital Puerto Octay</v>
          </cell>
          <cell r="D23145">
            <v>0</v>
          </cell>
          <cell r="E23145">
            <v>0</v>
          </cell>
          <cell r="F23145">
            <v>0</v>
          </cell>
          <cell r="G23145">
            <v>0</v>
          </cell>
          <cell r="H23145">
            <v>0</v>
          </cell>
          <cell r="I23145">
            <v>0</v>
          </cell>
          <cell r="J23145">
            <v>0</v>
          </cell>
          <cell r="K23145">
            <v>0</v>
          </cell>
          <cell r="L23145">
            <v>0</v>
          </cell>
          <cell r="M23145">
            <v>0</v>
          </cell>
          <cell r="N23145">
            <v>0</v>
          </cell>
          <cell r="O23145">
            <v>0</v>
          </cell>
          <cell r="P23145">
            <v>3419.2630000000208</v>
          </cell>
          <cell r="Q23145">
            <v>0</v>
          </cell>
          <cell r="R23145">
            <v>0</v>
          </cell>
        </row>
        <row r="23146">
          <cell r="A23146">
            <v>1905</v>
          </cell>
          <cell r="B23146" t="str">
            <v>S. SALUD OSORNO</v>
          </cell>
          <cell r="C23146" t="str">
            <v>004 Hospital Purranque</v>
          </cell>
          <cell r="D23146">
            <v>0</v>
          </cell>
          <cell r="E23146">
            <v>0</v>
          </cell>
          <cell r="F23146">
            <v>0</v>
          </cell>
          <cell r="G23146">
            <v>0</v>
          </cell>
          <cell r="H23146">
            <v>0</v>
          </cell>
          <cell r="I23146">
            <v>0</v>
          </cell>
          <cell r="J23146">
            <v>0</v>
          </cell>
          <cell r="K23146">
            <v>0</v>
          </cell>
          <cell r="L23146">
            <v>0</v>
          </cell>
          <cell r="M23146">
            <v>0</v>
          </cell>
          <cell r="N23146">
            <v>0</v>
          </cell>
          <cell r="O23146">
            <v>50425.749000000003</v>
          </cell>
          <cell r="P23146">
            <v>-49761.915999999997</v>
          </cell>
          <cell r="Q23146">
            <v>663.833000000006</v>
          </cell>
          <cell r="R23146">
            <v>0</v>
          </cell>
        </row>
        <row r="23147">
          <cell r="A23147">
            <v>1906</v>
          </cell>
          <cell r="B23147" t="str">
            <v>S. SALUD OSORNO</v>
          </cell>
          <cell r="C23147" t="str">
            <v>005 Hospital de Río Negro</v>
          </cell>
          <cell r="D23147">
            <v>0</v>
          </cell>
          <cell r="E23147">
            <v>0</v>
          </cell>
          <cell r="F23147">
            <v>0</v>
          </cell>
          <cell r="G23147">
            <v>0</v>
          </cell>
          <cell r="H23147">
            <v>0</v>
          </cell>
          <cell r="I23147">
            <v>0</v>
          </cell>
          <cell r="J23147">
            <v>0</v>
          </cell>
          <cell r="K23147">
            <v>0</v>
          </cell>
          <cell r="L23147">
            <v>0</v>
          </cell>
          <cell r="M23147">
            <v>0</v>
          </cell>
          <cell r="N23147">
            <v>0</v>
          </cell>
          <cell r="O23147">
            <v>0</v>
          </cell>
          <cell r="P23147">
            <v>6280.5070000000414</v>
          </cell>
          <cell r="Q23147">
            <v>0</v>
          </cell>
          <cell r="R23147">
            <v>0</v>
          </cell>
        </row>
        <row r="23148">
          <cell r="A23148">
            <v>1907</v>
          </cell>
          <cell r="B23148" t="str">
            <v>S. SALUD OSORNO</v>
          </cell>
          <cell r="C23148" t="str">
            <v>006 Hospital Misión San Juan de la Costa</v>
          </cell>
          <cell r="D23148">
            <v>0</v>
          </cell>
          <cell r="E23148">
            <v>0</v>
          </cell>
          <cell r="F23148">
            <v>0</v>
          </cell>
          <cell r="G23148">
            <v>0</v>
          </cell>
          <cell r="H23148">
            <v>0</v>
          </cell>
          <cell r="I23148">
            <v>0</v>
          </cell>
          <cell r="J23148">
            <v>0</v>
          </cell>
          <cell r="K23148">
            <v>0</v>
          </cell>
          <cell r="L23148">
            <v>0</v>
          </cell>
          <cell r="M23148">
            <v>0</v>
          </cell>
          <cell r="N23148">
            <v>0</v>
          </cell>
          <cell r="O23148">
            <v>0</v>
          </cell>
          <cell r="P23148">
            <v>376.1869999999908</v>
          </cell>
          <cell r="Q23148">
            <v>0</v>
          </cell>
          <cell r="R23148">
            <v>0</v>
          </cell>
        </row>
        <row r="23149">
          <cell r="A23149">
            <v>1908</v>
          </cell>
          <cell r="B23149" t="str">
            <v>S. SALUD OSORNO</v>
          </cell>
          <cell r="C23149" t="str">
            <v>007 Hospital del Perpetuo Socorro de Quilacahuín</v>
          </cell>
          <cell r="D23149">
            <v>0</v>
          </cell>
          <cell r="E23149">
            <v>0</v>
          </cell>
          <cell r="F23149">
            <v>0</v>
          </cell>
          <cell r="G23149">
            <v>0</v>
          </cell>
          <cell r="H23149">
            <v>0</v>
          </cell>
          <cell r="I23149">
            <v>0</v>
          </cell>
          <cell r="J23149">
            <v>0</v>
          </cell>
          <cell r="K23149">
            <v>0</v>
          </cell>
          <cell r="L23149">
            <v>0</v>
          </cell>
          <cell r="M23149">
            <v>0</v>
          </cell>
          <cell r="N23149">
            <v>0</v>
          </cell>
          <cell r="O23149">
            <v>815.42299999999977</v>
          </cell>
          <cell r="P23149">
            <v>-662.8190000000177</v>
          </cell>
          <cell r="Q23149">
            <v>152.60399999998208</v>
          </cell>
          <cell r="R23149">
            <v>0</v>
          </cell>
        </row>
        <row r="23150">
          <cell r="A23150">
            <v>2001</v>
          </cell>
          <cell r="B23150" t="str">
            <v>S. SALUD RELONCAVÍ</v>
          </cell>
          <cell r="C23150">
            <v>0</v>
          </cell>
          <cell r="D23150">
            <v>0</v>
          </cell>
          <cell r="E23150">
            <v>0</v>
          </cell>
          <cell r="F23150">
            <v>0</v>
          </cell>
          <cell r="G23150">
            <v>0</v>
          </cell>
          <cell r="H23150">
            <v>0</v>
          </cell>
          <cell r="I23150">
            <v>0</v>
          </cell>
          <cell r="J23150">
            <v>0</v>
          </cell>
          <cell r="K23150">
            <v>0</v>
          </cell>
          <cell r="L23150">
            <v>0</v>
          </cell>
          <cell r="M23150">
            <v>0</v>
          </cell>
          <cell r="N23150">
            <v>0</v>
          </cell>
          <cell r="O23150">
            <v>1488839.916</v>
          </cell>
          <cell r="P23150">
            <v>-1310750.2800000012</v>
          </cell>
          <cell r="Q23150">
            <v>178089.63599999878</v>
          </cell>
          <cell r="R23150">
            <v>0</v>
          </cell>
        </row>
        <row r="23151">
          <cell r="A23151">
            <v>2002</v>
          </cell>
          <cell r="B23151" t="str">
            <v>S. SALUD RELONCAVÍ</v>
          </cell>
          <cell r="C23151" t="str">
            <v>001 Dirección del Servicio</v>
          </cell>
          <cell r="D23151">
            <v>0</v>
          </cell>
          <cell r="E23151">
            <v>0</v>
          </cell>
          <cell r="F23151">
            <v>0</v>
          </cell>
          <cell r="G23151">
            <v>0</v>
          </cell>
          <cell r="H23151">
            <v>0</v>
          </cell>
          <cell r="I23151">
            <v>0</v>
          </cell>
          <cell r="J23151">
            <v>0</v>
          </cell>
          <cell r="K23151">
            <v>0</v>
          </cell>
          <cell r="L23151">
            <v>0</v>
          </cell>
          <cell r="M23151">
            <v>0</v>
          </cell>
          <cell r="N23151">
            <v>0</v>
          </cell>
          <cell r="O23151">
            <v>117300.886</v>
          </cell>
          <cell r="P23151">
            <v>-148385.81199999992</v>
          </cell>
          <cell r="Q23151">
            <v>0</v>
          </cell>
          <cell r="R23151">
            <v>31084.925999999919</v>
          </cell>
        </row>
        <row r="23152">
          <cell r="A23152">
            <v>2003</v>
          </cell>
          <cell r="B23152" t="str">
            <v>S. SALUD RELONCAVÍ</v>
          </cell>
          <cell r="C23152" t="str">
            <v>002 Hospital Calbuco</v>
          </cell>
          <cell r="D23152">
            <v>0</v>
          </cell>
          <cell r="E23152">
            <v>0</v>
          </cell>
          <cell r="F23152">
            <v>0</v>
          </cell>
          <cell r="G23152">
            <v>0</v>
          </cell>
          <cell r="H23152">
            <v>0</v>
          </cell>
          <cell r="I23152">
            <v>0</v>
          </cell>
          <cell r="J23152">
            <v>0</v>
          </cell>
          <cell r="K23152">
            <v>0</v>
          </cell>
          <cell r="L23152">
            <v>0</v>
          </cell>
          <cell r="M23152">
            <v>0</v>
          </cell>
          <cell r="N23152">
            <v>0</v>
          </cell>
          <cell r="O23152">
            <v>44641.643000000004</v>
          </cell>
          <cell r="P23152">
            <v>-44617.542999999976</v>
          </cell>
          <cell r="Q23152">
            <v>24.100000000027649</v>
          </cell>
          <cell r="R23152">
            <v>0</v>
          </cell>
        </row>
        <row r="23153">
          <cell r="A23153">
            <v>2004</v>
          </cell>
          <cell r="B23153" t="str">
            <v>S. SALUD RELONCAVÍ</v>
          </cell>
          <cell r="C23153" t="str">
            <v>003 Hospital Chaitén</v>
          </cell>
          <cell r="D23153">
            <v>0</v>
          </cell>
          <cell r="E23153">
            <v>0</v>
          </cell>
          <cell r="F23153">
            <v>0</v>
          </cell>
          <cell r="G23153">
            <v>0</v>
          </cell>
          <cell r="H23153">
            <v>0</v>
          </cell>
          <cell r="I23153">
            <v>0</v>
          </cell>
          <cell r="J23153">
            <v>0</v>
          </cell>
          <cell r="K23153">
            <v>0</v>
          </cell>
          <cell r="L23153">
            <v>0</v>
          </cell>
          <cell r="M23153">
            <v>0</v>
          </cell>
          <cell r="N23153">
            <v>0</v>
          </cell>
          <cell r="O23153">
            <v>7172.8910000000005</v>
          </cell>
          <cell r="P23153">
            <v>-11940.240000000013</v>
          </cell>
          <cell r="Q23153">
            <v>0</v>
          </cell>
          <cell r="R23153">
            <v>4767.349000000012</v>
          </cell>
        </row>
        <row r="23154">
          <cell r="A23154">
            <v>2005</v>
          </cell>
          <cell r="B23154" t="str">
            <v>S. SALUD RELONCAVÍ</v>
          </cell>
          <cell r="C23154" t="str">
            <v>007 Hospital de Fresia</v>
          </cell>
          <cell r="D23154">
            <v>0</v>
          </cell>
          <cell r="E23154">
            <v>0</v>
          </cell>
          <cell r="F23154">
            <v>0</v>
          </cell>
          <cell r="G23154">
            <v>0</v>
          </cell>
          <cell r="H23154">
            <v>0</v>
          </cell>
          <cell r="I23154">
            <v>0</v>
          </cell>
          <cell r="J23154">
            <v>0</v>
          </cell>
          <cell r="K23154">
            <v>0</v>
          </cell>
          <cell r="L23154">
            <v>0</v>
          </cell>
          <cell r="M23154">
            <v>0</v>
          </cell>
          <cell r="N23154">
            <v>0</v>
          </cell>
          <cell r="O23154">
            <v>17541.178</v>
          </cell>
          <cell r="P23154">
            <v>-2355.1150000000198</v>
          </cell>
          <cell r="Q23154">
            <v>15186.06299999998</v>
          </cell>
          <cell r="R23154">
            <v>0</v>
          </cell>
        </row>
        <row r="23155">
          <cell r="A23155">
            <v>2006</v>
          </cell>
          <cell r="B23155" t="str">
            <v>S. SALUD RELONCAVÍ</v>
          </cell>
          <cell r="C23155" t="str">
            <v>008 Hospital de Frutillar</v>
          </cell>
          <cell r="D23155">
            <v>0</v>
          </cell>
          <cell r="E23155">
            <v>0</v>
          </cell>
          <cell r="F23155">
            <v>0</v>
          </cell>
          <cell r="G23155">
            <v>0</v>
          </cell>
          <cell r="H23155">
            <v>0</v>
          </cell>
          <cell r="I23155">
            <v>0</v>
          </cell>
          <cell r="J23155">
            <v>0</v>
          </cell>
          <cell r="K23155">
            <v>0</v>
          </cell>
          <cell r="L23155">
            <v>0</v>
          </cell>
          <cell r="M23155">
            <v>0</v>
          </cell>
          <cell r="N23155">
            <v>0</v>
          </cell>
          <cell r="O23155">
            <v>17902.155999999999</v>
          </cell>
          <cell r="P23155">
            <v>-10068.066000000021</v>
          </cell>
          <cell r="Q23155">
            <v>7834.0899999999783</v>
          </cell>
          <cell r="R23155">
            <v>0</v>
          </cell>
        </row>
        <row r="23156">
          <cell r="A23156">
            <v>2007</v>
          </cell>
          <cell r="B23156" t="str">
            <v>S. SALUD RELONCAVÍ</v>
          </cell>
          <cell r="C23156" t="str">
            <v>009 Hospital Futaleufú</v>
          </cell>
          <cell r="D23156">
            <v>0</v>
          </cell>
          <cell r="E23156">
            <v>0</v>
          </cell>
          <cell r="F23156">
            <v>0</v>
          </cell>
          <cell r="G23156">
            <v>0</v>
          </cell>
          <cell r="H23156">
            <v>0</v>
          </cell>
          <cell r="I23156">
            <v>0</v>
          </cell>
          <cell r="J23156">
            <v>0</v>
          </cell>
          <cell r="K23156">
            <v>0</v>
          </cell>
          <cell r="L23156">
            <v>0</v>
          </cell>
          <cell r="M23156">
            <v>0</v>
          </cell>
          <cell r="N23156">
            <v>0</v>
          </cell>
          <cell r="O23156">
            <v>8122.5630000000019</v>
          </cell>
          <cell r="P23156">
            <v>22871.97099999999</v>
          </cell>
          <cell r="Q23156">
            <v>8122.5630000000019</v>
          </cell>
          <cell r="R23156">
            <v>0</v>
          </cell>
        </row>
        <row r="23157">
          <cell r="A23157">
            <v>2008</v>
          </cell>
          <cell r="B23157" t="str">
            <v>S. SALUD RELONCAVÍ</v>
          </cell>
          <cell r="C23157" t="str">
            <v>010 Hospital de Llanquihue</v>
          </cell>
          <cell r="D23157">
            <v>0</v>
          </cell>
          <cell r="E23157">
            <v>0</v>
          </cell>
          <cell r="F23157">
            <v>0</v>
          </cell>
          <cell r="G23157">
            <v>0</v>
          </cell>
          <cell r="H23157">
            <v>0</v>
          </cell>
          <cell r="I23157">
            <v>0</v>
          </cell>
          <cell r="J23157">
            <v>0</v>
          </cell>
          <cell r="K23157">
            <v>0</v>
          </cell>
          <cell r="L23157">
            <v>0</v>
          </cell>
          <cell r="M23157">
            <v>0</v>
          </cell>
          <cell r="N23157">
            <v>0</v>
          </cell>
          <cell r="O23157">
            <v>14379.308999999999</v>
          </cell>
          <cell r="P23157">
            <v>-6719.0120000000024</v>
          </cell>
          <cell r="Q23157">
            <v>7660.2969999999968</v>
          </cell>
          <cell r="R23157">
            <v>0</v>
          </cell>
        </row>
        <row r="23158">
          <cell r="A23158">
            <v>2009</v>
          </cell>
          <cell r="B23158" t="str">
            <v>S. SALUD RELONCAVÍ</v>
          </cell>
          <cell r="C23158" t="str">
            <v>011 Hospital de Maullín</v>
          </cell>
          <cell r="D23158">
            <v>0</v>
          </cell>
          <cell r="E23158">
            <v>0</v>
          </cell>
          <cell r="F23158">
            <v>0</v>
          </cell>
          <cell r="G23158">
            <v>0</v>
          </cell>
          <cell r="H23158">
            <v>0</v>
          </cell>
          <cell r="I23158">
            <v>0</v>
          </cell>
          <cell r="J23158">
            <v>0</v>
          </cell>
          <cell r="K23158">
            <v>0</v>
          </cell>
          <cell r="L23158">
            <v>0</v>
          </cell>
          <cell r="M23158">
            <v>0</v>
          </cell>
          <cell r="N23158">
            <v>0</v>
          </cell>
          <cell r="O23158">
            <v>14287.999</v>
          </cell>
          <cell r="P23158">
            <v>-13027.816999999966</v>
          </cell>
          <cell r="Q23158">
            <v>1260.1820000000334</v>
          </cell>
          <cell r="R23158">
            <v>0</v>
          </cell>
        </row>
        <row r="23159">
          <cell r="A23159">
            <v>20010</v>
          </cell>
          <cell r="B23159" t="str">
            <v>S. SALUD RELONCAVÍ</v>
          </cell>
          <cell r="C23159" t="str">
            <v>012 Hospital de Palena</v>
          </cell>
          <cell r="D23159">
            <v>0</v>
          </cell>
          <cell r="E23159">
            <v>0</v>
          </cell>
          <cell r="F23159">
            <v>0</v>
          </cell>
          <cell r="G23159">
            <v>0</v>
          </cell>
          <cell r="H23159">
            <v>0</v>
          </cell>
          <cell r="I23159">
            <v>0</v>
          </cell>
          <cell r="J23159">
            <v>0</v>
          </cell>
          <cell r="K23159">
            <v>0</v>
          </cell>
          <cell r="L23159">
            <v>0</v>
          </cell>
          <cell r="M23159">
            <v>0</v>
          </cell>
          <cell r="N23159">
            <v>0</v>
          </cell>
          <cell r="O23159">
            <v>7885.915</v>
          </cell>
          <cell r="P23159">
            <v>-8409.5359999999928</v>
          </cell>
          <cell r="Q23159">
            <v>0</v>
          </cell>
          <cell r="R23159">
            <v>523.62099999999282</v>
          </cell>
        </row>
        <row r="23160">
          <cell r="A23160">
            <v>20011</v>
          </cell>
          <cell r="B23160" t="str">
            <v>S. SALUD RELONCAVÍ</v>
          </cell>
          <cell r="C23160" t="str">
            <v>013 Hospital de Puerto Montt</v>
          </cell>
          <cell r="D23160">
            <v>0</v>
          </cell>
          <cell r="E23160">
            <v>0</v>
          </cell>
          <cell r="F23160">
            <v>0</v>
          </cell>
          <cell r="G23160">
            <v>0</v>
          </cell>
          <cell r="H23160">
            <v>0</v>
          </cell>
          <cell r="I23160">
            <v>0</v>
          </cell>
          <cell r="J23160">
            <v>0</v>
          </cell>
          <cell r="K23160">
            <v>0</v>
          </cell>
          <cell r="L23160">
            <v>0</v>
          </cell>
          <cell r="M23160">
            <v>0</v>
          </cell>
          <cell r="N23160">
            <v>0</v>
          </cell>
          <cell r="O23160">
            <v>1229182.0630000001</v>
          </cell>
          <cell r="P23160">
            <v>-1071583.3569999998</v>
          </cell>
          <cell r="Q23160">
            <v>157598.70600000024</v>
          </cell>
          <cell r="R23160">
            <v>0</v>
          </cell>
        </row>
        <row r="23161">
          <cell r="A23161">
            <v>20012</v>
          </cell>
          <cell r="B23161" t="str">
            <v>S. SALUD RELONCAVÍ</v>
          </cell>
          <cell r="C23161" t="str">
            <v>016 Consultorio de Hualaihue</v>
          </cell>
          <cell r="D23161">
            <v>0</v>
          </cell>
          <cell r="E23161">
            <v>0</v>
          </cell>
          <cell r="F23161">
            <v>0</v>
          </cell>
          <cell r="G23161">
            <v>0</v>
          </cell>
          <cell r="H23161">
            <v>0</v>
          </cell>
          <cell r="I23161">
            <v>0</v>
          </cell>
          <cell r="J23161">
            <v>0</v>
          </cell>
          <cell r="K23161">
            <v>0</v>
          </cell>
          <cell r="L23161">
            <v>0</v>
          </cell>
          <cell r="M23161">
            <v>0</v>
          </cell>
          <cell r="N23161">
            <v>0</v>
          </cell>
          <cell r="O23161">
            <v>10423.313000000004</v>
          </cell>
          <cell r="P23161">
            <v>-16522.096999999987</v>
          </cell>
          <cell r="Q23161">
            <v>0</v>
          </cell>
          <cell r="R23161">
            <v>6098.7839999999833</v>
          </cell>
        </row>
        <row r="23162">
          <cell r="A23162">
            <v>2101</v>
          </cell>
          <cell r="B23162" t="str">
            <v>S. SALUD AYSÉN</v>
          </cell>
          <cell r="C23162">
            <v>0</v>
          </cell>
          <cell r="D23162">
            <v>0</v>
          </cell>
          <cell r="E23162">
            <v>0</v>
          </cell>
          <cell r="F23162">
            <v>0</v>
          </cell>
          <cell r="G23162">
            <v>0</v>
          </cell>
          <cell r="H23162">
            <v>0</v>
          </cell>
          <cell r="I23162">
            <v>0</v>
          </cell>
          <cell r="J23162">
            <v>0</v>
          </cell>
          <cell r="K23162">
            <v>0</v>
          </cell>
          <cell r="L23162">
            <v>0</v>
          </cell>
          <cell r="M23162">
            <v>0</v>
          </cell>
          <cell r="N23162">
            <v>0</v>
          </cell>
          <cell r="O23162">
            <v>42464.274000000005</v>
          </cell>
          <cell r="P23162">
            <v>772713.16099999892</v>
          </cell>
          <cell r="Q23162">
            <v>42464.274000000005</v>
          </cell>
          <cell r="R23162">
            <v>0</v>
          </cell>
        </row>
        <row r="23163">
          <cell r="A23163">
            <v>2102</v>
          </cell>
          <cell r="B23163" t="str">
            <v>S. SALUD AYSÉN</v>
          </cell>
          <cell r="C23163" t="str">
            <v>001 Dirección del Servicio</v>
          </cell>
          <cell r="D23163">
            <v>0</v>
          </cell>
          <cell r="E23163">
            <v>0</v>
          </cell>
          <cell r="F23163">
            <v>0</v>
          </cell>
          <cell r="G23163">
            <v>0</v>
          </cell>
          <cell r="H23163">
            <v>0</v>
          </cell>
          <cell r="I23163">
            <v>0</v>
          </cell>
          <cell r="J23163">
            <v>0</v>
          </cell>
          <cell r="K23163">
            <v>0</v>
          </cell>
          <cell r="L23163">
            <v>0</v>
          </cell>
          <cell r="M23163">
            <v>0</v>
          </cell>
          <cell r="N23163">
            <v>0</v>
          </cell>
          <cell r="O23163">
            <v>20122.234</v>
          </cell>
          <cell r="P23163">
            <v>1054742.7449999996</v>
          </cell>
          <cell r="Q23163">
            <v>20122.234</v>
          </cell>
          <cell r="R23163">
            <v>0</v>
          </cell>
        </row>
        <row r="23164">
          <cell r="A23164">
            <v>2103</v>
          </cell>
          <cell r="B23164" t="str">
            <v>S. SALUD AYSÉN</v>
          </cell>
          <cell r="C23164" t="str">
            <v>002 Dirección de Salud Rural</v>
          </cell>
          <cell r="D23164">
            <v>0</v>
          </cell>
          <cell r="E23164">
            <v>0</v>
          </cell>
          <cell r="F23164">
            <v>0</v>
          </cell>
          <cell r="G23164">
            <v>0</v>
          </cell>
          <cell r="H23164">
            <v>0</v>
          </cell>
          <cell r="I23164">
            <v>0</v>
          </cell>
          <cell r="J23164">
            <v>0</v>
          </cell>
          <cell r="K23164">
            <v>0</v>
          </cell>
          <cell r="L23164">
            <v>0</v>
          </cell>
          <cell r="M23164">
            <v>0</v>
          </cell>
          <cell r="N23164">
            <v>0</v>
          </cell>
          <cell r="O23164">
            <v>5372.8750000000009</v>
          </cell>
          <cell r="P23164">
            <v>-22638.742000000057</v>
          </cell>
          <cell r="Q23164">
            <v>0</v>
          </cell>
          <cell r="R23164">
            <v>17265.867000000057</v>
          </cell>
        </row>
        <row r="23165">
          <cell r="A23165">
            <v>2104</v>
          </cell>
          <cell r="B23165" t="str">
            <v>S. SALUD AYSÉN</v>
          </cell>
          <cell r="C23165" t="str">
            <v>003 Hospital de Cisnes</v>
          </cell>
          <cell r="D23165">
            <v>0</v>
          </cell>
          <cell r="E23165">
            <v>0</v>
          </cell>
          <cell r="F23165">
            <v>0</v>
          </cell>
          <cell r="G23165">
            <v>0</v>
          </cell>
          <cell r="H23165">
            <v>0</v>
          </cell>
          <cell r="I23165">
            <v>0</v>
          </cell>
          <cell r="J23165">
            <v>0</v>
          </cell>
          <cell r="K23165">
            <v>0</v>
          </cell>
          <cell r="L23165">
            <v>0</v>
          </cell>
          <cell r="M23165">
            <v>0</v>
          </cell>
          <cell r="N23165">
            <v>0</v>
          </cell>
          <cell r="O23165">
            <v>0</v>
          </cell>
          <cell r="P23165">
            <v>-1024.4240000000282</v>
          </cell>
          <cell r="Q23165">
            <v>0</v>
          </cell>
          <cell r="R23165">
            <v>1024.4240000000282</v>
          </cell>
        </row>
        <row r="23166">
          <cell r="A23166">
            <v>2105</v>
          </cell>
          <cell r="B23166" t="str">
            <v>S. SALUD AYSÉN</v>
          </cell>
          <cell r="C23166" t="str">
            <v>004 Hospital de Chile Chico</v>
          </cell>
          <cell r="D23166">
            <v>0</v>
          </cell>
          <cell r="E23166">
            <v>0</v>
          </cell>
          <cell r="F23166">
            <v>0</v>
          </cell>
          <cell r="G23166">
            <v>0</v>
          </cell>
          <cell r="H23166">
            <v>0</v>
          </cell>
          <cell r="I23166">
            <v>0</v>
          </cell>
          <cell r="J23166">
            <v>0</v>
          </cell>
          <cell r="K23166">
            <v>0</v>
          </cell>
          <cell r="L23166">
            <v>0</v>
          </cell>
          <cell r="M23166">
            <v>0</v>
          </cell>
          <cell r="N23166">
            <v>0</v>
          </cell>
          <cell r="O23166">
            <v>0</v>
          </cell>
          <cell r="P23166">
            <v>10933.986999999979</v>
          </cell>
          <cell r="Q23166">
            <v>0</v>
          </cell>
          <cell r="R23166">
            <v>0</v>
          </cell>
        </row>
        <row r="23167">
          <cell r="A23167">
            <v>2106</v>
          </cell>
          <cell r="B23167" t="str">
            <v>S. SALUD AYSÉN</v>
          </cell>
          <cell r="C23167" t="str">
            <v>005 Hospital de Cochrane</v>
          </cell>
          <cell r="D23167">
            <v>0</v>
          </cell>
          <cell r="E23167">
            <v>0</v>
          </cell>
          <cell r="F23167">
            <v>0</v>
          </cell>
          <cell r="G23167">
            <v>0</v>
          </cell>
          <cell r="H23167">
            <v>0</v>
          </cell>
          <cell r="I23167">
            <v>0</v>
          </cell>
          <cell r="J23167">
            <v>0</v>
          </cell>
          <cell r="K23167">
            <v>0</v>
          </cell>
          <cell r="L23167">
            <v>0</v>
          </cell>
          <cell r="M23167">
            <v>0</v>
          </cell>
          <cell r="N23167">
            <v>0</v>
          </cell>
          <cell r="O23167">
            <v>0</v>
          </cell>
          <cell r="P23167">
            <v>3273.2209999999905</v>
          </cell>
          <cell r="Q23167">
            <v>0</v>
          </cell>
          <cell r="R23167">
            <v>0</v>
          </cell>
        </row>
        <row r="23168">
          <cell r="A23168">
            <v>2107</v>
          </cell>
          <cell r="B23168" t="str">
            <v>S. SALUD AYSÉN</v>
          </cell>
          <cell r="C23168" t="str">
            <v>006 Hospital de Coyhaique</v>
          </cell>
          <cell r="D23168">
            <v>0</v>
          </cell>
          <cell r="E23168">
            <v>0</v>
          </cell>
          <cell r="F23168">
            <v>0</v>
          </cell>
          <cell r="G23168">
            <v>0</v>
          </cell>
          <cell r="H23168">
            <v>0</v>
          </cell>
          <cell r="I23168">
            <v>0</v>
          </cell>
          <cell r="J23168">
            <v>0</v>
          </cell>
          <cell r="K23168">
            <v>0</v>
          </cell>
          <cell r="L23168">
            <v>0</v>
          </cell>
          <cell r="M23168">
            <v>0</v>
          </cell>
          <cell r="N23168">
            <v>0</v>
          </cell>
          <cell r="O23168">
            <v>16969.165000000001</v>
          </cell>
          <cell r="P23168">
            <v>-255466.15700000059</v>
          </cell>
          <cell r="Q23168">
            <v>0</v>
          </cell>
          <cell r="R23168">
            <v>238496.99200000058</v>
          </cell>
        </row>
        <row r="23169">
          <cell r="A23169">
            <v>2108</v>
          </cell>
          <cell r="B23169" t="str">
            <v>S. SALUD AYSÉN</v>
          </cell>
          <cell r="C23169" t="str">
            <v>007 Hospital de Puerto Aysén</v>
          </cell>
          <cell r="D23169">
            <v>0</v>
          </cell>
          <cell r="E23169">
            <v>0</v>
          </cell>
          <cell r="F23169">
            <v>0</v>
          </cell>
          <cell r="G23169">
            <v>0</v>
          </cell>
          <cell r="H23169">
            <v>0</v>
          </cell>
          <cell r="I23169">
            <v>0</v>
          </cell>
          <cell r="J23169">
            <v>0</v>
          </cell>
          <cell r="K23169">
            <v>0</v>
          </cell>
          <cell r="L23169">
            <v>0</v>
          </cell>
          <cell r="M23169">
            <v>0</v>
          </cell>
          <cell r="N23169">
            <v>0</v>
          </cell>
          <cell r="O23169">
            <v>0</v>
          </cell>
          <cell r="P23169">
            <v>-36648.657000000123</v>
          </cell>
          <cell r="Q23169">
            <v>0</v>
          </cell>
          <cell r="R23169">
            <v>36648.657000000123</v>
          </cell>
        </row>
        <row r="23170">
          <cell r="A23170">
            <v>2109</v>
          </cell>
          <cell r="B23170" t="str">
            <v>S. SALUD AYSÉN</v>
          </cell>
          <cell r="C23170" t="str">
            <v>008 Consultorio A. Gutiérrez</v>
          </cell>
          <cell r="D23170">
            <v>0</v>
          </cell>
          <cell r="E23170">
            <v>0</v>
          </cell>
          <cell r="F23170">
            <v>0</v>
          </cell>
          <cell r="G23170">
            <v>0</v>
          </cell>
          <cell r="H23170">
            <v>0</v>
          </cell>
          <cell r="I23170">
            <v>0</v>
          </cell>
          <cell r="J23170">
            <v>0</v>
          </cell>
          <cell r="K23170">
            <v>0</v>
          </cell>
          <cell r="L23170">
            <v>0</v>
          </cell>
          <cell r="M23170">
            <v>0</v>
          </cell>
          <cell r="N23170">
            <v>0</v>
          </cell>
          <cell r="O23170">
            <v>0</v>
          </cell>
          <cell r="P23170">
            <v>9618.2259999999951</v>
          </cell>
          <cell r="Q23170">
            <v>0</v>
          </cell>
          <cell r="R23170">
            <v>0</v>
          </cell>
        </row>
        <row r="23171">
          <cell r="A23171">
            <v>21010</v>
          </cell>
          <cell r="B23171" t="str">
            <v>S. SALUD AYSÉN</v>
          </cell>
          <cell r="C23171" t="str">
            <v>009 Consultorio Víctor Domingo Silva</v>
          </cell>
          <cell r="D23171">
            <v>0</v>
          </cell>
          <cell r="E23171">
            <v>0</v>
          </cell>
          <cell r="F23171">
            <v>0</v>
          </cell>
          <cell r="G23171">
            <v>0</v>
          </cell>
          <cell r="H23171">
            <v>0</v>
          </cell>
          <cell r="I23171">
            <v>0</v>
          </cell>
          <cell r="J23171">
            <v>0</v>
          </cell>
          <cell r="K23171">
            <v>0</v>
          </cell>
          <cell r="L23171">
            <v>0</v>
          </cell>
          <cell r="M23171">
            <v>0</v>
          </cell>
          <cell r="N23171">
            <v>0</v>
          </cell>
          <cell r="O23171">
            <v>0</v>
          </cell>
          <cell r="P23171">
            <v>9921.6259999999602</v>
          </cell>
          <cell r="Q23171">
            <v>0</v>
          </cell>
          <cell r="R23171">
            <v>0</v>
          </cell>
        </row>
        <row r="23172">
          <cell r="A23172">
            <v>2201</v>
          </cell>
          <cell r="B23172" t="str">
            <v>S. SALUD MAGALLANES</v>
          </cell>
          <cell r="C23172">
            <v>0</v>
          </cell>
          <cell r="D23172">
            <v>0</v>
          </cell>
          <cell r="E23172">
            <v>0</v>
          </cell>
          <cell r="F23172">
            <v>0</v>
          </cell>
          <cell r="G23172">
            <v>0</v>
          </cell>
          <cell r="H23172">
            <v>0</v>
          </cell>
          <cell r="I23172">
            <v>0</v>
          </cell>
          <cell r="J23172">
            <v>0</v>
          </cell>
          <cell r="K23172">
            <v>0</v>
          </cell>
          <cell r="L23172">
            <v>0</v>
          </cell>
          <cell r="M23172">
            <v>0</v>
          </cell>
          <cell r="N23172">
            <v>0</v>
          </cell>
          <cell r="O23172">
            <v>2200174.9709999999</v>
          </cell>
          <cell r="P23172">
            <v>-2074080.0680000004</v>
          </cell>
          <cell r="Q23172">
            <v>126094.90299999947</v>
          </cell>
          <cell r="R23172">
            <v>0</v>
          </cell>
        </row>
        <row r="23173">
          <cell r="A23173">
            <v>2202</v>
          </cell>
          <cell r="B23173" t="str">
            <v>S. SALUD MAGALLANES</v>
          </cell>
          <cell r="C23173" t="str">
            <v>001 Dirección del Servicio</v>
          </cell>
          <cell r="D23173">
            <v>0</v>
          </cell>
          <cell r="E23173">
            <v>0</v>
          </cell>
          <cell r="F23173">
            <v>0</v>
          </cell>
          <cell r="G23173">
            <v>0</v>
          </cell>
          <cell r="H23173">
            <v>0</v>
          </cell>
          <cell r="I23173">
            <v>0</v>
          </cell>
          <cell r="J23173">
            <v>0</v>
          </cell>
          <cell r="K23173">
            <v>0</v>
          </cell>
          <cell r="L23173">
            <v>0</v>
          </cell>
          <cell r="M23173">
            <v>0</v>
          </cell>
          <cell r="N23173">
            <v>0</v>
          </cell>
          <cell r="O23173">
            <v>56531.896999999997</v>
          </cell>
          <cell r="P23173">
            <v>-55542.414000000048</v>
          </cell>
          <cell r="Q23173">
            <v>989.48299999994924</v>
          </cell>
          <cell r="R23173">
            <v>0</v>
          </cell>
        </row>
        <row r="23174">
          <cell r="A23174">
            <v>2203</v>
          </cell>
          <cell r="B23174" t="str">
            <v>S. SALUD MAGALLANES</v>
          </cell>
          <cell r="C23174" t="str">
            <v>002 Hospital Porvenir</v>
          </cell>
          <cell r="D23174">
            <v>0</v>
          </cell>
          <cell r="E23174">
            <v>0</v>
          </cell>
          <cell r="F23174">
            <v>0</v>
          </cell>
          <cell r="G23174">
            <v>0</v>
          </cell>
          <cell r="H23174">
            <v>0</v>
          </cell>
          <cell r="I23174">
            <v>0</v>
          </cell>
          <cell r="J23174">
            <v>0</v>
          </cell>
          <cell r="K23174">
            <v>0</v>
          </cell>
          <cell r="L23174">
            <v>0</v>
          </cell>
          <cell r="M23174">
            <v>0</v>
          </cell>
          <cell r="N23174">
            <v>0</v>
          </cell>
          <cell r="O23174">
            <v>67472.406000000003</v>
          </cell>
          <cell r="P23174">
            <v>-47961.198000000019</v>
          </cell>
          <cell r="Q23174">
            <v>19511.207999999984</v>
          </cell>
          <cell r="R23174">
            <v>0</v>
          </cell>
        </row>
        <row r="23175">
          <cell r="A23175">
            <v>2204</v>
          </cell>
          <cell r="B23175" t="str">
            <v>S. SALUD MAGALLANES</v>
          </cell>
          <cell r="C23175" t="str">
            <v>003 Hospital de Puerto Natales</v>
          </cell>
          <cell r="D23175">
            <v>0</v>
          </cell>
          <cell r="E23175">
            <v>0</v>
          </cell>
          <cell r="F23175">
            <v>0</v>
          </cell>
          <cell r="G23175">
            <v>0</v>
          </cell>
          <cell r="H23175">
            <v>0</v>
          </cell>
          <cell r="I23175">
            <v>0</v>
          </cell>
          <cell r="J23175">
            <v>0</v>
          </cell>
          <cell r="K23175">
            <v>0</v>
          </cell>
          <cell r="L23175">
            <v>0</v>
          </cell>
          <cell r="M23175">
            <v>0</v>
          </cell>
          <cell r="N23175">
            <v>0</v>
          </cell>
          <cell r="O23175">
            <v>590089.73900000006</v>
          </cell>
          <cell r="P23175">
            <v>-625518.527</v>
          </cell>
          <cell r="Q23175">
            <v>0</v>
          </cell>
          <cell r="R23175">
            <v>35428.787999999942</v>
          </cell>
        </row>
        <row r="23176">
          <cell r="A23176">
            <v>2205</v>
          </cell>
          <cell r="B23176" t="str">
            <v>S. SALUD MAGALLANES</v>
          </cell>
          <cell r="C23176" t="str">
            <v>004 Hospital Regional de Punta Arenas</v>
          </cell>
          <cell r="D23176">
            <v>0</v>
          </cell>
          <cell r="E23176">
            <v>0</v>
          </cell>
          <cell r="F23176">
            <v>0</v>
          </cell>
          <cell r="G23176">
            <v>0</v>
          </cell>
          <cell r="H23176">
            <v>0</v>
          </cell>
          <cell r="I23176">
            <v>0</v>
          </cell>
          <cell r="J23176">
            <v>0</v>
          </cell>
          <cell r="K23176">
            <v>0</v>
          </cell>
          <cell r="L23176">
            <v>0</v>
          </cell>
          <cell r="M23176">
            <v>0</v>
          </cell>
          <cell r="N23176">
            <v>0</v>
          </cell>
          <cell r="O23176">
            <v>1359144.0859999999</v>
          </cell>
          <cell r="P23176">
            <v>-1500000.719</v>
          </cell>
          <cell r="Q23176">
            <v>0</v>
          </cell>
          <cell r="R23176">
            <v>140856.63300000015</v>
          </cell>
        </row>
        <row r="23177">
          <cell r="A23177">
            <v>2206</v>
          </cell>
          <cell r="B23177" t="str">
            <v>S. SALUD MAGALLANES</v>
          </cell>
          <cell r="C23177" t="str">
            <v>005 Cecosf Puerto Williams</v>
          </cell>
          <cell r="D23177">
            <v>0</v>
          </cell>
          <cell r="E23177">
            <v>0</v>
          </cell>
          <cell r="F23177">
            <v>0</v>
          </cell>
          <cell r="G23177">
            <v>0</v>
          </cell>
          <cell r="H23177">
            <v>0</v>
          </cell>
          <cell r="I23177">
            <v>0</v>
          </cell>
          <cell r="J23177">
            <v>0</v>
          </cell>
          <cell r="K23177">
            <v>0</v>
          </cell>
          <cell r="L23177">
            <v>0</v>
          </cell>
          <cell r="M23177">
            <v>0</v>
          </cell>
          <cell r="N23177">
            <v>0</v>
          </cell>
          <cell r="O23177">
            <v>2913.011</v>
          </cell>
          <cell r="P23177">
            <v>5018.9709999999905</v>
          </cell>
          <cell r="Q23177">
            <v>2913.011</v>
          </cell>
          <cell r="R23177">
            <v>0</v>
          </cell>
        </row>
        <row r="23178">
          <cell r="A23178">
            <v>2207</v>
          </cell>
          <cell r="B23178" t="str">
            <v>S. SALUD MAGALLANES</v>
          </cell>
          <cell r="C23178" t="str">
            <v>006 SAMU Magallanes</v>
          </cell>
          <cell r="D23178">
            <v>0</v>
          </cell>
          <cell r="E23178">
            <v>0</v>
          </cell>
          <cell r="F23178">
            <v>0</v>
          </cell>
          <cell r="G23178">
            <v>0</v>
          </cell>
          <cell r="H23178">
            <v>0</v>
          </cell>
          <cell r="I23178">
            <v>0</v>
          </cell>
          <cell r="J23178">
            <v>0</v>
          </cell>
          <cell r="K23178">
            <v>0</v>
          </cell>
          <cell r="L23178">
            <v>0</v>
          </cell>
          <cell r="M23178">
            <v>0</v>
          </cell>
          <cell r="N23178">
            <v>0</v>
          </cell>
          <cell r="O23178">
            <v>102499.87500000001</v>
          </cell>
          <cell r="P23178">
            <v>-103855.72499999999</v>
          </cell>
          <cell r="Q23178">
            <v>0</v>
          </cell>
          <cell r="R23178">
            <v>1355.8499999999767</v>
          </cell>
        </row>
        <row r="23179">
          <cell r="A23179">
            <v>2208</v>
          </cell>
          <cell r="B23179" t="str">
            <v>S. SALUD MAGALLANES</v>
          </cell>
          <cell r="C23179" t="str">
            <v>007 Hospital Psiquiátrico</v>
          </cell>
          <cell r="D23179">
            <v>0</v>
          </cell>
          <cell r="E23179">
            <v>0</v>
          </cell>
          <cell r="F23179">
            <v>0</v>
          </cell>
          <cell r="G23179">
            <v>0</v>
          </cell>
          <cell r="H23179">
            <v>0</v>
          </cell>
          <cell r="I23179">
            <v>0</v>
          </cell>
          <cell r="J23179">
            <v>0</v>
          </cell>
          <cell r="K23179">
            <v>0</v>
          </cell>
          <cell r="L23179">
            <v>0</v>
          </cell>
          <cell r="M23179">
            <v>0</v>
          </cell>
          <cell r="N23179">
            <v>0</v>
          </cell>
          <cell r="O23179">
            <v>20277.898000000001</v>
          </cell>
          <cell r="P23179">
            <v>-18488.669000000038</v>
          </cell>
          <cell r="Q23179">
            <v>1789.228999999963</v>
          </cell>
          <cell r="R23179">
            <v>0</v>
          </cell>
        </row>
        <row r="23180">
          <cell r="A23180">
            <v>2209</v>
          </cell>
          <cell r="B23180" t="str">
            <v>S. SALUD MAGALLANES</v>
          </cell>
          <cell r="C23180" t="str">
            <v>008 Atención Primaria de Salud</v>
          </cell>
          <cell r="D23180">
            <v>0</v>
          </cell>
          <cell r="E23180">
            <v>0</v>
          </cell>
          <cell r="F23180">
            <v>0</v>
          </cell>
          <cell r="G23180">
            <v>0</v>
          </cell>
          <cell r="H23180">
            <v>0</v>
          </cell>
          <cell r="I23180">
            <v>0</v>
          </cell>
          <cell r="J23180">
            <v>0</v>
          </cell>
          <cell r="K23180">
            <v>0</v>
          </cell>
          <cell r="L23180">
            <v>0</v>
          </cell>
          <cell r="M23180">
            <v>0</v>
          </cell>
          <cell r="N23180">
            <v>0</v>
          </cell>
          <cell r="O23180">
            <v>1246.0590000000047</v>
          </cell>
          <cell r="P23180">
            <v>272268.21299999999</v>
          </cell>
          <cell r="Q23180">
            <v>1246.0590000000047</v>
          </cell>
          <cell r="R23180">
            <v>0</v>
          </cell>
        </row>
        <row r="23181">
          <cell r="A23181">
            <v>22010</v>
          </cell>
          <cell r="B23181" t="str">
            <v>S. SALUD MAGALLANES</v>
          </cell>
          <cell r="C23181" t="str">
            <v>009 UNIDAD SALUD MENTAL - CTAS COMPLEMENTARIAS</v>
          </cell>
          <cell r="D23181">
            <v>0</v>
          </cell>
          <cell r="E23181">
            <v>0</v>
          </cell>
          <cell r="F23181">
            <v>0</v>
          </cell>
          <cell r="G23181">
            <v>0</v>
          </cell>
          <cell r="H23181">
            <v>0</v>
          </cell>
          <cell r="I23181">
            <v>0</v>
          </cell>
          <cell r="J23181">
            <v>0</v>
          </cell>
          <cell r="K23181">
            <v>0</v>
          </cell>
          <cell r="L23181">
            <v>0</v>
          </cell>
          <cell r="M23181">
            <v>0</v>
          </cell>
          <cell r="N23181">
            <v>0</v>
          </cell>
          <cell r="O23181">
            <v>0</v>
          </cell>
          <cell r="P23181">
            <v>0</v>
          </cell>
          <cell r="Q23181">
            <v>0</v>
          </cell>
          <cell r="R23181">
            <v>0</v>
          </cell>
        </row>
        <row r="23182">
          <cell r="A23182">
            <v>22011</v>
          </cell>
          <cell r="B23182" t="str">
            <v>S. SALUD MAGALLANES</v>
          </cell>
          <cell r="C23182" t="str">
            <v>010 ESTABLECIMIENTO LARGA ESTADIA ADULTO MAYOR</v>
          </cell>
          <cell r="D23182">
            <v>0</v>
          </cell>
          <cell r="E23182">
            <v>0</v>
          </cell>
          <cell r="F23182">
            <v>0</v>
          </cell>
          <cell r="G23182">
            <v>0</v>
          </cell>
          <cell r="H23182">
            <v>0</v>
          </cell>
          <cell r="I23182">
            <v>0</v>
          </cell>
          <cell r="J23182">
            <v>0</v>
          </cell>
          <cell r="K23182">
            <v>0</v>
          </cell>
          <cell r="L23182">
            <v>0</v>
          </cell>
          <cell r="M23182">
            <v>0</v>
          </cell>
          <cell r="N23182">
            <v>0</v>
          </cell>
          <cell r="O23182">
            <v>0</v>
          </cell>
          <cell r="P23182">
            <v>0</v>
          </cell>
          <cell r="Q23182">
            <v>0</v>
          </cell>
          <cell r="R23182">
            <v>0</v>
          </cell>
        </row>
        <row r="23183">
          <cell r="A23183">
            <v>2301</v>
          </cell>
          <cell r="B23183" t="str">
            <v>S. SALUD METR. ORIENTE</v>
          </cell>
          <cell r="C23183">
            <v>0</v>
          </cell>
          <cell r="D23183">
            <v>0</v>
          </cell>
          <cell r="E23183">
            <v>0</v>
          </cell>
          <cell r="F23183">
            <v>0</v>
          </cell>
          <cell r="G23183">
            <v>0</v>
          </cell>
          <cell r="H23183">
            <v>0</v>
          </cell>
          <cell r="I23183">
            <v>0</v>
          </cell>
          <cell r="J23183">
            <v>0</v>
          </cell>
          <cell r="K23183">
            <v>0</v>
          </cell>
          <cell r="L23183">
            <v>0</v>
          </cell>
          <cell r="M23183">
            <v>0</v>
          </cell>
          <cell r="N23183">
            <v>0</v>
          </cell>
          <cell r="O23183">
            <v>11115372.421999998</v>
          </cell>
          <cell r="P23183">
            <v>-11802516.561000001</v>
          </cell>
          <cell r="Q23183">
            <v>0</v>
          </cell>
          <cell r="R23183">
            <v>687144.13900000229</v>
          </cell>
        </row>
        <row r="23184">
          <cell r="A23184">
            <v>2302</v>
          </cell>
          <cell r="B23184" t="str">
            <v>S. SALUD METROPOLITANO ORIENTE</v>
          </cell>
          <cell r="C23184" t="str">
            <v>001 Dirección del Servicio</v>
          </cell>
          <cell r="D23184">
            <v>0</v>
          </cell>
          <cell r="E23184">
            <v>0</v>
          </cell>
          <cell r="F23184">
            <v>0</v>
          </cell>
          <cell r="G23184">
            <v>0</v>
          </cell>
          <cell r="H23184">
            <v>0</v>
          </cell>
          <cell r="I23184">
            <v>0</v>
          </cell>
          <cell r="J23184">
            <v>0</v>
          </cell>
          <cell r="K23184">
            <v>0</v>
          </cell>
          <cell r="L23184">
            <v>0</v>
          </cell>
          <cell r="M23184">
            <v>0</v>
          </cell>
          <cell r="N23184">
            <v>0</v>
          </cell>
          <cell r="O23184">
            <v>0</v>
          </cell>
          <cell r="P23184">
            <v>-456126.49700000032</v>
          </cell>
          <cell r="Q23184">
            <v>0</v>
          </cell>
          <cell r="R23184">
            <v>456126.49700000032</v>
          </cell>
        </row>
        <row r="23185">
          <cell r="A23185">
            <v>2303</v>
          </cell>
          <cell r="B23185" t="str">
            <v>S. SALUD METROPOLITANO ORIENTE</v>
          </cell>
          <cell r="C23185" t="str">
            <v>002 Hospital del Tórax</v>
          </cell>
          <cell r="D23185">
            <v>0</v>
          </cell>
          <cell r="E23185">
            <v>0</v>
          </cell>
          <cell r="F23185">
            <v>0</v>
          </cell>
          <cell r="G23185">
            <v>0</v>
          </cell>
          <cell r="H23185">
            <v>0</v>
          </cell>
          <cell r="I23185">
            <v>0</v>
          </cell>
          <cell r="J23185">
            <v>0</v>
          </cell>
          <cell r="K23185">
            <v>0</v>
          </cell>
          <cell r="L23185">
            <v>0</v>
          </cell>
          <cell r="M23185">
            <v>0</v>
          </cell>
          <cell r="N23185">
            <v>0</v>
          </cell>
          <cell r="O23185">
            <v>183222.41899999999</v>
          </cell>
          <cell r="P23185">
            <v>-155592.21199999959</v>
          </cell>
          <cell r="Q23185">
            <v>27630.207000000402</v>
          </cell>
          <cell r="R23185">
            <v>0</v>
          </cell>
        </row>
        <row r="23186">
          <cell r="A23186">
            <v>2304</v>
          </cell>
          <cell r="B23186" t="str">
            <v>S. SALUD METROPOLITANO ORIENTE</v>
          </cell>
          <cell r="C23186" t="str">
            <v>003 Hospital Luis Calvo Mackenna</v>
          </cell>
          <cell r="D23186">
            <v>0</v>
          </cell>
          <cell r="E23186">
            <v>0</v>
          </cell>
          <cell r="F23186">
            <v>0</v>
          </cell>
          <cell r="G23186">
            <v>0</v>
          </cell>
          <cell r="H23186">
            <v>0</v>
          </cell>
          <cell r="I23186">
            <v>0</v>
          </cell>
          <cell r="J23186">
            <v>0</v>
          </cell>
          <cell r="K23186">
            <v>0</v>
          </cell>
          <cell r="L23186">
            <v>0</v>
          </cell>
          <cell r="M23186">
            <v>0</v>
          </cell>
          <cell r="N23186">
            <v>0</v>
          </cell>
          <cell r="O23186">
            <v>14549.980999999985</v>
          </cell>
          <cell r="P23186">
            <v>-85629.73799999943</v>
          </cell>
          <cell r="Q23186">
            <v>0</v>
          </cell>
          <cell r="R23186">
            <v>71079.756999999445</v>
          </cell>
        </row>
        <row r="23187">
          <cell r="A23187">
            <v>2305</v>
          </cell>
          <cell r="B23187" t="str">
            <v>S. SALUD METROPOLITANO ORIENTE</v>
          </cell>
          <cell r="C23187" t="str">
            <v>004 Hospital Santiago Oriente Luis Tisne</v>
          </cell>
          <cell r="D23187">
            <v>0</v>
          </cell>
          <cell r="E23187">
            <v>0</v>
          </cell>
          <cell r="F23187">
            <v>0</v>
          </cell>
          <cell r="G23187">
            <v>0</v>
          </cell>
          <cell r="H23187">
            <v>0</v>
          </cell>
          <cell r="I23187">
            <v>0</v>
          </cell>
          <cell r="J23187">
            <v>0</v>
          </cell>
          <cell r="K23187">
            <v>0</v>
          </cell>
          <cell r="L23187">
            <v>0</v>
          </cell>
          <cell r="M23187">
            <v>0</v>
          </cell>
          <cell r="N23187">
            <v>0</v>
          </cell>
          <cell r="O23187">
            <v>153948.36900000001</v>
          </cell>
          <cell r="P23187">
            <v>-188944.90700000036</v>
          </cell>
          <cell r="Q23187">
            <v>0</v>
          </cell>
          <cell r="R23187">
            <v>34996.53800000035</v>
          </cell>
        </row>
        <row r="23188">
          <cell r="A23188">
            <v>2306</v>
          </cell>
          <cell r="B23188" t="str">
            <v>S. SALUD METROPOLITANO ORIENTE</v>
          </cell>
          <cell r="C23188" t="str">
            <v>005 Hospital Salvador</v>
          </cell>
          <cell r="D23188">
            <v>0</v>
          </cell>
          <cell r="E23188">
            <v>0</v>
          </cell>
          <cell r="F23188">
            <v>0</v>
          </cell>
          <cell r="G23188">
            <v>0</v>
          </cell>
          <cell r="H23188">
            <v>0</v>
          </cell>
          <cell r="I23188">
            <v>0</v>
          </cell>
          <cell r="J23188">
            <v>0</v>
          </cell>
          <cell r="K23188">
            <v>0</v>
          </cell>
          <cell r="L23188">
            <v>0</v>
          </cell>
          <cell r="M23188">
            <v>0</v>
          </cell>
          <cell r="N23188">
            <v>0</v>
          </cell>
          <cell r="O23188">
            <v>10763651.653000001</v>
          </cell>
          <cell r="P23188">
            <v>-10695106.933999995</v>
          </cell>
          <cell r="Q23188">
            <v>68544.719000006095</v>
          </cell>
          <cell r="R23188">
            <v>0</v>
          </cell>
        </row>
        <row r="23189">
          <cell r="A23189">
            <v>2307</v>
          </cell>
          <cell r="B23189" t="str">
            <v>S. SALUD METROPOLITANO ORIENTE</v>
          </cell>
          <cell r="C23189" t="str">
            <v>006 Instituto de Geriatría</v>
          </cell>
          <cell r="D23189">
            <v>0</v>
          </cell>
          <cell r="E23189">
            <v>0</v>
          </cell>
          <cell r="F23189">
            <v>0</v>
          </cell>
          <cell r="G23189">
            <v>0</v>
          </cell>
          <cell r="H23189">
            <v>0</v>
          </cell>
          <cell r="I23189">
            <v>0</v>
          </cell>
          <cell r="J23189">
            <v>0</v>
          </cell>
          <cell r="K23189">
            <v>0</v>
          </cell>
          <cell r="L23189">
            <v>0</v>
          </cell>
          <cell r="M23189">
            <v>0</v>
          </cell>
          <cell r="N23189">
            <v>0</v>
          </cell>
          <cell r="O23189">
            <v>0</v>
          </cell>
          <cell r="P23189">
            <v>-17744.510000000009</v>
          </cell>
          <cell r="Q23189">
            <v>0</v>
          </cell>
          <cell r="R23189">
            <v>17744.510000000009</v>
          </cell>
        </row>
        <row r="23190">
          <cell r="A23190">
            <v>2308</v>
          </cell>
          <cell r="B23190" t="str">
            <v>S. SALUD METROPOLITANO ORIENTE</v>
          </cell>
          <cell r="C23190" t="str">
            <v>007 Instituto de Neurocirugía</v>
          </cell>
          <cell r="D23190">
            <v>0</v>
          </cell>
          <cell r="E23190">
            <v>0</v>
          </cell>
          <cell r="F23190">
            <v>0</v>
          </cell>
          <cell r="G23190">
            <v>0</v>
          </cell>
          <cell r="H23190">
            <v>0</v>
          </cell>
          <cell r="I23190">
            <v>0</v>
          </cell>
          <cell r="J23190">
            <v>0</v>
          </cell>
          <cell r="K23190">
            <v>0</v>
          </cell>
          <cell r="L23190">
            <v>0</v>
          </cell>
          <cell r="M23190">
            <v>0</v>
          </cell>
          <cell r="N23190">
            <v>0</v>
          </cell>
          <cell r="O23190">
            <v>0</v>
          </cell>
          <cell r="P23190">
            <v>81031.121999999275</v>
          </cell>
          <cell r="Q23190">
            <v>0</v>
          </cell>
          <cell r="R23190">
            <v>0</v>
          </cell>
        </row>
        <row r="23191">
          <cell r="A23191">
            <v>2309</v>
          </cell>
          <cell r="B23191" t="str">
            <v>S. SALUD METROPOLITANO ORIENTE</v>
          </cell>
          <cell r="C23191" t="str">
            <v>008 Instituto Pedro Aguirre Cerda</v>
          </cell>
          <cell r="D23191">
            <v>0</v>
          </cell>
          <cell r="E23191">
            <v>0</v>
          </cell>
          <cell r="F23191">
            <v>0</v>
          </cell>
          <cell r="G23191">
            <v>0</v>
          </cell>
          <cell r="H23191">
            <v>0</v>
          </cell>
          <cell r="I23191">
            <v>0</v>
          </cell>
          <cell r="J23191">
            <v>0</v>
          </cell>
          <cell r="K23191">
            <v>0</v>
          </cell>
          <cell r="L23191">
            <v>0</v>
          </cell>
          <cell r="M23191">
            <v>0</v>
          </cell>
          <cell r="N23191">
            <v>0</v>
          </cell>
          <cell r="O23191">
            <v>0</v>
          </cell>
          <cell r="P23191">
            <v>-244199.36300000004</v>
          </cell>
          <cell r="Q23191">
            <v>0</v>
          </cell>
          <cell r="R23191">
            <v>244199.36300000004</v>
          </cell>
        </row>
        <row r="23192">
          <cell r="A23192">
            <v>23010</v>
          </cell>
          <cell r="B23192" t="str">
            <v>S. SALUD METROPOLITANO ORIENTE</v>
          </cell>
          <cell r="C23192" t="str">
            <v>009 Hospital de Hanga Roa</v>
          </cell>
          <cell r="D23192">
            <v>0</v>
          </cell>
          <cell r="E23192">
            <v>0</v>
          </cell>
          <cell r="F23192">
            <v>0</v>
          </cell>
          <cell r="G23192">
            <v>0</v>
          </cell>
          <cell r="H23192">
            <v>0</v>
          </cell>
          <cell r="I23192">
            <v>0</v>
          </cell>
          <cell r="J23192">
            <v>0</v>
          </cell>
          <cell r="K23192">
            <v>0</v>
          </cell>
          <cell r="L23192">
            <v>0</v>
          </cell>
          <cell r="M23192">
            <v>0</v>
          </cell>
          <cell r="N23192">
            <v>0</v>
          </cell>
          <cell r="O23192">
            <v>0</v>
          </cell>
          <cell r="P23192">
            <v>-40203.521999999968</v>
          </cell>
          <cell r="Q23192">
            <v>0</v>
          </cell>
          <cell r="R23192">
            <v>40203.521999999968</v>
          </cell>
        </row>
        <row r="23193">
          <cell r="A23193">
            <v>2401</v>
          </cell>
          <cell r="B23193" t="str">
            <v>S. SALUD METR. CENTRAL</v>
          </cell>
          <cell r="C23193">
            <v>0</v>
          </cell>
          <cell r="D23193">
            <v>0</v>
          </cell>
          <cell r="E23193">
            <v>0</v>
          </cell>
          <cell r="F23193">
            <v>0</v>
          </cell>
          <cell r="G23193">
            <v>0</v>
          </cell>
          <cell r="H23193">
            <v>0</v>
          </cell>
          <cell r="I23193">
            <v>0</v>
          </cell>
          <cell r="J23193">
            <v>0</v>
          </cell>
          <cell r="K23193">
            <v>0</v>
          </cell>
          <cell r="L23193">
            <v>0</v>
          </cell>
          <cell r="M23193">
            <v>0</v>
          </cell>
          <cell r="N23193">
            <v>0</v>
          </cell>
          <cell r="O23193">
            <v>3198534.7110000001</v>
          </cell>
          <cell r="P23193">
            <v>-207018.43300000392</v>
          </cell>
          <cell r="Q23193">
            <v>2991516.2779999962</v>
          </cell>
          <cell r="R23193">
            <v>0</v>
          </cell>
        </row>
        <row r="23194">
          <cell r="A23194">
            <v>2402</v>
          </cell>
          <cell r="B23194" t="str">
            <v>S. SALUD METROPOLITANO CENTRAL</v>
          </cell>
          <cell r="C23194" t="str">
            <v>001 Dirección del Servicio</v>
          </cell>
          <cell r="D23194">
            <v>0</v>
          </cell>
          <cell r="E23194">
            <v>0</v>
          </cell>
          <cell r="F23194">
            <v>0</v>
          </cell>
          <cell r="G23194">
            <v>0</v>
          </cell>
          <cell r="H23194">
            <v>0</v>
          </cell>
          <cell r="I23194">
            <v>0</v>
          </cell>
          <cell r="J23194">
            <v>0</v>
          </cell>
          <cell r="K23194">
            <v>0</v>
          </cell>
          <cell r="L23194">
            <v>0</v>
          </cell>
          <cell r="M23194">
            <v>0</v>
          </cell>
          <cell r="N23194">
            <v>0</v>
          </cell>
          <cell r="O23194">
            <v>0</v>
          </cell>
          <cell r="P23194">
            <v>9556159.9359999988</v>
          </cell>
          <cell r="Q23194">
            <v>0</v>
          </cell>
          <cell r="R23194">
            <v>0</v>
          </cell>
        </row>
        <row r="23195">
          <cell r="A23195">
            <v>2403</v>
          </cell>
          <cell r="B23195" t="str">
            <v>S. SALUD METROPOLITANO CENTRAL</v>
          </cell>
          <cell r="C23195" t="str">
            <v>002 Dirección Atención Primaria</v>
          </cell>
          <cell r="D23195">
            <v>0</v>
          </cell>
          <cell r="E23195">
            <v>0</v>
          </cell>
          <cell r="F23195">
            <v>0</v>
          </cell>
          <cell r="G23195">
            <v>0</v>
          </cell>
          <cell r="H23195">
            <v>0</v>
          </cell>
          <cell r="I23195">
            <v>0</v>
          </cell>
          <cell r="J23195">
            <v>0</v>
          </cell>
          <cell r="K23195">
            <v>0</v>
          </cell>
          <cell r="L23195">
            <v>0</v>
          </cell>
          <cell r="M23195">
            <v>0</v>
          </cell>
          <cell r="N23195">
            <v>0</v>
          </cell>
          <cell r="O23195">
            <v>0</v>
          </cell>
          <cell r="P23195">
            <v>999898.57499999972</v>
          </cell>
          <cell r="Q23195">
            <v>0</v>
          </cell>
          <cell r="R23195">
            <v>0</v>
          </cell>
        </row>
        <row r="23196">
          <cell r="A23196">
            <v>2404</v>
          </cell>
          <cell r="B23196" t="str">
            <v>S. SALUD METROPOLITANO CENTRAL</v>
          </cell>
          <cell r="C23196" t="str">
            <v>003 Hospital Clínico San Borja Arriaran</v>
          </cell>
          <cell r="D23196">
            <v>0</v>
          </cell>
          <cell r="E23196">
            <v>0</v>
          </cell>
          <cell r="F23196">
            <v>0</v>
          </cell>
          <cell r="G23196">
            <v>0</v>
          </cell>
          <cell r="H23196">
            <v>0</v>
          </cell>
          <cell r="I23196">
            <v>0</v>
          </cell>
          <cell r="J23196">
            <v>0</v>
          </cell>
          <cell r="K23196">
            <v>0</v>
          </cell>
          <cell r="L23196">
            <v>0</v>
          </cell>
          <cell r="M23196">
            <v>0</v>
          </cell>
          <cell r="N23196">
            <v>0</v>
          </cell>
          <cell r="O23196">
            <v>1046275.4569999999</v>
          </cell>
          <cell r="P23196">
            <v>-4771745.2829999961</v>
          </cell>
          <cell r="Q23196">
            <v>0</v>
          </cell>
          <cell r="R23196">
            <v>3725469.8259999962</v>
          </cell>
        </row>
        <row r="23197">
          <cell r="A23197">
            <v>2405</v>
          </cell>
          <cell r="B23197" t="str">
            <v>S. SALUD METROPOLITANO CENTRAL</v>
          </cell>
          <cell r="C23197" t="str">
            <v>004 Hospital De Urgencia Asistencia Pública</v>
          </cell>
          <cell r="D23197">
            <v>0</v>
          </cell>
          <cell r="E23197">
            <v>0</v>
          </cell>
          <cell r="F23197">
            <v>0</v>
          </cell>
          <cell r="G23197">
            <v>0</v>
          </cell>
          <cell r="H23197">
            <v>0</v>
          </cell>
          <cell r="I23197">
            <v>0</v>
          </cell>
          <cell r="J23197">
            <v>0</v>
          </cell>
          <cell r="K23197">
            <v>0</v>
          </cell>
          <cell r="L23197">
            <v>0</v>
          </cell>
          <cell r="M23197">
            <v>0</v>
          </cell>
          <cell r="N23197">
            <v>0</v>
          </cell>
          <cell r="O23197">
            <v>1135836.936</v>
          </cell>
          <cell r="P23197">
            <v>-3238166.6419999991</v>
          </cell>
          <cell r="Q23197">
            <v>0</v>
          </cell>
          <cell r="R23197">
            <v>2102329.7059999993</v>
          </cell>
        </row>
        <row r="23198">
          <cell r="A23198">
            <v>2406</v>
          </cell>
          <cell r="B23198" t="str">
            <v>S. SALUD METROPOLITANO CENTRAL</v>
          </cell>
          <cell r="C23198" t="str">
            <v>005 Hospital El Carmen</v>
          </cell>
          <cell r="D23198">
            <v>0</v>
          </cell>
          <cell r="E23198">
            <v>0</v>
          </cell>
          <cell r="F23198">
            <v>0</v>
          </cell>
          <cell r="G23198">
            <v>0</v>
          </cell>
          <cell r="H23198">
            <v>0</v>
          </cell>
          <cell r="I23198">
            <v>0</v>
          </cell>
          <cell r="J23198">
            <v>0</v>
          </cell>
          <cell r="K23198">
            <v>0</v>
          </cell>
          <cell r="L23198">
            <v>0</v>
          </cell>
          <cell r="M23198">
            <v>0</v>
          </cell>
          <cell r="N23198">
            <v>0</v>
          </cell>
          <cell r="O23198">
            <v>1016422.318</v>
          </cell>
          <cell r="P23198">
            <v>-2753165.0189999999</v>
          </cell>
          <cell r="Q23198">
            <v>0</v>
          </cell>
          <cell r="R23198">
            <v>1736742.7009999999</v>
          </cell>
        </row>
        <row r="23199">
          <cell r="A23199">
            <v>2501</v>
          </cell>
          <cell r="B23199" t="str">
            <v>S. SALUD METR. SUR</v>
          </cell>
          <cell r="C23199">
            <v>0</v>
          </cell>
          <cell r="D23199">
            <v>0</v>
          </cell>
          <cell r="E23199">
            <v>0</v>
          </cell>
          <cell r="F23199">
            <v>0</v>
          </cell>
          <cell r="G23199">
            <v>0</v>
          </cell>
          <cell r="H23199">
            <v>0</v>
          </cell>
          <cell r="I23199">
            <v>0</v>
          </cell>
          <cell r="J23199">
            <v>0</v>
          </cell>
          <cell r="K23199">
            <v>0</v>
          </cell>
          <cell r="L23199">
            <v>0</v>
          </cell>
          <cell r="M23199">
            <v>0</v>
          </cell>
          <cell r="N23199">
            <v>0</v>
          </cell>
          <cell r="O23199">
            <v>6254136.9450000003</v>
          </cell>
          <cell r="P23199">
            <v>-6313719.4279999975</v>
          </cell>
          <cell r="Q23199">
            <v>0</v>
          </cell>
          <cell r="R23199">
            <v>59582.482999997213</v>
          </cell>
        </row>
        <row r="23200">
          <cell r="A23200">
            <v>2502</v>
          </cell>
          <cell r="B23200" t="str">
            <v>S. SALUD METROPOLITANO SUR</v>
          </cell>
          <cell r="C23200" t="str">
            <v>001 Dirección del Servicio</v>
          </cell>
          <cell r="D23200">
            <v>0</v>
          </cell>
          <cell r="E23200">
            <v>0</v>
          </cell>
          <cell r="F23200">
            <v>0</v>
          </cell>
          <cell r="G23200">
            <v>0</v>
          </cell>
          <cell r="H23200">
            <v>0</v>
          </cell>
          <cell r="I23200">
            <v>0</v>
          </cell>
          <cell r="J23200">
            <v>0</v>
          </cell>
          <cell r="K23200">
            <v>0</v>
          </cell>
          <cell r="L23200">
            <v>0</v>
          </cell>
          <cell r="M23200">
            <v>0</v>
          </cell>
          <cell r="N23200">
            <v>0</v>
          </cell>
          <cell r="O23200">
            <v>0</v>
          </cell>
          <cell r="P23200">
            <v>-29609.729999999981</v>
          </cell>
          <cell r="Q23200">
            <v>0</v>
          </cell>
          <cell r="R23200">
            <v>29609.729999999981</v>
          </cell>
        </row>
        <row r="23201">
          <cell r="A23201">
            <v>2503</v>
          </cell>
          <cell r="B23201" t="str">
            <v>S. SALUD METROPOLITANO SUR</v>
          </cell>
          <cell r="C23201" t="str">
            <v>002 Hospital Barros Luco Trudeau</v>
          </cell>
          <cell r="D23201">
            <v>0</v>
          </cell>
          <cell r="E23201">
            <v>0</v>
          </cell>
          <cell r="F23201">
            <v>0</v>
          </cell>
          <cell r="G23201">
            <v>0</v>
          </cell>
          <cell r="H23201">
            <v>0</v>
          </cell>
          <cell r="I23201">
            <v>0</v>
          </cell>
          <cell r="J23201">
            <v>0</v>
          </cell>
          <cell r="K23201">
            <v>0</v>
          </cell>
          <cell r="L23201">
            <v>0</v>
          </cell>
          <cell r="M23201">
            <v>0</v>
          </cell>
          <cell r="N23201">
            <v>0</v>
          </cell>
          <cell r="O23201">
            <v>5061112.8499999996</v>
          </cell>
          <cell r="P23201">
            <v>-5123739.6690000007</v>
          </cell>
          <cell r="Q23201">
            <v>0</v>
          </cell>
          <cell r="R23201">
            <v>62626.819000001065</v>
          </cell>
        </row>
        <row r="23202">
          <cell r="A23202">
            <v>2504</v>
          </cell>
          <cell r="B23202" t="str">
            <v>S. SALUD METROPOLITANO SUR</v>
          </cell>
          <cell r="C23202" t="str">
            <v>003 Hospital Enfermedades Infecciosas</v>
          </cell>
          <cell r="D23202">
            <v>0</v>
          </cell>
          <cell r="E23202">
            <v>0</v>
          </cell>
          <cell r="F23202">
            <v>0</v>
          </cell>
          <cell r="G23202">
            <v>0</v>
          </cell>
          <cell r="H23202">
            <v>0</v>
          </cell>
          <cell r="I23202">
            <v>0</v>
          </cell>
          <cell r="J23202">
            <v>0</v>
          </cell>
          <cell r="K23202">
            <v>0</v>
          </cell>
          <cell r="L23202">
            <v>0</v>
          </cell>
          <cell r="M23202">
            <v>0</v>
          </cell>
          <cell r="N23202">
            <v>0</v>
          </cell>
          <cell r="O23202">
            <v>0</v>
          </cell>
          <cell r="P23202">
            <v>-1584.3400000002002</v>
          </cell>
          <cell r="Q23202">
            <v>0</v>
          </cell>
          <cell r="R23202">
            <v>1584.3400000002002</v>
          </cell>
        </row>
        <row r="23203">
          <cell r="A23203">
            <v>2505</v>
          </cell>
          <cell r="B23203" t="str">
            <v>S. SALUD METROPOLITANO SUR</v>
          </cell>
          <cell r="C23203" t="str">
            <v>004 Hospital Exequiel González Cortés</v>
          </cell>
          <cell r="D23203">
            <v>0</v>
          </cell>
          <cell r="E23203">
            <v>0</v>
          </cell>
          <cell r="F23203">
            <v>0</v>
          </cell>
          <cell r="G23203">
            <v>0</v>
          </cell>
          <cell r="H23203">
            <v>0</v>
          </cell>
          <cell r="I23203">
            <v>0</v>
          </cell>
          <cell r="J23203">
            <v>0</v>
          </cell>
          <cell r="K23203">
            <v>0</v>
          </cell>
          <cell r="L23203">
            <v>0</v>
          </cell>
          <cell r="M23203">
            <v>0</v>
          </cell>
          <cell r="N23203">
            <v>0</v>
          </cell>
          <cell r="O23203">
            <v>96363.126999999964</v>
          </cell>
          <cell r="P23203">
            <v>-75871.490000000456</v>
          </cell>
          <cell r="Q23203">
            <v>20491.636999999508</v>
          </cell>
          <cell r="R23203">
            <v>0</v>
          </cell>
        </row>
        <row r="23204">
          <cell r="A23204">
            <v>2506</v>
          </cell>
          <cell r="B23204" t="str">
            <v>S. SALUD METROPOLITANO SUR</v>
          </cell>
          <cell r="C23204" t="str">
            <v>005 Hospital San Luis de Buin</v>
          </cell>
          <cell r="D23204">
            <v>0</v>
          </cell>
          <cell r="E23204">
            <v>0</v>
          </cell>
          <cell r="F23204">
            <v>0</v>
          </cell>
          <cell r="G23204">
            <v>0</v>
          </cell>
          <cell r="H23204">
            <v>0</v>
          </cell>
          <cell r="I23204">
            <v>0</v>
          </cell>
          <cell r="J23204">
            <v>0</v>
          </cell>
          <cell r="K23204">
            <v>0</v>
          </cell>
          <cell r="L23204">
            <v>0</v>
          </cell>
          <cell r="M23204">
            <v>0</v>
          </cell>
          <cell r="N23204">
            <v>0</v>
          </cell>
          <cell r="O23204">
            <v>0</v>
          </cell>
          <cell r="P23204">
            <v>-3222.3369999998249</v>
          </cell>
          <cell r="Q23204">
            <v>0</v>
          </cell>
          <cell r="R23204">
            <v>3222.3369999998249</v>
          </cell>
        </row>
        <row r="23205">
          <cell r="A23205">
            <v>2507</v>
          </cell>
          <cell r="B23205" t="str">
            <v>S. SALUD METROPOLITANO SUR</v>
          </cell>
          <cell r="C23205" t="str">
            <v>006 Hospital Sanatorio El Peral</v>
          </cell>
          <cell r="D23205">
            <v>0</v>
          </cell>
          <cell r="E23205">
            <v>0</v>
          </cell>
          <cell r="F23205">
            <v>0</v>
          </cell>
          <cell r="G23205">
            <v>0</v>
          </cell>
          <cell r="H23205">
            <v>0</v>
          </cell>
          <cell r="I23205">
            <v>0</v>
          </cell>
          <cell r="J23205">
            <v>0</v>
          </cell>
          <cell r="K23205">
            <v>0</v>
          </cell>
          <cell r="L23205">
            <v>0</v>
          </cell>
          <cell r="M23205">
            <v>0</v>
          </cell>
          <cell r="N23205">
            <v>0</v>
          </cell>
          <cell r="O23205">
            <v>0</v>
          </cell>
          <cell r="P23205">
            <v>25025.353000000003</v>
          </cell>
          <cell r="Q23205">
            <v>0</v>
          </cell>
          <cell r="R23205">
            <v>0</v>
          </cell>
        </row>
        <row r="23206">
          <cell r="A23206">
            <v>2508</v>
          </cell>
          <cell r="B23206" t="str">
            <v>S. SALUD METROPOLITANO SUR</v>
          </cell>
          <cell r="C23206" t="str">
            <v>007 Hospital Sanatorio El Pino</v>
          </cell>
          <cell r="D23206">
            <v>0</v>
          </cell>
          <cell r="E23206">
            <v>0</v>
          </cell>
          <cell r="F23206">
            <v>0</v>
          </cell>
          <cell r="G23206">
            <v>0</v>
          </cell>
          <cell r="H23206">
            <v>0</v>
          </cell>
          <cell r="I23206">
            <v>0</v>
          </cell>
          <cell r="J23206">
            <v>0</v>
          </cell>
          <cell r="K23206">
            <v>0</v>
          </cell>
          <cell r="L23206">
            <v>0</v>
          </cell>
          <cell r="M23206">
            <v>0</v>
          </cell>
          <cell r="N23206">
            <v>0</v>
          </cell>
          <cell r="O23206">
            <v>1096660.9679999999</v>
          </cell>
          <cell r="P23206">
            <v>-1104717.2150000012</v>
          </cell>
          <cell r="Q23206">
            <v>0</v>
          </cell>
          <cell r="R23206">
            <v>8056.2470000013709</v>
          </cell>
        </row>
        <row r="23207">
          <cell r="A23207">
            <v>2601</v>
          </cell>
          <cell r="B23207" t="str">
            <v>S. SALUD METR. NORTE</v>
          </cell>
          <cell r="C23207">
            <v>0</v>
          </cell>
          <cell r="D23207">
            <v>0</v>
          </cell>
          <cell r="E23207">
            <v>0</v>
          </cell>
          <cell r="F23207">
            <v>0</v>
          </cell>
          <cell r="G23207">
            <v>0</v>
          </cell>
          <cell r="H23207">
            <v>0</v>
          </cell>
          <cell r="I23207">
            <v>0</v>
          </cell>
          <cell r="J23207">
            <v>0</v>
          </cell>
          <cell r="K23207">
            <v>0</v>
          </cell>
          <cell r="L23207">
            <v>0</v>
          </cell>
          <cell r="M23207">
            <v>0</v>
          </cell>
          <cell r="N23207">
            <v>0</v>
          </cell>
          <cell r="O23207">
            <v>12338515.262000002</v>
          </cell>
          <cell r="P23207">
            <v>-11867207.169999996</v>
          </cell>
          <cell r="Q23207">
            <v>471308.09200000577</v>
          </cell>
          <cell r="R23207">
            <v>0</v>
          </cell>
        </row>
        <row r="23208">
          <cell r="A23208">
            <v>2602</v>
          </cell>
          <cell r="B23208" t="str">
            <v>S. SALUD METROPOLITANO NORTE</v>
          </cell>
          <cell r="C23208" t="str">
            <v>001 Dirección del Servicio</v>
          </cell>
          <cell r="D23208">
            <v>0</v>
          </cell>
          <cell r="E23208">
            <v>0</v>
          </cell>
          <cell r="F23208">
            <v>0</v>
          </cell>
          <cell r="G23208">
            <v>0</v>
          </cell>
          <cell r="H23208">
            <v>0</v>
          </cell>
          <cell r="I23208">
            <v>0</v>
          </cell>
          <cell r="J23208">
            <v>0</v>
          </cell>
          <cell r="K23208">
            <v>0</v>
          </cell>
          <cell r="L23208">
            <v>0</v>
          </cell>
          <cell r="M23208">
            <v>0</v>
          </cell>
          <cell r="N23208">
            <v>0</v>
          </cell>
          <cell r="O23208">
            <v>1035083.948</v>
          </cell>
          <cell r="P23208">
            <v>-806243.66999999993</v>
          </cell>
          <cell r="Q23208">
            <v>228840.27800000005</v>
          </cell>
          <cell r="R23208">
            <v>0</v>
          </cell>
        </row>
        <row r="23209">
          <cell r="A23209">
            <v>2603</v>
          </cell>
          <cell r="B23209" t="str">
            <v>S. SALUD METROPOLITANO NORTE</v>
          </cell>
          <cell r="C23209" t="str">
            <v>002 Centro De Diagnóstico Terapéutico</v>
          </cell>
          <cell r="D23209">
            <v>0</v>
          </cell>
          <cell r="E23209">
            <v>0</v>
          </cell>
          <cell r="F23209">
            <v>0</v>
          </cell>
          <cell r="G23209">
            <v>0</v>
          </cell>
          <cell r="H23209">
            <v>0</v>
          </cell>
          <cell r="I23209">
            <v>0</v>
          </cell>
          <cell r="J23209">
            <v>0</v>
          </cell>
          <cell r="K23209">
            <v>0</v>
          </cell>
          <cell r="L23209">
            <v>0</v>
          </cell>
          <cell r="M23209">
            <v>0</v>
          </cell>
          <cell r="N23209">
            <v>0</v>
          </cell>
          <cell r="O23209">
            <v>0</v>
          </cell>
          <cell r="P23209">
            <v>-4304.0549999998766</v>
          </cell>
          <cell r="Q23209">
            <v>0</v>
          </cell>
          <cell r="R23209">
            <v>4304.0549999998766</v>
          </cell>
        </row>
        <row r="23210">
          <cell r="A23210">
            <v>2604</v>
          </cell>
          <cell r="B23210" t="str">
            <v>S. SALUD METROPOLITANO NORTE</v>
          </cell>
          <cell r="C23210" t="str">
            <v>003 Hospital de Til Til</v>
          </cell>
          <cell r="D23210">
            <v>0</v>
          </cell>
          <cell r="E23210">
            <v>0</v>
          </cell>
          <cell r="F23210">
            <v>0</v>
          </cell>
          <cell r="G23210">
            <v>0</v>
          </cell>
          <cell r="H23210">
            <v>0</v>
          </cell>
          <cell r="I23210">
            <v>0</v>
          </cell>
          <cell r="J23210">
            <v>0</v>
          </cell>
          <cell r="K23210">
            <v>0</v>
          </cell>
          <cell r="L23210">
            <v>0</v>
          </cell>
          <cell r="M23210">
            <v>0</v>
          </cell>
          <cell r="N23210">
            <v>0</v>
          </cell>
          <cell r="O23210">
            <v>0</v>
          </cell>
          <cell r="P23210">
            <v>37971.001000000018</v>
          </cell>
          <cell r="Q23210">
            <v>0</v>
          </cell>
          <cell r="R23210">
            <v>0</v>
          </cell>
        </row>
        <row r="23211">
          <cell r="A23211">
            <v>2605</v>
          </cell>
          <cell r="B23211" t="str">
            <v>S. SALUD METROPOLITANO NORTE</v>
          </cell>
          <cell r="C23211" t="str">
            <v>004 Hospital Roberto del Río</v>
          </cell>
          <cell r="D23211">
            <v>0</v>
          </cell>
          <cell r="E23211">
            <v>0</v>
          </cell>
          <cell r="F23211">
            <v>0</v>
          </cell>
          <cell r="G23211">
            <v>0</v>
          </cell>
          <cell r="H23211">
            <v>0</v>
          </cell>
          <cell r="I23211">
            <v>0</v>
          </cell>
          <cell r="J23211">
            <v>0</v>
          </cell>
          <cell r="K23211">
            <v>0</v>
          </cell>
          <cell r="L23211">
            <v>0</v>
          </cell>
          <cell r="M23211">
            <v>0</v>
          </cell>
          <cell r="N23211">
            <v>0</v>
          </cell>
          <cell r="O23211">
            <v>1012885.7770000001</v>
          </cell>
          <cell r="P23211">
            <v>-956458.69599999976</v>
          </cell>
          <cell r="Q23211">
            <v>56427.081000000355</v>
          </cell>
          <cell r="R23211">
            <v>0</v>
          </cell>
        </row>
        <row r="23212">
          <cell r="A23212">
            <v>2606</v>
          </cell>
          <cell r="B23212" t="str">
            <v>S. SALUD METROPOLITANO NORTE</v>
          </cell>
          <cell r="C23212" t="str">
            <v>005 Hospital San José</v>
          </cell>
          <cell r="D23212">
            <v>0</v>
          </cell>
          <cell r="E23212">
            <v>0</v>
          </cell>
          <cell r="F23212">
            <v>0</v>
          </cell>
          <cell r="G23212">
            <v>0</v>
          </cell>
          <cell r="H23212">
            <v>0</v>
          </cell>
          <cell r="I23212">
            <v>0</v>
          </cell>
          <cell r="J23212">
            <v>0</v>
          </cell>
          <cell r="K23212">
            <v>0</v>
          </cell>
          <cell r="L23212">
            <v>0</v>
          </cell>
          <cell r="M23212">
            <v>0</v>
          </cell>
          <cell r="N23212">
            <v>0</v>
          </cell>
          <cell r="O23212">
            <v>10006297.809</v>
          </cell>
          <cell r="P23212">
            <v>-10006409.474999998</v>
          </cell>
          <cell r="Q23212">
            <v>0</v>
          </cell>
          <cell r="R23212">
            <v>111.6659999974072</v>
          </cell>
        </row>
        <row r="23213">
          <cell r="A23213">
            <v>2607</v>
          </cell>
          <cell r="B23213" t="str">
            <v>S. SALUD METROPOLITANO NORTE</v>
          </cell>
          <cell r="C23213" t="str">
            <v>006 Instituto Nacional del Cáncer</v>
          </cell>
          <cell r="D23213">
            <v>0</v>
          </cell>
          <cell r="E23213">
            <v>0</v>
          </cell>
          <cell r="F23213">
            <v>0</v>
          </cell>
          <cell r="G23213">
            <v>0</v>
          </cell>
          <cell r="H23213">
            <v>0</v>
          </cell>
          <cell r="I23213">
            <v>0</v>
          </cell>
          <cell r="J23213">
            <v>0</v>
          </cell>
          <cell r="K23213">
            <v>0</v>
          </cell>
          <cell r="L23213">
            <v>0</v>
          </cell>
          <cell r="M23213">
            <v>0</v>
          </cell>
          <cell r="N23213">
            <v>0</v>
          </cell>
          <cell r="O23213">
            <v>284247.728</v>
          </cell>
          <cell r="P23213">
            <v>-348322.95399999991</v>
          </cell>
          <cell r="Q23213">
            <v>0</v>
          </cell>
          <cell r="R23213">
            <v>64075.225999999908</v>
          </cell>
        </row>
        <row r="23214">
          <cell r="A23214">
            <v>2608</v>
          </cell>
          <cell r="B23214" t="str">
            <v>S. SALUD METROPOLITANO NORTE</v>
          </cell>
          <cell r="C23214" t="str">
            <v>007 Instituto Psiquiátrico</v>
          </cell>
          <cell r="D23214">
            <v>0</v>
          </cell>
          <cell r="E23214">
            <v>0</v>
          </cell>
          <cell r="F23214">
            <v>0</v>
          </cell>
          <cell r="G23214">
            <v>0</v>
          </cell>
          <cell r="H23214">
            <v>0</v>
          </cell>
          <cell r="I23214">
            <v>0</v>
          </cell>
          <cell r="J23214">
            <v>0</v>
          </cell>
          <cell r="K23214">
            <v>0</v>
          </cell>
          <cell r="L23214">
            <v>0</v>
          </cell>
          <cell r="M23214">
            <v>0</v>
          </cell>
          <cell r="N23214">
            <v>0</v>
          </cell>
          <cell r="O23214">
            <v>0</v>
          </cell>
          <cell r="P23214">
            <v>216560.67900000012</v>
          </cell>
          <cell r="Q23214">
            <v>0</v>
          </cell>
          <cell r="R23214">
            <v>0</v>
          </cell>
        </row>
        <row r="23215">
          <cell r="A23215">
            <v>2701</v>
          </cell>
          <cell r="B23215" t="str">
            <v>S. SALUD METR. OCCIDENTE</v>
          </cell>
          <cell r="C23215">
            <v>0</v>
          </cell>
          <cell r="D23215">
            <v>0</v>
          </cell>
          <cell r="E23215">
            <v>0</v>
          </cell>
          <cell r="F23215">
            <v>0</v>
          </cell>
          <cell r="G23215">
            <v>0</v>
          </cell>
          <cell r="H23215">
            <v>0</v>
          </cell>
          <cell r="I23215">
            <v>0</v>
          </cell>
          <cell r="J23215">
            <v>0</v>
          </cell>
          <cell r="K23215">
            <v>0</v>
          </cell>
          <cell r="L23215">
            <v>0</v>
          </cell>
          <cell r="M23215">
            <v>0</v>
          </cell>
          <cell r="N23215">
            <v>0</v>
          </cell>
          <cell r="O23215">
            <v>8251269.9739999995</v>
          </cell>
          <cell r="P23215">
            <v>-7804789.4859999977</v>
          </cell>
          <cell r="Q23215">
            <v>446480.48800000176</v>
          </cell>
          <cell r="R23215">
            <v>0</v>
          </cell>
        </row>
        <row r="23216">
          <cell r="A23216">
            <v>2702</v>
          </cell>
          <cell r="B23216" t="str">
            <v>S. SALUD METROPOLITANO OCCIDENTE</v>
          </cell>
          <cell r="C23216" t="str">
            <v>001 Dirección del Servicio</v>
          </cell>
          <cell r="D23216">
            <v>0</v>
          </cell>
          <cell r="E23216">
            <v>0</v>
          </cell>
          <cell r="F23216">
            <v>0</v>
          </cell>
          <cell r="G23216">
            <v>0</v>
          </cell>
          <cell r="H23216">
            <v>0</v>
          </cell>
          <cell r="I23216">
            <v>0</v>
          </cell>
          <cell r="J23216">
            <v>0</v>
          </cell>
          <cell r="K23216">
            <v>0</v>
          </cell>
          <cell r="L23216">
            <v>0</v>
          </cell>
          <cell r="M23216">
            <v>0</v>
          </cell>
          <cell r="N23216">
            <v>0</v>
          </cell>
          <cell r="O23216">
            <v>3233824.2940000002</v>
          </cell>
          <cell r="P23216">
            <v>-2865947.1970000006</v>
          </cell>
          <cell r="Q23216">
            <v>367877.0969999996</v>
          </cell>
          <cell r="R23216">
            <v>0</v>
          </cell>
        </row>
        <row r="23217">
          <cell r="A23217">
            <v>2703</v>
          </cell>
          <cell r="B23217" t="str">
            <v>S. SALUD METROPOLITANO OCCIDENTE</v>
          </cell>
          <cell r="C23217" t="str">
            <v>002 Centro de Referencia Salud Occidente Salvador Allende</v>
          </cell>
          <cell r="D23217">
            <v>0</v>
          </cell>
          <cell r="E23217">
            <v>0</v>
          </cell>
          <cell r="F23217">
            <v>0</v>
          </cell>
          <cell r="G23217">
            <v>0</v>
          </cell>
          <cell r="H23217">
            <v>0</v>
          </cell>
          <cell r="I23217">
            <v>0</v>
          </cell>
          <cell r="J23217">
            <v>0</v>
          </cell>
          <cell r="K23217">
            <v>0</v>
          </cell>
          <cell r="L23217">
            <v>0</v>
          </cell>
          <cell r="M23217">
            <v>0</v>
          </cell>
          <cell r="N23217">
            <v>0</v>
          </cell>
          <cell r="O23217">
            <v>0</v>
          </cell>
          <cell r="P23217">
            <v>62159.621999999974</v>
          </cell>
          <cell r="Q23217">
            <v>0</v>
          </cell>
          <cell r="R23217">
            <v>0</v>
          </cell>
        </row>
        <row r="23218">
          <cell r="A23218">
            <v>2704</v>
          </cell>
          <cell r="B23218" t="str">
            <v>S. SALUD METROPOLITANO OCCIDENTE</v>
          </cell>
          <cell r="C23218" t="str">
            <v>003 Hospital de Curacaví</v>
          </cell>
          <cell r="D23218">
            <v>0</v>
          </cell>
          <cell r="E23218">
            <v>0</v>
          </cell>
          <cell r="F23218">
            <v>0</v>
          </cell>
          <cell r="G23218">
            <v>0</v>
          </cell>
          <cell r="H23218">
            <v>0</v>
          </cell>
          <cell r="I23218">
            <v>0</v>
          </cell>
          <cell r="J23218">
            <v>0</v>
          </cell>
          <cell r="K23218">
            <v>0</v>
          </cell>
          <cell r="L23218">
            <v>0</v>
          </cell>
          <cell r="M23218">
            <v>0</v>
          </cell>
          <cell r="N23218">
            <v>0</v>
          </cell>
          <cell r="O23218">
            <v>0</v>
          </cell>
          <cell r="P23218">
            <v>62214.9739999999</v>
          </cell>
          <cell r="Q23218">
            <v>0</v>
          </cell>
          <cell r="R23218">
            <v>0</v>
          </cell>
        </row>
        <row r="23219">
          <cell r="A23219">
            <v>2705</v>
          </cell>
          <cell r="B23219" t="str">
            <v>S. SALUD METROPOLITANO OCCIDENTE</v>
          </cell>
          <cell r="C23219" t="str">
            <v>004 Hospital de Melipilla</v>
          </cell>
          <cell r="D23219">
            <v>0</v>
          </cell>
          <cell r="E23219">
            <v>0</v>
          </cell>
          <cell r="F23219">
            <v>0</v>
          </cell>
          <cell r="G23219">
            <v>0</v>
          </cell>
          <cell r="H23219">
            <v>0</v>
          </cell>
          <cell r="I23219">
            <v>0</v>
          </cell>
          <cell r="J23219">
            <v>0</v>
          </cell>
          <cell r="K23219">
            <v>0</v>
          </cell>
          <cell r="L23219">
            <v>0</v>
          </cell>
          <cell r="M23219">
            <v>0</v>
          </cell>
          <cell r="N23219">
            <v>0</v>
          </cell>
          <cell r="O23219">
            <v>0</v>
          </cell>
          <cell r="P23219">
            <v>6291.4920000000857</v>
          </cell>
          <cell r="Q23219">
            <v>0</v>
          </cell>
          <cell r="R23219">
            <v>0</v>
          </cell>
        </row>
        <row r="23220">
          <cell r="A23220">
            <v>2706</v>
          </cell>
          <cell r="B23220" t="str">
            <v>S. SALUD METROPOLITANO OCCIDENTE</v>
          </cell>
          <cell r="C23220" t="str">
            <v>005 Hospital de Peñaflor</v>
          </cell>
          <cell r="D23220">
            <v>0</v>
          </cell>
          <cell r="E23220">
            <v>0</v>
          </cell>
          <cell r="F23220">
            <v>0</v>
          </cell>
          <cell r="G23220">
            <v>0</v>
          </cell>
          <cell r="H23220">
            <v>0</v>
          </cell>
          <cell r="I23220">
            <v>0</v>
          </cell>
          <cell r="J23220">
            <v>0</v>
          </cell>
          <cell r="K23220">
            <v>0</v>
          </cell>
          <cell r="L23220">
            <v>0</v>
          </cell>
          <cell r="M23220">
            <v>0</v>
          </cell>
          <cell r="N23220">
            <v>0</v>
          </cell>
          <cell r="O23220">
            <v>0</v>
          </cell>
          <cell r="P23220">
            <v>74961.794999999984</v>
          </cell>
          <cell r="Q23220">
            <v>0</v>
          </cell>
          <cell r="R23220">
            <v>0</v>
          </cell>
        </row>
        <row r="23221">
          <cell r="A23221">
            <v>2707</v>
          </cell>
          <cell r="B23221" t="str">
            <v>S. SALUD METROPOLITANO OCCIDENTE</v>
          </cell>
          <cell r="C23221" t="str">
            <v>006 Hospital de Talagante</v>
          </cell>
          <cell r="D23221">
            <v>0</v>
          </cell>
          <cell r="E23221">
            <v>0</v>
          </cell>
          <cell r="F23221">
            <v>0</v>
          </cell>
          <cell r="G23221">
            <v>0</v>
          </cell>
          <cell r="H23221">
            <v>0</v>
          </cell>
          <cell r="I23221">
            <v>0</v>
          </cell>
          <cell r="J23221">
            <v>0</v>
          </cell>
          <cell r="K23221">
            <v>0</v>
          </cell>
          <cell r="L23221">
            <v>0</v>
          </cell>
          <cell r="M23221">
            <v>0</v>
          </cell>
          <cell r="N23221">
            <v>0</v>
          </cell>
          <cell r="O23221">
            <v>242840.86800000002</v>
          </cell>
          <cell r="P23221">
            <v>-256744.16599999997</v>
          </cell>
          <cell r="Q23221">
            <v>0</v>
          </cell>
          <cell r="R23221">
            <v>13903.297999999952</v>
          </cell>
        </row>
        <row r="23222">
          <cell r="A23222">
            <v>2708</v>
          </cell>
          <cell r="B23222" t="str">
            <v>S. SALUD METROPOLITANO OCCIDENTE</v>
          </cell>
          <cell r="C23222" t="str">
            <v>007 Hospital Félix Bulnes</v>
          </cell>
          <cell r="D23222">
            <v>0</v>
          </cell>
          <cell r="E23222">
            <v>0</v>
          </cell>
          <cell r="F23222">
            <v>0</v>
          </cell>
          <cell r="G23222">
            <v>0</v>
          </cell>
          <cell r="H23222">
            <v>0</v>
          </cell>
          <cell r="I23222">
            <v>0</v>
          </cell>
          <cell r="J23222">
            <v>0</v>
          </cell>
          <cell r="K23222">
            <v>0</v>
          </cell>
          <cell r="L23222">
            <v>0</v>
          </cell>
          <cell r="M23222">
            <v>0</v>
          </cell>
          <cell r="N23222">
            <v>0</v>
          </cell>
          <cell r="O23222">
            <v>2254331.0460000001</v>
          </cell>
          <cell r="P23222">
            <v>-2416785.9579999996</v>
          </cell>
          <cell r="Q23222">
            <v>0</v>
          </cell>
          <cell r="R23222">
            <v>162454.91199999955</v>
          </cell>
        </row>
        <row r="23223">
          <cell r="A23223">
            <v>2709</v>
          </cell>
          <cell r="B23223" t="str">
            <v>S. SALUD METROPOLITANO OCCIDENTE</v>
          </cell>
          <cell r="C23223" t="str">
            <v>008 Hospital San Juan de Dios</v>
          </cell>
          <cell r="D23223">
            <v>0</v>
          </cell>
          <cell r="E23223">
            <v>0</v>
          </cell>
          <cell r="F23223">
            <v>0</v>
          </cell>
          <cell r="G23223">
            <v>0</v>
          </cell>
          <cell r="H23223">
            <v>0</v>
          </cell>
          <cell r="I23223">
            <v>0</v>
          </cell>
          <cell r="J23223">
            <v>0</v>
          </cell>
          <cell r="K23223">
            <v>0</v>
          </cell>
          <cell r="L23223">
            <v>0</v>
          </cell>
          <cell r="M23223">
            <v>0</v>
          </cell>
          <cell r="N23223">
            <v>0</v>
          </cell>
          <cell r="O23223">
            <v>2520273.7659999998</v>
          </cell>
          <cell r="P23223">
            <v>-2496731.1410000036</v>
          </cell>
          <cell r="Q23223">
            <v>23542.624999996275</v>
          </cell>
          <cell r="R23223">
            <v>0</v>
          </cell>
        </row>
        <row r="23224">
          <cell r="A23224">
            <v>27010</v>
          </cell>
          <cell r="B23224" t="str">
            <v>S. SALUD METROPOLITANO OCCIDENTE</v>
          </cell>
          <cell r="C23224" t="str">
            <v>009 Instituto Traumatológico</v>
          </cell>
          <cell r="D23224">
            <v>0</v>
          </cell>
          <cell r="E23224">
            <v>0</v>
          </cell>
          <cell r="F23224">
            <v>0</v>
          </cell>
          <cell r="G23224">
            <v>0</v>
          </cell>
          <cell r="H23224">
            <v>0</v>
          </cell>
          <cell r="I23224">
            <v>0</v>
          </cell>
          <cell r="J23224">
            <v>0</v>
          </cell>
          <cell r="K23224">
            <v>0</v>
          </cell>
          <cell r="L23224">
            <v>0</v>
          </cell>
          <cell r="M23224">
            <v>0</v>
          </cell>
          <cell r="N23224">
            <v>0</v>
          </cell>
          <cell r="O23224">
            <v>0</v>
          </cell>
          <cell r="P23224">
            <v>25791.092999999993</v>
          </cell>
          <cell r="Q23224">
            <v>0</v>
          </cell>
          <cell r="R23224">
            <v>0</v>
          </cell>
        </row>
        <row r="23225">
          <cell r="A23225">
            <v>2801</v>
          </cell>
          <cell r="B23225" t="str">
            <v>S. SALUD METR. SUR-ORIENTE</v>
          </cell>
          <cell r="C23225">
            <v>0</v>
          </cell>
          <cell r="D23225">
            <v>0</v>
          </cell>
          <cell r="E23225">
            <v>0</v>
          </cell>
          <cell r="F23225">
            <v>0</v>
          </cell>
          <cell r="G23225">
            <v>0</v>
          </cell>
          <cell r="H23225">
            <v>0</v>
          </cell>
          <cell r="I23225">
            <v>0</v>
          </cell>
          <cell r="J23225">
            <v>0</v>
          </cell>
          <cell r="K23225">
            <v>0</v>
          </cell>
          <cell r="L23225">
            <v>0</v>
          </cell>
          <cell r="M23225">
            <v>0</v>
          </cell>
          <cell r="N23225">
            <v>0</v>
          </cell>
          <cell r="O23225">
            <v>2023852.807</v>
          </cell>
          <cell r="P23225">
            <v>-2067256.3430000022</v>
          </cell>
          <cell r="Q23225">
            <v>0</v>
          </cell>
          <cell r="R23225">
            <v>43403.536000002176</v>
          </cell>
        </row>
        <row r="23226">
          <cell r="A23226">
            <v>2802</v>
          </cell>
          <cell r="B23226" t="str">
            <v>S. SALUD METROPOLITANO SUR-ORIENTE</v>
          </cell>
          <cell r="C23226" t="str">
            <v>001 Dirección del Servicio</v>
          </cell>
          <cell r="D23226">
            <v>0</v>
          </cell>
          <cell r="E23226">
            <v>0</v>
          </cell>
          <cell r="F23226">
            <v>0</v>
          </cell>
          <cell r="G23226">
            <v>0</v>
          </cell>
          <cell r="H23226">
            <v>0</v>
          </cell>
          <cell r="I23226">
            <v>0</v>
          </cell>
          <cell r="J23226">
            <v>0</v>
          </cell>
          <cell r="K23226">
            <v>0</v>
          </cell>
          <cell r="L23226">
            <v>0</v>
          </cell>
          <cell r="M23226">
            <v>0</v>
          </cell>
          <cell r="N23226">
            <v>0</v>
          </cell>
          <cell r="O23226">
            <v>1151683.166</v>
          </cell>
          <cell r="P23226">
            <v>-1536526.003</v>
          </cell>
          <cell r="Q23226">
            <v>0</v>
          </cell>
          <cell r="R23226">
            <v>384842.83700000006</v>
          </cell>
        </row>
        <row r="23227">
          <cell r="A23227">
            <v>2803</v>
          </cell>
          <cell r="B23227" t="str">
            <v>S. SALUD METROPOLITANO SUR-ORIENTE</v>
          </cell>
          <cell r="C23227" t="str">
            <v>002 Hospital Metropolitano</v>
          </cell>
          <cell r="D23227">
            <v>0</v>
          </cell>
          <cell r="E23227">
            <v>0</v>
          </cell>
          <cell r="F23227">
            <v>0</v>
          </cell>
          <cell r="G23227">
            <v>0</v>
          </cell>
          <cell r="H23227">
            <v>0</v>
          </cell>
          <cell r="I23227">
            <v>0</v>
          </cell>
          <cell r="J23227">
            <v>0</v>
          </cell>
          <cell r="K23227">
            <v>0</v>
          </cell>
          <cell r="L23227">
            <v>0</v>
          </cell>
          <cell r="M23227">
            <v>0</v>
          </cell>
          <cell r="N23227">
            <v>0</v>
          </cell>
          <cell r="O23227">
            <v>0</v>
          </cell>
          <cell r="P23227">
            <v>0</v>
          </cell>
          <cell r="Q23227">
            <v>0</v>
          </cell>
          <cell r="R23227">
            <v>0</v>
          </cell>
        </row>
        <row r="23228">
          <cell r="A23228">
            <v>2804</v>
          </cell>
          <cell r="B23228" t="str">
            <v>S. SALUD METROPOLITANO SUR-ORIENTE</v>
          </cell>
          <cell r="C23228" t="str">
            <v>003 Centro de Referencia de Salud</v>
          </cell>
          <cell r="D23228">
            <v>0</v>
          </cell>
          <cell r="E23228">
            <v>0</v>
          </cell>
          <cell r="F23228">
            <v>0</v>
          </cell>
          <cell r="G23228">
            <v>0</v>
          </cell>
          <cell r="H23228">
            <v>0</v>
          </cell>
          <cell r="I23228">
            <v>0</v>
          </cell>
          <cell r="J23228">
            <v>0</v>
          </cell>
          <cell r="K23228">
            <v>0</v>
          </cell>
          <cell r="L23228">
            <v>0</v>
          </cell>
          <cell r="M23228">
            <v>0</v>
          </cell>
          <cell r="N23228">
            <v>0</v>
          </cell>
          <cell r="O23228">
            <v>0</v>
          </cell>
          <cell r="P23228">
            <v>0</v>
          </cell>
          <cell r="Q23228">
            <v>0</v>
          </cell>
          <cell r="R23228">
            <v>0</v>
          </cell>
        </row>
        <row r="23229">
          <cell r="A23229">
            <v>2805</v>
          </cell>
          <cell r="B23229" t="str">
            <v>S. SALUD METROPOLITANO SUR-ORIENTE</v>
          </cell>
          <cell r="C23229" t="str">
            <v>004 Hospital Sotero del Río</v>
          </cell>
          <cell r="D23229">
            <v>0</v>
          </cell>
          <cell r="E23229">
            <v>0</v>
          </cell>
          <cell r="F23229">
            <v>0</v>
          </cell>
          <cell r="G23229">
            <v>0</v>
          </cell>
          <cell r="H23229">
            <v>0</v>
          </cell>
          <cell r="I23229">
            <v>0</v>
          </cell>
          <cell r="J23229">
            <v>0</v>
          </cell>
          <cell r="K23229">
            <v>0</v>
          </cell>
          <cell r="L23229">
            <v>0</v>
          </cell>
          <cell r="M23229">
            <v>0</v>
          </cell>
          <cell r="N23229">
            <v>0</v>
          </cell>
          <cell r="O23229">
            <v>872169.64100000006</v>
          </cell>
          <cell r="P23229">
            <v>-780679.95700000133</v>
          </cell>
          <cell r="Q23229">
            <v>91489.683999998728</v>
          </cell>
          <cell r="R23229">
            <v>0</v>
          </cell>
        </row>
        <row r="23230">
          <cell r="A23230">
            <v>2806</v>
          </cell>
          <cell r="B23230" t="str">
            <v>S. SALUD METROPOLITANO SUR-ORIENTE</v>
          </cell>
          <cell r="C23230" t="str">
            <v>005 Hospital San José de Maipo</v>
          </cell>
          <cell r="D23230">
            <v>0</v>
          </cell>
          <cell r="E23230">
            <v>0</v>
          </cell>
          <cell r="F23230">
            <v>0</v>
          </cell>
          <cell r="G23230">
            <v>0</v>
          </cell>
          <cell r="H23230">
            <v>0</v>
          </cell>
          <cell r="I23230">
            <v>0</v>
          </cell>
          <cell r="J23230">
            <v>0</v>
          </cell>
          <cell r="K23230">
            <v>0</v>
          </cell>
          <cell r="L23230">
            <v>0</v>
          </cell>
          <cell r="M23230">
            <v>0</v>
          </cell>
          <cell r="N23230">
            <v>0</v>
          </cell>
          <cell r="O23230">
            <v>0</v>
          </cell>
          <cell r="P23230">
            <v>147989.08900000004</v>
          </cell>
          <cell r="Q23230">
            <v>0</v>
          </cell>
          <cell r="R23230">
            <v>0</v>
          </cell>
        </row>
        <row r="23231">
          <cell r="A23231">
            <v>2807</v>
          </cell>
          <cell r="B23231" t="str">
            <v>S. SALUD METROPOLITANO SUR-ORIENTE</v>
          </cell>
          <cell r="C23231" t="str">
            <v>006 Hospital La Florida</v>
          </cell>
          <cell r="D23231">
            <v>0</v>
          </cell>
          <cell r="E23231">
            <v>0</v>
          </cell>
          <cell r="F23231">
            <v>0</v>
          </cell>
          <cell r="G23231">
            <v>0</v>
          </cell>
          <cell r="H23231">
            <v>0</v>
          </cell>
          <cell r="I23231">
            <v>0</v>
          </cell>
          <cell r="J23231">
            <v>0</v>
          </cell>
          <cell r="K23231">
            <v>0</v>
          </cell>
          <cell r="L23231">
            <v>0</v>
          </cell>
          <cell r="M23231">
            <v>0</v>
          </cell>
          <cell r="N23231">
            <v>0</v>
          </cell>
          <cell r="O23231">
            <v>0</v>
          </cell>
          <cell r="P23231">
            <v>101960.52800000086</v>
          </cell>
          <cell r="Q23231">
            <v>0</v>
          </cell>
          <cell r="R23231">
            <v>0</v>
          </cell>
        </row>
        <row r="23232">
          <cell r="A23232">
            <v>29</v>
          </cell>
          <cell r="B23232">
            <v>0</v>
          </cell>
          <cell r="C23232">
            <v>0</v>
          </cell>
          <cell r="D23232">
            <v>0</v>
          </cell>
          <cell r="E23232">
            <v>0</v>
          </cell>
          <cell r="F23232">
            <v>0</v>
          </cell>
          <cell r="G23232">
            <v>0</v>
          </cell>
          <cell r="H23232">
            <v>0</v>
          </cell>
          <cell r="I23232">
            <v>0</v>
          </cell>
          <cell r="J23232">
            <v>0</v>
          </cell>
          <cell r="K23232">
            <v>0</v>
          </cell>
          <cell r="L23232">
            <v>0</v>
          </cell>
          <cell r="M23232">
            <v>0</v>
          </cell>
          <cell r="N23232">
            <v>0</v>
          </cell>
          <cell r="O23232">
            <v>0</v>
          </cell>
          <cell r="P23232">
            <v>0</v>
          </cell>
          <cell r="Q23232">
            <v>0</v>
          </cell>
          <cell r="R23232">
            <v>0</v>
          </cell>
        </row>
        <row r="23233">
          <cell r="A23233">
            <v>3001</v>
          </cell>
          <cell r="B23233" t="str">
            <v>HOSP.P.HURTADO SSMSO</v>
          </cell>
          <cell r="C23233" t="str">
            <v>001 Hospital Padre Alberto Hurtado</v>
          </cell>
          <cell r="D23233">
            <v>0</v>
          </cell>
          <cell r="E23233">
            <v>0</v>
          </cell>
          <cell r="F23233">
            <v>0</v>
          </cell>
          <cell r="G23233">
            <v>0</v>
          </cell>
          <cell r="H23233">
            <v>0</v>
          </cell>
          <cell r="I23233">
            <v>0</v>
          </cell>
          <cell r="J23233">
            <v>0</v>
          </cell>
          <cell r="K23233">
            <v>0</v>
          </cell>
          <cell r="L23233">
            <v>0</v>
          </cell>
          <cell r="M23233">
            <v>0</v>
          </cell>
          <cell r="N23233">
            <v>0</v>
          </cell>
          <cell r="O23233">
            <v>1516810.75</v>
          </cell>
          <cell r="P23233">
            <v>-1481831.8819999993</v>
          </cell>
          <cell r="Q23233">
            <v>34978.868000000715</v>
          </cell>
          <cell r="R23233">
            <v>0</v>
          </cell>
        </row>
        <row r="23234">
          <cell r="A23234">
            <v>3101</v>
          </cell>
          <cell r="B23234" t="str">
            <v>CRS MAIPÚ SSMC</v>
          </cell>
          <cell r="C23234" t="str">
            <v>001 Centro de Referencia de Salud Maipú</v>
          </cell>
          <cell r="D23234">
            <v>0</v>
          </cell>
          <cell r="E23234">
            <v>0</v>
          </cell>
          <cell r="F23234">
            <v>0</v>
          </cell>
          <cell r="G23234">
            <v>0</v>
          </cell>
          <cell r="H23234">
            <v>0</v>
          </cell>
          <cell r="I23234">
            <v>0</v>
          </cell>
          <cell r="J23234">
            <v>0</v>
          </cell>
          <cell r="K23234">
            <v>0</v>
          </cell>
          <cell r="L23234">
            <v>0</v>
          </cell>
          <cell r="M23234">
            <v>0</v>
          </cell>
          <cell r="N23234">
            <v>0</v>
          </cell>
          <cell r="O23234">
            <v>112949.826</v>
          </cell>
          <cell r="P23234">
            <v>-162769.70400000003</v>
          </cell>
          <cell r="Q23234">
            <v>0</v>
          </cell>
          <cell r="R23234">
            <v>49819.878000000026</v>
          </cell>
        </row>
        <row r="23235">
          <cell r="A23235">
            <v>3201</v>
          </cell>
          <cell r="B23235" t="str">
            <v>CRS CORDILLERA SSMO</v>
          </cell>
          <cell r="C23235" t="str">
            <v>001 Centro de Referencia de Salud Cordillera Peñalolén Cordillera Oriente</v>
          </cell>
          <cell r="D23235">
            <v>0</v>
          </cell>
          <cell r="E23235">
            <v>0</v>
          </cell>
          <cell r="F23235">
            <v>0</v>
          </cell>
          <cell r="G23235">
            <v>0</v>
          </cell>
          <cell r="H23235">
            <v>0</v>
          </cell>
          <cell r="I23235">
            <v>0</v>
          </cell>
          <cell r="J23235">
            <v>0</v>
          </cell>
          <cell r="K23235">
            <v>0</v>
          </cell>
          <cell r="L23235">
            <v>0</v>
          </cell>
          <cell r="M23235">
            <v>0</v>
          </cell>
          <cell r="N23235">
            <v>0</v>
          </cell>
          <cell r="O23235">
            <v>0</v>
          </cell>
          <cell r="P23235">
            <v>-91984.539000000223</v>
          </cell>
          <cell r="Q23235">
            <v>0</v>
          </cell>
          <cell r="R23235">
            <v>91984.539000000223</v>
          </cell>
        </row>
        <row r="23236">
          <cell r="A23236">
            <v>3301</v>
          </cell>
          <cell r="B23236" t="str">
            <v>S. SALUD CHILOÉ</v>
          </cell>
          <cell r="C23236">
            <v>0</v>
          </cell>
          <cell r="D23236">
            <v>0</v>
          </cell>
          <cell r="E23236">
            <v>0</v>
          </cell>
          <cell r="F23236">
            <v>0</v>
          </cell>
          <cell r="G23236">
            <v>0</v>
          </cell>
          <cell r="H23236">
            <v>0</v>
          </cell>
          <cell r="I23236">
            <v>0</v>
          </cell>
          <cell r="J23236">
            <v>0</v>
          </cell>
          <cell r="K23236">
            <v>0</v>
          </cell>
          <cell r="L23236">
            <v>0</v>
          </cell>
          <cell r="M23236">
            <v>0</v>
          </cell>
          <cell r="N23236">
            <v>0</v>
          </cell>
          <cell r="O23236">
            <v>1748012.9890000001</v>
          </cell>
          <cell r="P23236">
            <v>-1614056.8319999999</v>
          </cell>
          <cell r="Q23236">
            <v>133956.15700000012</v>
          </cell>
          <cell r="R23236">
            <v>0</v>
          </cell>
        </row>
        <row r="23237">
          <cell r="A23237">
            <v>3302</v>
          </cell>
          <cell r="B23237" t="str">
            <v>S. SALUD CHILOÉ</v>
          </cell>
          <cell r="C23237" t="str">
            <v>001 Hospital Castro</v>
          </cell>
          <cell r="D23237">
            <v>0</v>
          </cell>
          <cell r="E23237">
            <v>0</v>
          </cell>
          <cell r="F23237">
            <v>0</v>
          </cell>
          <cell r="G23237">
            <v>0</v>
          </cell>
          <cell r="H23237">
            <v>0</v>
          </cell>
          <cell r="I23237">
            <v>0</v>
          </cell>
          <cell r="J23237">
            <v>0</v>
          </cell>
          <cell r="K23237">
            <v>0</v>
          </cell>
          <cell r="L23237">
            <v>0</v>
          </cell>
          <cell r="M23237">
            <v>0</v>
          </cell>
          <cell r="N23237">
            <v>0</v>
          </cell>
          <cell r="O23237">
            <v>653799.55499999993</v>
          </cell>
          <cell r="P23237">
            <v>-652927.00300000026</v>
          </cell>
          <cell r="Q23237">
            <v>872.5519999996759</v>
          </cell>
          <cell r="R23237">
            <v>0</v>
          </cell>
        </row>
        <row r="23238">
          <cell r="A23238">
            <v>3303</v>
          </cell>
          <cell r="B23238" t="str">
            <v>S. SALUD CHILOÉ</v>
          </cell>
          <cell r="C23238" t="str">
            <v>002 Hospital Quellón</v>
          </cell>
          <cell r="D23238">
            <v>0</v>
          </cell>
          <cell r="E23238">
            <v>0</v>
          </cell>
          <cell r="F23238">
            <v>0</v>
          </cell>
          <cell r="G23238">
            <v>0</v>
          </cell>
          <cell r="H23238">
            <v>0</v>
          </cell>
          <cell r="I23238">
            <v>0</v>
          </cell>
          <cell r="J23238">
            <v>0</v>
          </cell>
          <cell r="K23238">
            <v>0</v>
          </cell>
          <cell r="L23238">
            <v>0</v>
          </cell>
          <cell r="M23238">
            <v>0</v>
          </cell>
          <cell r="N23238">
            <v>0</v>
          </cell>
          <cell r="O23238">
            <v>128465.90600000002</v>
          </cell>
          <cell r="P23238">
            <v>-119945.98299999995</v>
          </cell>
          <cell r="Q23238">
            <v>8519.923000000068</v>
          </cell>
          <cell r="R23238">
            <v>0</v>
          </cell>
        </row>
        <row r="23239">
          <cell r="A23239">
            <v>3304</v>
          </cell>
          <cell r="B23239" t="str">
            <v>S. SALUD CHILOÉ</v>
          </cell>
          <cell r="C23239" t="str">
            <v>003 Hospital Achao</v>
          </cell>
          <cell r="D23239">
            <v>0</v>
          </cell>
          <cell r="E23239">
            <v>0</v>
          </cell>
          <cell r="F23239">
            <v>0</v>
          </cell>
          <cell r="G23239">
            <v>0</v>
          </cell>
          <cell r="H23239">
            <v>0</v>
          </cell>
          <cell r="I23239">
            <v>0</v>
          </cell>
          <cell r="J23239">
            <v>0</v>
          </cell>
          <cell r="K23239">
            <v>0</v>
          </cell>
          <cell r="L23239">
            <v>0</v>
          </cell>
          <cell r="M23239">
            <v>0</v>
          </cell>
          <cell r="N23239">
            <v>0</v>
          </cell>
          <cell r="O23239">
            <v>34195.995999999999</v>
          </cell>
          <cell r="P23239">
            <v>-33627.597000000009</v>
          </cell>
          <cell r="Q23239">
            <v>568.39899999999034</v>
          </cell>
          <cell r="R23239">
            <v>0</v>
          </cell>
        </row>
        <row r="23240">
          <cell r="A23240">
            <v>3305</v>
          </cell>
          <cell r="B23240" t="str">
            <v>S. SALUD CHILOÉ</v>
          </cell>
          <cell r="C23240" t="str">
            <v>004 Hospital Queilen</v>
          </cell>
          <cell r="D23240">
            <v>0</v>
          </cell>
          <cell r="E23240">
            <v>0</v>
          </cell>
          <cell r="F23240">
            <v>0</v>
          </cell>
          <cell r="G23240">
            <v>0</v>
          </cell>
          <cell r="H23240">
            <v>0</v>
          </cell>
          <cell r="I23240">
            <v>0</v>
          </cell>
          <cell r="J23240">
            <v>0</v>
          </cell>
          <cell r="K23240">
            <v>0</v>
          </cell>
          <cell r="L23240">
            <v>0</v>
          </cell>
          <cell r="M23240">
            <v>0</v>
          </cell>
          <cell r="N23240">
            <v>0</v>
          </cell>
          <cell r="O23240">
            <v>18372.189000000002</v>
          </cell>
          <cell r="P23240">
            <v>-15183.800000000017</v>
          </cell>
          <cell r="Q23240">
            <v>3188.3889999999847</v>
          </cell>
          <cell r="R23240">
            <v>0</v>
          </cell>
        </row>
        <row r="23241">
          <cell r="A23241">
            <v>3306</v>
          </cell>
          <cell r="B23241" t="str">
            <v>S. SALUD CHILOÉ</v>
          </cell>
          <cell r="C23241" t="str">
            <v>005 Hospital Ancud</v>
          </cell>
          <cell r="D23241">
            <v>0</v>
          </cell>
          <cell r="E23241">
            <v>0</v>
          </cell>
          <cell r="F23241">
            <v>0</v>
          </cell>
          <cell r="G23241">
            <v>0</v>
          </cell>
          <cell r="H23241">
            <v>0</v>
          </cell>
          <cell r="I23241">
            <v>0</v>
          </cell>
          <cell r="J23241">
            <v>0</v>
          </cell>
          <cell r="K23241">
            <v>0</v>
          </cell>
          <cell r="L23241">
            <v>0</v>
          </cell>
          <cell r="M23241">
            <v>0</v>
          </cell>
          <cell r="N23241">
            <v>0</v>
          </cell>
          <cell r="O23241">
            <v>467453.76999999996</v>
          </cell>
          <cell r="P23241">
            <v>-413327.77500000026</v>
          </cell>
          <cell r="Q23241">
            <v>54125.994999999704</v>
          </cell>
          <cell r="R23241">
            <v>0</v>
          </cell>
        </row>
        <row r="23242">
          <cell r="A23242">
            <v>3307</v>
          </cell>
          <cell r="B23242" t="str">
            <v>S. SALUD CHILOÉ</v>
          </cell>
          <cell r="C23242" t="str">
            <v>006 Dirección del Servicio</v>
          </cell>
          <cell r="D23242">
            <v>0</v>
          </cell>
          <cell r="E23242">
            <v>0</v>
          </cell>
          <cell r="F23242">
            <v>0</v>
          </cell>
          <cell r="G23242">
            <v>0</v>
          </cell>
          <cell r="H23242">
            <v>0</v>
          </cell>
          <cell r="I23242">
            <v>0</v>
          </cell>
          <cell r="J23242">
            <v>0</v>
          </cell>
          <cell r="K23242">
            <v>0</v>
          </cell>
          <cell r="L23242">
            <v>0</v>
          </cell>
          <cell r="M23242">
            <v>0</v>
          </cell>
          <cell r="N23242">
            <v>0</v>
          </cell>
          <cell r="O23242">
            <v>445725.57299999997</v>
          </cell>
          <cell r="P23242">
            <v>-379044.67400000012</v>
          </cell>
          <cell r="Q23242">
            <v>66680.898999999859</v>
          </cell>
          <cell r="R23242">
            <v>0</v>
          </cell>
        </row>
        <row r="23243">
          <cell r="A23243">
            <v>3401</v>
          </cell>
          <cell r="B23243" t="str">
            <v>CONSOLIDADO</v>
          </cell>
          <cell r="C23243">
            <v>0</v>
          </cell>
          <cell r="D23243">
            <v>0</v>
          </cell>
          <cell r="E23243">
            <v>0</v>
          </cell>
          <cell r="F23243">
            <v>0</v>
          </cell>
          <cell r="G23243">
            <v>0</v>
          </cell>
          <cell r="H23243">
            <v>0</v>
          </cell>
          <cell r="I23243">
            <v>0</v>
          </cell>
          <cell r="J23243">
            <v>0</v>
          </cell>
          <cell r="K23243">
            <v>0</v>
          </cell>
          <cell r="L23243">
            <v>0</v>
          </cell>
          <cell r="M23243">
            <v>0</v>
          </cell>
          <cell r="N23243">
            <v>0</v>
          </cell>
          <cell r="O23243">
            <v>124252975.05499999</v>
          </cell>
          <cell r="P23243">
            <v>-111785252.686</v>
          </cell>
          <cell r="Q23243">
            <v>14235832.743000008</v>
          </cell>
          <cell r="R23243">
            <v>2540823.5350000011</v>
          </cell>
        </row>
        <row r="23244">
          <cell r="A23244">
            <v>3501</v>
          </cell>
          <cell r="B23244" t="str">
            <v>CONSOLIDADO</v>
          </cell>
          <cell r="C23244" t="str">
            <v>ESTABLECIMIENTOS AUTOGESTIONADOS EN RED</v>
          </cell>
          <cell r="D23244">
            <v>0</v>
          </cell>
          <cell r="E23244">
            <v>0</v>
          </cell>
          <cell r="F23244">
            <v>0</v>
          </cell>
          <cell r="G23244">
            <v>0</v>
          </cell>
          <cell r="H23244">
            <v>0</v>
          </cell>
          <cell r="I23244">
            <v>0</v>
          </cell>
          <cell r="J23244">
            <v>0</v>
          </cell>
          <cell r="K23244">
            <v>0</v>
          </cell>
          <cell r="L23244">
            <v>0</v>
          </cell>
          <cell r="M23244">
            <v>0</v>
          </cell>
          <cell r="N23244">
            <v>0</v>
          </cell>
          <cell r="O23244">
            <v>103833286.01200002</v>
          </cell>
          <cell r="P23244">
            <v>-119443520.42300004</v>
          </cell>
          <cell r="Q23244">
            <v>2082327.9160000023</v>
          </cell>
          <cell r="R23244">
            <v>18036324.967999998</v>
          </cell>
          <cell r="S23244">
            <v>0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VIGENTE 2013"/>
      <sheetName val="HOJA DE TRABAJO"/>
      <sheetName val="1.Presupuesto Inicial y Glosas"/>
      <sheetName val="2.APS"/>
      <sheetName val="3.PPV "/>
      <sheetName val="4.PPI"/>
      <sheetName val="5.Subtítulo 21"/>
      <sheetName val="6.Subtítulo 22"/>
      <sheetName val="7. Subtítulo 29 "/>
      <sheetName val="8.Inversión Sectorial"/>
      <sheetName val="9.Otros Ingresos"/>
      <sheetName val="10.Otros Gastos"/>
      <sheetName val="RESUMEN"/>
      <sheetName val="RESUMEN 2"/>
    </sheetNames>
    <sheetDataSet>
      <sheetData sheetId="0">
        <row r="1">
          <cell r="Y1">
            <v>34</v>
          </cell>
        </row>
      </sheetData>
      <sheetData sheetId="1" refreshError="1"/>
      <sheetData sheetId="2">
        <row r="8">
          <cell r="A8">
            <v>1</v>
          </cell>
          <cell r="B8" t="str">
            <v>SS ARICA</v>
          </cell>
          <cell r="C8">
            <v>39633247</v>
          </cell>
          <cell r="D8">
            <v>39633247</v>
          </cell>
          <cell r="E8">
            <v>12092030</v>
          </cell>
          <cell r="F8">
            <v>12098055</v>
          </cell>
          <cell r="G8">
            <v>14233085</v>
          </cell>
          <cell r="H8">
            <v>1210077</v>
          </cell>
          <cell r="I8">
            <v>0</v>
          </cell>
          <cell r="J8">
            <v>388</v>
          </cell>
          <cell r="K8">
            <v>0</v>
          </cell>
          <cell r="L8">
            <v>388</v>
          </cell>
          <cell r="M8">
            <v>722362</v>
          </cell>
          <cell r="N8">
            <v>0</v>
          </cell>
          <cell r="O8">
            <v>722362</v>
          </cell>
          <cell r="P8">
            <v>468990</v>
          </cell>
          <cell r="Q8">
            <v>349919</v>
          </cell>
          <cell r="R8">
            <v>1029</v>
          </cell>
          <cell r="S8">
            <v>118042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303268</v>
          </cell>
          <cell r="AD8">
            <v>303268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6836</v>
          </cell>
          <cell r="AN8">
            <v>41135091</v>
          </cell>
          <cell r="AO8">
            <v>0</v>
          </cell>
          <cell r="AP8">
            <v>20798208</v>
          </cell>
          <cell r="AQ8">
            <v>20798208</v>
          </cell>
          <cell r="AR8">
            <v>9764006</v>
          </cell>
          <cell r="AS8">
            <v>9764006</v>
          </cell>
          <cell r="AT8">
            <v>705</v>
          </cell>
          <cell r="AU8">
            <v>705</v>
          </cell>
          <cell r="AV8">
            <v>705</v>
          </cell>
          <cell r="AW8">
            <v>0</v>
          </cell>
          <cell r="AX8">
            <v>0</v>
          </cell>
          <cell r="AY8">
            <v>0</v>
          </cell>
          <cell r="AZ8">
            <v>10416183</v>
          </cell>
          <cell r="BA8">
            <v>2355</v>
          </cell>
          <cell r="BB8">
            <v>0</v>
          </cell>
          <cell r="BC8">
            <v>2355</v>
          </cell>
          <cell r="BD8">
            <v>0</v>
          </cell>
          <cell r="BE8">
            <v>10413828</v>
          </cell>
          <cell r="BF8">
            <v>10413828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149153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149153</v>
          </cell>
          <cell r="BS8">
            <v>149153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6836</v>
          </cell>
          <cell r="CJ8">
            <v>41135091</v>
          </cell>
        </row>
        <row r="9">
          <cell r="A9">
            <v>2</v>
          </cell>
          <cell r="B9" t="str">
            <v>SS IQUIQUE</v>
          </cell>
          <cell r="C9">
            <v>56111750</v>
          </cell>
          <cell r="D9">
            <v>56111750</v>
          </cell>
          <cell r="E9">
            <v>18504527</v>
          </cell>
          <cell r="F9">
            <v>17918394</v>
          </cell>
          <cell r="G9">
            <v>19607933</v>
          </cell>
          <cell r="H9">
            <v>80896</v>
          </cell>
          <cell r="I9">
            <v>0</v>
          </cell>
          <cell r="J9">
            <v>3365</v>
          </cell>
          <cell r="K9">
            <v>0</v>
          </cell>
          <cell r="L9">
            <v>3365</v>
          </cell>
          <cell r="M9">
            <v>1305786</v>
          </cell>
          <cell r="N9">
            <v>0</v>
          </cell>
          <cell r="O9">
            <v>1305786</v>
          </cell>
          <cell r="P9">
            <v>905784</v>
          </cell>
          <cell r="Q9">
            <v>707308</v>
          </cell>
          <cell r="R9">
            <v>1029</v>
          </cell>
          <cell r="S9">
            <v>197447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293762</v>
          </cell>
          <cell r="AD9">
            <v>293762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8141</v>
          </cell>
          <cell r="AN9">
            <v>58628588</v>
          </cell>
          <cell r="AO9">
            <v>0</v>
          </cell>
          <cell r="AP9">
            <v>29329477</v>
          </cell>
          <cell r="AQ9">
            <v>29329477</v>
          </cell>
          <cell r="AR9">
            <v>11983513</v>
          </cell>
          <cell r="AS9">
            <v>11983513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17096501</v>
          </cell>
          <cell r="BA9">
            <v>6480</v>
          </cell>
          <cell r="BB9">
            <v>0</v>
          </cell>
          <cell r="BC9">
            <v>6480</v>
          </cell>
          <cell r="BD9">
            <v>0</v>
          </cell>
          <cell r="BE9">
            <v>17090021</v>
          </cell>
          <cell r="BF9">
            <v>17090021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210956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210956</v>
          </cell>
          <cell r="BS9">
            <v>210956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8141</v>
          </cell>
          <cell r="CJ9">
            <v>58628588</v>
          </cell>
        </row>
        <row r="10">
          <cell r="A10">
            <v>3</v>
          </cell>
          <cell r="B10" t="str">
            <v>SS ANTOFAGASTA</v>
          </cell>
          <cell r="C10">
            <v>79846193</v>
          </cell>
          <cell r="D10">
            <v>79846193</v>
          </cell>
          <cell r="E10">
            <v>21898911</v>
          </cell>
          <cell r="F10">
            <v>30151759</v>
          </cell>
          <cell r="G10">
            <v>27673294</v>
          </cell>
          <cell r="H10">
            <v>122229</v>
          </cell>
          <cell r="I10">
            <v>0</v>
          </cell>
          <cell r="J10">
            <v>65917</v>
          </cell>
          <cell r="K10">
            <v>0</v>
          </cell>
          <cell r="L10">
            <v>65917</v>
          </cell>
          <cell r="M10">
            <v>1768341</v>
          </cell>
          <cell r="N10">
            <v>0</v>
          </cell>
          <cell r="O10">
            <v>1768341</v>
          </cell>
          <cell r="P10">
            <v>767945</v>
          </cell>
          <cell r="Q10">
            <v>701106</v>
          </cell>
          <cell r="R10">
            <v>1029</v>
          </cell>
          <cell r="S10">
            <v>65810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313354</v>
          </cell>
          <cell r="AD10">
            <v>313354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12903</v>
          </cell>
          <cell r="AN10">
            <v>82774653</v>
          </cell>
          <cell r="AO10">
            <v>0</v>
          </cell>
          <cell r="AP10">
            <v>41501316</v>
          </cell>
          <cell r="AQ10">
            <v>41501316</v>
          </cell>
          <cell r="AR10">
            <v>21785441</v>
          </cell>
          <cell r="AS10">
            <v>21785441</v>
          </cell>
          <cell r="AT10">
            <v>69</v>
          </cell>
          <cell r="AU10">
            <v>69</v>
          </cell>
          <cell r="AV10">
            <v>69</v>
          </cell>
          <cell r="AW10">
            <v>0</v>
          </cell>
          <cell r="AX10">
            <v>0</v>
          </cell>
          <cell r="AY10">
            <v>0</v>
          </cell>
          <cell r="AZ10">
            <v>19277018</v>
          </cell>
          <cell r="BA10">
            <v>2945</v>
          </cell>
          <cell r="BB10">
            <v>0</v>
          </cell>
          <cell r="BC10">
            <v>2945</v>
          </cell>
          <cell r="BD10">
            <v>0</v>
          </cell>
          <cell r="BE10">
            <v>19274073</v>
          </cell>
          <cell r="BF10">
            <v>19274073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197906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197906</v>
          </cell>
          <cell r="BS10">
            <v>197906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12903</v>
          </cell>
          <cell r="CJ10">
            <v>82774653</v>
          </cell>
        </row>
        <row r="11">
          <cell r="A11">
            <v>4</v>
          </cell>
          <cell r="B11" t="str">
            <v>SS ATACAMA</v>
          </cell>
          <cell r="C11">
            <v>51898771</v>
          </cell>
          <cell r="D11">
            <v>51898771</v>
          </cell>
          <cell r="E11">
            <v>15156996</v>
          </cell>
          <cell r="F11">
            <v>20198363</v>
          </cell>
          <cell r="G11">
            <v>16507630</v>
          </cell>
          <cell r="H11">
            <v>35782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1599059</v>
          </cell>
          <cell r="N11">
            <v>0</v>
          </cell>
          <cell r="O11">
            <v>1599059</v>
          </cell>
          <cell r="P11">
            <v>1171322</v>
          </cell>
          <cell r="Q11">
            <v>470371</v>
          </cell>
          <cell r="R11">
            <v>1029</v>
          </cell>
          <cell r="S11">
            <v>699922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166661</v>
          </cell>
          <cell r="AD11">
            <v>166661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8617</v>
          </cell>
          <cell r="AN11">
            <v>54844430</v>
          </cell>
          <cell r="AO11">
            <v>0</v>
          </cell>
          <cell r="AP11">
            <v>27994792</v>
          </cell>
          <cell r="AQ11">
            <v>27994792</v>
          </cell>
          <cell r="AR11">
            <v>12805913</v>
          </cell>
          <cell r="AS11">
            <v>12805913</v>
          </cell>
          <cell r="AT11">
            <v>11153</v>
          </cell>
          <cell r="AU11">
            <v>11153</v>
          </cell>
          <cell r="AV11">
            <v>11153</v>
          </cell>
          <cell r="AW11">
            <v>0</v>
          </cell>
          <cell r="AX11">
            <v>0</v>
          </cell>
          <cell r="AY11">
            <v>0</v>
          </cell>
          <cell r="AZ11">
            <v>13905428</v>
          </cell>
          <cell r="BA11">
            <v>4123</v>
          </cell>
          <cell r="BB11">
            <v>0</v>
          </cell>
          <cell r="BC11">
            <v>4123</v>
          </cell>
          <cell r="BD11">
            <v>0</v>
          </cell>
          <cell r="BE11">
            <v>13901305</v>
          </cell>
          <cell r="BF11">
            <v>13901305</v>
          </cell>
          <cell r="BG11">
            <v>0</v>
          </cell>
          <cell r="BH11">
            <v>3043</v>
          </cell>
          <cell r="BI11">
            <v>3043</v>
          </cell>
          <cell r="BJ11">
            <v>0</v>
          </cell>
          <cell r="BK11">
            <v>0</v>
          </cell>
          <cell r="BL11">
            <v>0</v>
          </cell>
          <cell r="BM11">
            <v>115465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115465</v>
          </cell>
          <cell r="BS11">
            <v>115465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8636</v>
          </cell>
          <cell r="CJ11">
            <v>54844430</v>
          </cell>
        </row>
        <row r="12">
          <cell r="A12">
            <v>5</v>
          </cell>
          <cell r="B12" t="str">
            <v>SS COQUIMBO</v>
          </cell>
          <cell r="C12">
            <v>102608846</v>
          </cell>
          <cell r="D12">
            <v>102608846</v>
          </cell>
          <cell r="E12">
            <v>38817417</v>
          </cell>
          <cell r="F12">
            <v>33294787</v>
          </cell>
          <cell r="G12">
            <v>30408325</v>
          </cell>
          <cell r="H12">
            <v>88317</v>
          </cell>
          <cell r="I12">
            <v>0</v>
          </cell>
          <cell r="J12">
            <v>10900</v>
          </cell>
          <cell r="K12">
            <v>0</v>
          </cell>
          <cell r="L12">
            <v>10900</v>
          </cell>
          <cell r="M12">
            <v>5260000</v>
          </cell>
          <cell r="N12">
            <v>0</v>
          </cell>
          <cell r="O12">
            <v>5260000</v>
          </cell>
          <cell r="P12">
            <v>1374511</v>
          </cell>
          <cell r="Q12">
            <v>1034154</v>
          </cell>
          <cell r="R12">
            <v>1029</v>
          </cell>
          <cell r="S12">
            <v>339328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345486</v>
          </cell>
          <cell r="AD12">
            <v>345486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17717</v>
          </cell>
          <cell r="AN12">
            <v>109617460</v>
          </cell>
          <cell r="AO12">
            <v>0</v>
          </cell>
          <cell r="AP12">
            <v>51579537</v>
          </cell>
          <cell r="AQ12">
            <v>51579537</v>
          </cell>
          <cell r="AR12">
            <v>22565493</v>
          </cell>
          <cell r="AS12">
            <v>22565493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35172556</v>
          </cell>
          <cell r="BA12">
            <v>5300</v>
          </cell>
          <cell r="BB12">
            <v>0</v>
          </cell>
          <cell r="BC12">
            <v>5300</v>
          </cell>
          <cell r="BD12">
            <v>0</v>
          </cell>
          <cell r="BE12">
            <v>35167256</v>
          </cell>
          <cell r="BF12">
            <v>35167256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282009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282009</v>
          </cell>
          <cell r="BS12">
            <v>282009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17865</v>
          </cell>
          <cell r="CJ12">
            <v>109617460</v>
          </cell>
        </row>
        <row r="13">
          <cell r="A13">
            <v>6</v>
          </cell>
          <cell r="B13" t="str">
            <v xml:space="preserve">SS VALPARAÍSO SAN ANTONIO </v>
          </cell>
          <cell r="C13">
            <v>96978983</v>
          </cell>
          <cell r="D13">
            <v>96978983</v>
          </cell>
          <cell r="E13">
            <v>26992068</v>
          </cell>
          <cell r="F13">
            <v>45125588</v>
          </cell>
          <cell r="G13">
            <v>24785066</v>
          </cell>
          <cell r="H13">
            <v>76261</v>
          </cell>
          <cell r="I13">
            <v>0</v>
          </cell>
          <cell r="J13">
            <v>31759</v>
          </cell>
          <cell r="K13">
            <v>0</v>
          </cell>
          <cell r="L13">
            <v>31759</v>
          </cell>
          <cell r="M13">
            <v>3095301</v>
          </cell>
          <cell r="N13">
            <v>0</v>
          </cell>
          <cell r="O13">
            <v>3095301</v>
          </cell>
          <cell r="P13">
            <v>2028505</v>
          </cell>
          <cell r="Q13">
            <v>1815711</v>
          </cell>
          <cell r="R13">
            <v>1029</v>
          </cell>
          <cell r="S13">
            <v>211765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451480</v>
          </cell>
          <cell r="AD13">
            <v>451480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20070</v>
          </cell>
          <cell r="AN13">
            <v>102606098</v>
          </cell>
          <cell r="AO13">
            <v>0</v>
          </cell>
          <cell r="AP13">
            <v>51150569</v>
          </cell>
          <cell r="AQ13">
            <v>51150569</v>
          </cell>
          <cell r="AR13">
            <v>27219605</v>
          </cell>
          <cell r="AS13">
            <v>27219605</v>
          </cell>
          <cell r="AT13">
            <v>4796</v>
          </cell>
          <cell r="AU13">
            <v>4796</v>
          </cell>
          <cell r="AV13">
            <v>4796</v>
          </cell>
          <cell r="AW13">
            <v>0</v>
          </cell>
          <cell r="AX13">
            <v>0</v>
          </cell>
          <cell r="AY13">
            <v>0</v>
          </cell>
          <cell r="AZ13">
            <v>23871892</v>
          </cell>
          <cell r="BA13">
            <v>5300</v>
          </cell>
          <cell r="BB13">
            <v>0</v>
          </cell>
          <cell r="BC13">
            <v>5300</v>
          </cell>
          <cell r="BD13">
            <v>0</v>
          </cell>
          <cell r="BE13">
            <v>23866592</v>
          </cell>
          <cell r="BF13">
            <v>23866592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339153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339153</v>
          </cell>
          <cell r="BS13">
            <v>339153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20083</v>
          </cell>
          <cell r="CJ13">
            <v>102606098</v>
          </cell>
        </row>
        <row r="14">
          <cell r="A14">
            <v>7</v>
          </cell>
          <cell r="B14" t="str">
            <v>SS VIÑA DEL MAR QUILLOTA</v>
          </cell>
          <cell r="C14">
            <v>139639756</v>
          </cell>
          <cell r="D14">
            <v>139639756</v>
          </cell>
          <cell r="E14">
            <v>48462363</v>
          </cell>
          <cell r="F14">
            <v>57712738</v>
          </cell>
          <cell r="G14">
            <v>33403803</v>
          </cell>
          <cell r="H14">
            <v>60852</v>
          </cell>
          <cell r="I14">
            <v>0</v>
          </cell>
          <cell r="J14">
            <v>18740</v>
          </cell>
          <cell r="K14">
            <v>0</v>
          </cell>
          <cell r="L14">
            <v>18740</v>
          </cell>
          <cell r="M14">
            <v>3144701</v>
          </cell>
          <cell r="N14">
            <v>0</v>
          </cell>
          <cell r="O14">
            <v>3144701</v>
          </cell>
          <cell r="P14">
            <v>2479353</v>
          </cell>
          <cell r="Q14">
            <v>2134155</v>
          </cell>
          <cell r="R14">
            <v>1029</v>
          </cell>
          <cell r="S14">
            <v>344169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502518</v>
          </cell>
          <cell r="AD14">
            <v>502518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25073</v>
          </cell>
          <cell r="AN14">
            <v>145810141</v>
          </cell>
          <cell r="AO14">
            <v>0</v>
          </cell>
          <cell r="AP14">
            <v>62252873</v>
          </cell>
          <cell r="AQ14">
            <v>62252873</v>
          </cell>
          <cell r="AR14">
            <v>40363921</v>
          </cell>
          <cell r="AS14">
            <v>40363921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42818647</v>
          </cell>
          <cell r="BA14">
            <v>6480</v>
          </cell>
          <cell r="BB14">
            <v>0</v>
          </cell>
          <cell r="BC14">
            <v>6480</v>
          </cell>
          <cell r="BD14">
            <v>0</v>
          </cell>
          <cell r="BE14">
            <v>42812167</v>
          </cell>
          <cell r="BF14">
            <v>42812167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349609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349609</v>
          </cell>
          <cell r="BS14">
            <v>349609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25091</v>
          </cell>
          <cell r="CJ14">
            <v>145810141</v>
          </cell>
        </row>
        <row r="15">
          <cell r="A15">
            <v>8</v>
          </cell>
          <cell r="B15" t="str">
            <v>SS ACONCAGUA</v>
          </cell>
          <cell r="C15">
            <v>49571158</v>
          </cell>
          <cell r="D15">
            <v>49571158</v>
          </cell>
          <cell r="E15">
            <v>12866783</v>
          </cell>
          <cell r="F15">
            <v>20175327</v>
          </cell>
          <cell r="G15">
            <v>16458122</v>
          </cell>
          <cell r="H15">
            <v>70926</v>
          </cell>
          <cell r="I15">
            <v>0</v>
          </cell>
          <cell r="J15">
            <v>23757</v>
          </cell>
          <cell r="K15">
            <v>0</v>
          </cell>
          <cell r="L15">
            <v>23757</v>
          </cell>
          <cell r="M15">
            <v>1475943</v>
          </cell>
          <cell r="N15">
            <v>0</v>
          </cell>
          <cell r="O15">
            <v>1475943</v>
          </cell>
          <cell r="P15">
            <v>1493765</v>
          </cell>
          <cell r="Q15">
            <v>1202120</v>
          </cell>
          <cell r="R15">
            <v>1029</v>
          </cell>
          <cell r="S15">
            <v>290616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357930</v>
          </cell>
          <cell r="AD15">
            <v>357930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9408</v>
          </cell>
          <cell r="AN15">
            <v>52931961</v>
          </cell>
          <cell r="AO15">
            <v>0</v>
          </cell>
          <cell r="AP15">
            <v>27940339</v>
          </cell>
          <cell r="AQ15">
            <v>27940339</v>
          </cell>
          <cell r="AR15">
            <v>13975431</v>
          </cell>
          <cell r="AS15">
            <v>13975431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10726506</v>
          </cell>
          <cell r="BA15">
            <v>2355</v>
          </cell>
          <cell r="BB15">
            <v>0</v>
          </cell>
          <cell r="BC15">
            <v>2355</v>
          </cell>
          <cell r="BD15">
            <v>0</v>
          </cell>
          <cell r="BE15">
            <v>10724151</v>
          </cell>
          <cell r="BF15">
            <v>10724151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280239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280239</v>
          </cell>
          <cell r="BS15">
            <v>280239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9446</v>
          </cell>
          <cell r="CJ15">
            <v>52931961</v>
          </cell>
        </row>
        <row r="16">
          <cell r="A16">
            <v>9</v>
          </cell>
          <cell r="B16" t="str">
            <v>SS LIBERTADOR BERNARDO O'HIGGINS</v>
          </cell>
          <cell r="C16">
            <v>116831502</v>
          </cell>
          <cell r="D16">
            <v>116831502</v>
          </cell>
          <cell r="E16">
            <v>44148106</v>
          </cell>
          <cell r="F16">
            <v>46073006</v>
          </cell>
          <cell r="G16">
            <v>26459110</v>
          </cell>
          <cell r="H16">
            <v>151280</v>
          </cell>
          <cell r="I16">
            <v>0</v>
          </cell>
          <cell r="J16">
            <v>3334</v>
          </cell>
          <cell r="K16">
            <v>0</v>
          </cell>
          <cell r="L16">
            <v>3334</v>
          </cell>
          <cell r="M16">
            <v>2953107</v>
          </cell>
          <cell r="N16">
            <v>0</v>
          </cell>
          <cell r="O16">
            <v>2953107</v>
          </cell>
          <cell r="P16">
            <v>1816025</v>
          </cell>
          <cell r="Q16">
            <v>1401168</v>
          </cell>
          <cell r="R16">
            <v>1029</v>
          </cell>
          <cell r="S16">
            <v>413828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408883</v>
          </cell>
          <cell r="AD16">
            <v>408883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19578</v>
          </cell>
          <cell r="AN16">
            <v>122032429</v>
          </cell>
          <cell r="AO16">
            <v>0</v>
          </cell>
          <cell r="AP16">
            <v>53290815</v>
          </cell>
          <cell r="AQ16">
            <v>53290815</v>
          </cell>
          <cell r="AR16">
            <v>29332226</v>
          </cell>
          <cell r="AS16">
            <v>29332226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39113794</v>
          </cell>
          <cell r="BA16">
            <v>5890</v>
          </cell>
          <cell r="BB16">
            <v>0</v>
          </cell>
          <cell r="BC16">
            <v>5890</v>
          </cell>
          <cell r="BD16">
            <v>0</v>
          </cell>
          <cell r="BE16">
            <v>39107904</v>
          </cell>
          <cell r="BF16">
            <v>39107904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275982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275982</v>
          </cell>
          <cell r="BS16">
            <v>275982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19612</v>
          </cell>
          <cell r="CJ16">
            <v>122032429</v>
          </cell>
        </row>
        <row r="17">
          <cell r="A17">
            <v>10</v>
          </cell>
          <cell r="B17" t="str">
            <v>SS MAULE</v>
          </cell>
          <cell r="C17">
            <v>150359012</v>
          </cell>
          <cell r="D17">
            <v>150359012</v>
          </cell>
          <cell r="E17">
            <v>63882245</v>
          </cell>
          <cell r="F17">
            <v>48568879</v>
          </cell>
          <cell r="G17">
            <v>37754010</v>
          </cell>
          <cell r="H17">
            <v>153878</v>
          </cell>
          <cell r="I17">
            <v>0</v>
          </cell>
          <cell r="J17">
            <v>15912</v>
          </cell>
          <cell r="K17">
            <v>0</v>
          </cell>
          <cell r="L17">
            <v>15912</v>
          </cell>
          <cell r="M17">
            <v>6885937</v>
          </cell>
          <cell r="N17">
            <v>0</v>
          </cell>
          <cell r="O17">
            <v>6885937</v>
          </cell>
          <cell r="P17">
            <v>2527700</v>
          </cell>
          <cell r="Q17">
            <v>2155626</v>
          </cell>
          <cell r="R17">
            <v>1029</v>
          </cell>
          <cell r="S17">
            <v>371045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655644</v>
          </cell>
          <cell r="AD17">
            <v>655644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26843</v>
          </cell>
          <cell r="AN17">
            <v>160471048</v>
          </cell>
          <cell r="AO17">
            <v>0</v>
          </cell>
          <cell r="AP17">
            <v>66216611</v>
          </cell>
          <cell r="AQ17">
            <v>66216611</v>
          </cell>
          <cell r="AR17">
            <v>35557164</v>
          </cell>
          <cell r="AS17">
            <v>35557164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58323484</v>
          </cell>
          <cell r="BA17">
            <v>5714</v>
          </cell>
          <cell r="BB17">
            <v>0</v>
          </cell>
          <cell r="BC17">
            <v>5714</v>
          </cell>
          <cell r="BD17">
            <v>0</v>
          </cell>
          <cell r="BE17">
            <v>58317770</v>
          </cell>
          <cell r="BF17">
            <v>58317770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346761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346761</v>
          </cell>
          <cell r="BS17">
            <v>346761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27028</v>
          </cell>
          <cell r="CJ17">
            <v>160471048</v>
          </cell>
        </row>
        <row r="18">
          <cell r="A18">
            <v>11</v>
          </cell>
          <cell r="B18" t="str">
            <v>SS ÑUBLE</v>
          </cell>
          <cell r="C18">
            <v>87232627</v>
          </cell>
          <cell r="D18">
            <v>87232627</v>
          </cell>
          <cell r="E18">
            <v>33151744</v>
          </cell>
          <cell r="F18">
            <v>28612009</v>
          </cell>
          <cell r="G18">
            <v>25294654</v>
          </cell>
          <cell r="H18">
            <v>174220</v>
          </cell>
          <cell r="I18">
            <v>0</v>
          </cell>
          <cell r="J18">
            <v>43269</v>
          </cell>
          <cell r="K18">
            <v>0</v>
          </cell>
          <cell r="L18">
            <v>43269</v>
          </cell>
          <cell r="M18">
            <v>1682083</v>
          </cell>
          <cell r="N18">
            <v>0</v>
          </cell>
          <cell r="O18">
            <v>1682083</v>
          </cell>
          <cell r="P18">
            <v>1799544</v>
          </cell>
          <cell r="Q18">
            <v>1427100</v>
          </cell>
          <cell r="R18">
            <v>1029</v>
          </cell>
          <cell r="S18">
            <v>371415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350333</v>
          </cell>
          <cell r="AD18">
            <v>350333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15155</v>
          </cell>
          <cell r="AN18">
            <v>91123011</v>
          </cell>
          <cell r="AO18">
            <v>0</v>
          </cell>
          <cell r="AP18">
            <v>43326991</v>
          </cell>
          <cell r="AQ18">
            <v>43326991</v>
          </cell>
          <cell r="AR18">
            <v>20344994</v>
          </cell>
          <cell r="AS18">
            <v>20344994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27258839</v>
          </cell>
          <cell r="BA18">
            <v>3535</v>
          </cell>
          <cell r="BB18">
            <v>0</v>
          </cell>
          <cell r="BC18">
            <v>3535</v>
          </cell>
          <cell r="BD18">
            <v>0</v>
          </cell>
          <cell r="BE18">
            <v>27255304</v>
          </cell>
          <cell r="BF18">
            <v>27255304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177009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177009</v>
          </cell>
          <cell r="BS18">
            <v>177009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15178</v>
          </cell>
          <cell r="CJ18">
            <v>91123011</v>
          </cell>
        </row>
        <row r="19">
          <cell r="A19">
            <v>12</v>
          </cell>
          <cell r="B19" t="str">
            <v>SS CONCEPCIÓN</v>
          </cell>
          <cell r="C19">
            <v>126487517</v>
          </cell>
          <cell r="D19">
            <v>126487517</v>
          </cell>
          <cell r="E19">
            <v>33351364</v>
          </cell>
          <cell r="F19">
            <v>60460821</v>
          </cell>
          <cell r="G19">
            <v>32464762</v>
          </cell>
          <cell r="H19">
            <v>210570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3290669</v>
          </cell>
          <cell r="N19">
            <v>0</v>
          </cell>
          <cell r="O19">
            <v>3290669</v>
          </cell>
          <cell r="P19">
            <v>3234803</v>
          </cell>
          <cell r="Q19">
            <v>2610996</v>
          </cell>
          <cell r="R19">
            <v>1029</v>
          </cell>
          <cell r="S19">
            <v>622778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491610</v>
          </cell>
          <cell r="AD19">
            <v>491610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24449</v>
          </cell>
          <cell r="AN19">
            <v>133529048</v>
          </cell>
          <cell r="AO19">
            <v>0</v>
          </cell>
          <cell r="AP19">
            <v>67427888</v>
          </cell>
          <cell r="AQ19">
            <v>67427888</v>
          </cell>
          <cell r="AR19">
            <v>39271350</v>
          </cell>
          <cell r="AS19">
            <v>39271350</v>
          </cell>
          <cell r="AT19">
            <v>9435</v>
          </cell>
          <cell r="AU19">
            <v>9435</v>
          </cell>
          <cell r="AV19">
            <v>9435</v>
          </cell>
          <cell r="AW19">
            <v>0</v>
          </cell>
          <cell r="AX19">
            <v>0</v>
          </cell>
          <cell r="AY19">
            <v>0</v>
          </cell>
          <cell r="AZ19">
            <v>26508991</v>
          </cell>
          <cell r="BA19">
            <v>6480</v>
          </cell>
          <cell r="BB19">
            <v>0</v>
          </cell>
          <cell r="BC19">
            <v>6480</v>
          </cell>
          <cell r="BD19">
            <v>0</v>
          </cell>
          <cell r="BE19">
            <v>26502511</v>
          </cell>
          <cell r="BF19">
            <v>26502511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286935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286935</v>
          </cell>
          <cell r="BS19">
            <v>286935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24449</v>
          </cell>
          <cell r="CJ19">
            <v>133529048</v>
          </cell>
        </row>
        <row r="20">
          <cell r="A20">
            <v>13</v>
          </cell>
          <cell r="B20" t="str">
            <v>SS TALCAHUANO</v>
          </cell>
          <cell r="C20">
            <v>67325319</v>
          </cell>
          <cell r="D20">
            <v>67325319</v>
          </cell>
          <cell r="E20">
            <v>22906258</v>
          </cell>
          <cell r="F20">
            <v>29228057</v>
          </cell>
          <cell r="G20">
            <v>15142248</v>
          </cell>
          <cell r="H20">
            <v>48756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1495440</v>
          </cell>
          <cell r="N20">
            <v>0</v>
          </cell>
          <cell r="O20">
            <v>1495440</v>
          </cell>
          <cell r="P20">
            <v>1046471</v>
          </cell>
          <cell r="Q20">
            <v>950807</v>
          </cell>
          <cell r="R20">
            <v>1029</v>
          </cell>
          <cell r="S20">
            <v>94635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213335</v>
          </cell>
          <cell r="AD20">
            <v>213335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12703</v>
          </cell>
          <cell r="AN20">
            <v>70093268</v>
          </cell>
          <cell r="AO20">
            <v>0</v>
          </cell>
          <cell r="AP20">
            <v>32633550</v>
          </cell>
          <cell r="AQ20">
            <v>32633550</v>
          </cell>
          <cell r="AR20">
            <v>16740558</v>
          </cell>
          <cell r="AS20">
            <v>16740558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20540009</v>
          </cell>
          <cell r="BA20">
            <v>5890</v>
          </cell>
          <cell r="BB20">
            <v>0</v>
          </cell>
          <cell r="BC20">
            <v>5890</v>
          </cell>
          <cell r="BD20">
            <v>0</v>
          </cell>
          <cell r="BE20">
            <v>20534119</v>
          </cell>
          <cell r="BF20">
            <v>20534119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166440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166440</v>
          </cell>
          <cell r="BS20">
            <v>166440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12711</v>
          </cell>
          <cell r="CJ20">
            <v>70093268</v>
          </cell>
        </row>
        <row r="21">
          <cell r="A21">
            <v>14</v>
          </cell>
          <cell r="B21" t="str">
            <v>SS BIO-BIO</v>
          </cell>
          <cell r="C21">
            <v>77098234</v>
          </cell>
          <cell r="D21">
            <v>77098234</v>
          </cell>
          <cell r="E21">
            <v>25229340</v>
          </cell>
          <cell r="F21">
            <v>23956141</v>
          </cell>
          <cell r="G21">
            <v>27827343</v>
          </cell>
          <cell r="H21">
            <v>85410</v>
          </cell>
          <cell r="I21">
            <v>0</v>
          </cell>
          <cell r="J21">
            <v>726</v>
          </cell>
          <cell r="K21">
            <v>0</v>
          </cell>
          <cell r="L21">
            <v>726</v>
          </cell>
          <cell r="M21">
            <v>1906257</v>
          </cell>
          <cell r="N21">
            <v>0</v>
          </cell>
          <cell r="O21">
            <v>1906257</v>
          </cell>
          <cell r="P21">
            <v>1678678</v>
          </cell>
          <cell r="Q21">
            <v>1472095</v>
          </cell>
          <cell r="R21">
            <v>1029</v>
          </cell>
          <cell r="S21">
            <v>205554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272518</v>
          </cell>
          <cell r="AD21">
            <v>272518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11473</v>
          </cell>
          <cell r="AN21">
            <v>80967886</v>
          </cell>
          <cell r="AO21">
            <v>0</v>
          </cell>
          <cell r="AP21">
            <v>38280562</v>
          </cell>
          <cell r="AQ21">
            <v>38280562</v>
          </cell>
          <cell r="AR21">
            <v>22035077</v>
          </cell>
          <cell r="AS21">
            <v>22035077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20449713</v>
          </cell>
          <cell r="BA21">
            <v>4712</v>
          </cell>
          <cell r="BB21">
            <v>0</v>
          </cell>
          <cell r="BC21">
            <v>4712</v>
          </cell>
          <cell r="BD21">
            <v>0</v>
          </cell>
          <cell r="BE21">
            <v>20445001</v>
          </cell>
          <cell r="BF21">
            <v>20445001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191042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191042</v>
          </cell>
          <cell r="BS21">
            <v>191042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11492</v>
          </cell>
          <cell r="CJ21">
            <v>80967886</v>
          </cell>
        </row>
        <row r="22">
          <cell r="A22">
            <v>15</v>
          </cell>
          <cell r="B22" t="str">
            <v>SS ARAUCO</v>
          </cell>
          <cell r="C22">
            <v>34801893</v>
          </cell>
          <cell r="D22">
            <v>34801893</v>
          </cell>
          <cell r="E22">
            <v>10230465</v>
          </cell>
          <cell r="F22">
            <v>9499031</v>
          </cell>
          <cell r="G22">
            <v>15035291</v>
          </cell>
          <cell r="H22">
            <v>37106</v>
          </cell>
          <cell r="I22">
            <v>0</v>
          </cell>
          <cell r="J22">
            <v>1882</v>
          </cell>
          <cell r="K22">
            <v>0</v>
          </cell>
          <cell r="L22">
            <v>1882</v>
          </cell>
          <cell r="M22">
            <v>218786</v>
          </cell>
          <cell r="N22">
            <v>0</v>
          </cell>
          <cell r="O22">
            <v>218786</v>
          </cell>
          <cell r="P22">
            <v>608551</v>
          </cell>
          <cell r="Q22">
            <v>497860</v>
          </cell>
          <cell r="R22">
            <v>1029</v>
          </cell>
          <cell r="S22">
            <v>109662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85188</v>
          </cell>
          <cell r="AD22">
            <v>85188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5454</v>
          </cell>
          <cell r="AN22">
            <v>35721754</v>
          </cell>
          <cell r="AO22">
            <v>0</v>
          </cell>
          <cell r="AP22">
            <v>19704706</v>
          </cell>
          <cell r="AQ22">
            <v>19704706</v>
          </cell>
          <cell r="AR22">
            <v>7801199</v>
          </cell>
          <cell r="AS22">
            <v>7801199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8150750</v>
          </cell>
          <cell r="BA22">
            <v>4712</v>
          </cell>
          <cell r="BB22">
            <v>0</v>
          </cell>
          <cell r="BC22">
            <v>4712</v>
          </cell>
          <cell r="BD22">
            <v>0</v>
          </cell>
          <cell r="BE22">
            <v>8146038</v>
          </cell>
          <cell r="BF22">
            <v>8146038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59640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59640</v>
          </cell>
          <cell r="BS22">
            <v>59640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5459</v>
          </cell>
          <cell r="CJ22">
            <v>35721754</v>
          </cell>
        </row>
        <row r="23">
          <cell r="A23">
            <v>16</v>
          </cell>
          <cell r="B23" t="str">
            <v>SS ARAUCANÍA NORTE</v>
          </cell>
          <cell r="C23">
            <v>44364322</v>
          </cell>
          <cell r="D23">
            <v>44364322</v>
          </cell>
          <cell r="E23">
            <v>15634726</v>
          </cell>
          <cell r="F23">
            <v>13374295</v>
          </cell>
          <cell r="G23">
            <v>15306287</v>
          </cell>
          <cell r="H23">
            <v>49014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859604</v>
          </cell>
          <cell r="N23">
            <v>0</v>
          </cell>
          <cell r="O23">
            <v>859604</v>
          </cell>
          <cell r="P23">
            <v>992934</v>
          </cell>
          <cell r="Q23">
            <v>922113</v>
          </cell>
          <cell r="R23">
            <v>1029</v>
          </cell>
          <cell r="S23">
            <v>69792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142053</v>
          </cell>
          <cell r="AD23">
            <v>142053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8018</v>
          </cell>
          <cell r="AN23">
            <v>46366931</v>
          </cell>
          <cell r="AO23">
            <v>0</v>
          </cell>
          <cell r="AP23">
            <v>25465228</v>
          </cell>
          <cell r="AQ23">
            <v>25465228</v>
          </cell>
          <cell r="AR23">
            <v>7638710</v>
          </cell>
          <cell r="AS23">
            <v>7638710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13158425</v>
          </cell>
          <cell r="BA23">
            <v>4123</v>
          </cell>
          <cell r="BB23">
            <v>0</v>
          </cell>
          <cell r="BC23">
            <v>4123</v>
          </cell>
          <cell r="BD23">
            <v>0</v>
          </cell>
          <cell r="BE23">
            <v>13154302</v>
          </cell>
          <cell r="BF23">
            <v>13154302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96535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96535</v>
          </cell>
          <cell r="BS23">
            <v>96535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8033</v>
          </cell>
          <cell r="CJ23">
            <v>46366931</v>
          </cell>
        </row>
        <row r="24">
          <cell r="A24">
            <v>17</v>
          </cell>
          <cell r="B24" t="str">
            <v>SS ARAUCANÍA SUR</v>
          </cell>
          <cell r="C24">
            <v>136109367</v>
          </cell>
          <cell r="D24">
            <v>136109367</v>
          </cell>
          <cell r="E24">
            <v>47718343</v>
          </cell>
          <cell r="F24">
            <v>48812788</v>
          </cell>
          <cell r="G24">
            <v>39456167</v>
          </cell>
          <cell r="H24">
            <v>122069</v>
          </cell>
          <cell r="I24">
            <v>0</v>
          </cell>
          <cell r="J24">
            <v>143</v>
          </cell>
          <cell r="K24">
            <v>0</v>
          </cell>
          <cell r="L24">
            <v>143</v>
          </cell>
          <cell r="M24">
            <v>2354518</v>
          </cell>
          <cell r="N24">
            <v>0</v>
          </cell>
          <cell r="O24">
            <v>2354518</v>
          </cell>
          <cell r="P24">
            <v>2449885</v>
          </cell>
          <cell r="Q24">
            <v>2332604</v>
          </cell>
          <cell r="R24">
            <v>1029</v>
          </cell>
          <cell r="S24">
            <v>116252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391874</v>
          </cell>
          <cell r="AD24">
            <v>391874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23719</v>
          </cell>
          <cell r="AN24">
            <v>141329506</v>
          </cell>
          <cell r="AO24">
            <v>0</v>
          </cell>
          <cell r="AP24">
            <v>60972388</v>
          </cell>
          <cell r="AQ24">
            <v>60972388</v>
          </cell>
          <cell r="AR24">
            <v>40884216</v>
          </cell>
          <cell r="AS24">
            <v>40884216</v>
          </cell>
          <cell r="AT24">
            <v>8069</v>
          </cell>
          <cell r="AU24">
            <v>8069</v>
          </cell>
          <cell r="AV24">
            <v>8069</v>
          </cell>
          <cell r="AW24">
            <v>0</v>
          </cell>
          <cell r="AX24">
            <v>0</v>
          </cell>
          <cell r="AY24">
            <v>0</v>
          </cell>
          <cell r="AZ24">
            <v>39243194</v>
          </cell>
          <cell r="BA24">
            <v>2355</v>
          </cell>
          <cell r="BB24">
            <v>0</v>
          </cell>
          <cell r="BC24">
            <v>2355</v>
          </cell>
          <cell r="BD24">
            <v>0</v>
          </cell>
          <cell r="BE24">
            <v>39240839</v>
          </cell>
          <cell r="BF24">
            <v>39240839</v>
          </cell>
          <cell r="BG24">
            <v>0</v>
          </cell>
          <cell r="BH24">
            <v>2675</v>
          </cell>
          <cell r="BI24">
            <v>2675</v>
          </cell>
          <cell r="BJ24">
            <v>0</v>
          </cell>
          <cell r="BK24">
            <v>0</v>
          </cell>
          <cell r="BL24">
            <v>0</v>
          </cell>
          <cell r="BM24">
            <v>195205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195205</v>
          </cell>
          <cell r="BS24">
            <v>195205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23759</v>
          </cell>
          <cell r="CJ24">
            <v>141329506</v>
          </cell>
        </row>
        <row r="25">
          <cell r="A25">
            <v>18</v>
          </cell>
          <cell r="B25" t="str">
            <v>SS VALDIVIA</v>
          </cell>
          <cell r="C25">
            <v>78368687</v>
          </cell>
          <cell r="D25">
            <v>78368687</v>
          </cell>
          <cell r="E25">
            <v>27476342</v>
          </cell>
          <cell r="F25">
            <v>29711296</v>
          </cell>
          <cell r="G25">
            <v>21060982</v>
          </cell>
          <cell r="H25">
            <v>120067</v>
          </cell>
          <cell r="I25">
            <v>0</v>
          </cell>
          <cell r="J25">
            <v>43269</v>
          </cell>
          <cell r="K25">
            <v>0</v>
          </cell>
          <cell r="L25">
            <v>43269</v>
          </cell>
          <cell r="M25">
            <v>1762874</v>
          </cell>
          <cell r="N25">
            <v>0</v>
          </cell>
          <cell r="O25">
            <v>1762874</v>
          </cell>
          <cell r="P25">
            <v>791363</v>
          </cell>
          <cell r="Q25">
            <v>458311</v>
          </cell>
          <cell r="R25">
            <v>1029</v>
          </cell>
          <cell r="S25">
            <v>332023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359077</v>
          </cell>
          <cell r="AD25">
            <v>359077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14196</v>
          </cell>
          <cell r="AN25">
            <v>81339466</v>
          </cell>
          <cell r="AO25">
            <v>0</v>
          </cell>
          <cell r="AP25">
            <v>37435461</v>
          </cell>
          <cell r="AQ25">
            <v>37435461</v>
          </cell>
          <cell r="AR25">
            <v>20311353</v>
          </cell>
          <cell r="AS25">
            <v>20311353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23408557</v>
          </cell>
          <cell r="BA25">
            <v>4712</v>
          </cell>
          <cell r="BB25">
            <v>0</v>
          </cell>
          <cell r="BC25">
            <v>4712</v>
          </cell>
          <cell r="BD25">
            <v>0</v>
          </cell>
          <cell r="BE25">
            <v>23403845</v>
          </cell>
          <cell r="BF25">
            <v>23403845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169873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169873</v>
          </cell>
          <cell r="BS25">
            <v>169873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14222</v>
          </cell>
          <cell r="CJ25">
            <v>81339466</v>
          </cell>
        </row>
        <row r="26">
          <cell r="A26">
            <v>19</v>
          </cell>
          <cell r="B26" t="str">
            <v>SS OSORNO</v>
          </cell>
          <cell r="C26">
            <v>54263465</v>
          </cell>
          <cell r="D26">
            <v>54263465</v>
          </cell>
          <cell r="E26">
            <v>16373981</v>
          </cell>
          <cell r="F26">
            <v>17604511</v>
          </cell>
          <cell r="G26">
            <v>20209725</v>
          </cell>
          <cell r="H26">
            <v>75248</v>
          </cell>
          <cell r="I26">
            <v>0</v>
          </cell>
          <cell r="J26">
            <v>1817</v>
          </cell>
          <cell r="K26">
            <v>0</v>
          </cell>
          <cell r="L26">
            <v>1817</v>
          </cell>
          <cell r="M26">
            <v>870598</v>
          </cell>
          <cell r="N26">
            <v>0</v>
          </cell>
          <cell r="O26">
            <v>870598</v>
          </cell>
          <cell r="P26">
            <v>750177</v>
          </cell>
          <cell r="Q26">
            <v>661340</v>
          </cell>
          <cell r="R26">
            <v>1029</v>
          </cell>
          <cell r="S26">
            <v>87808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241951</v>
          </cell>
          <cell r="AD26">
            <v>241951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8802</v>
          </cell>
          <cell r="AN26">
            <v>56136810</v>
          </cell>
          <cell r="AO26">
            <v>0</v>
          </cell>
          <cell r="AP26">
            <v>28316546</v>
          </cell>
          <cell r="AQ26">
            <v>28316546</v>
          </cell>
          <cell r="AR26">
            <v>13429648</v>
          </cell>
          <cell r="AS26">
            <v>13429648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14249728</v>
          </cell>
          <cell r="BA26">
            <v>4712</v>
          </cell>
          <cell r="BB26">
            <v>0</v>
          </cell>
          <cell r="BC26">
            <v>4712</v>
          </cell>
          <cell r="BD26">
            <v>0</v>
          </cell>
          <cell r="BE26">
            <v>14245016</v>
          </cell>
          <cell r="BF26">
            <v>14245016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132086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132086</v>
          </cell>
          <cell r="BS26">
            <v>132086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8802</v>
          </cell>
          <cell r="CJ26">
            <v>56136810</v>
          </cell>
        </row>
        <row r="27">
          <cell r="A27">
            <v>20</v>
          </cell>
          <cell r="B27" t="str">
            <v>SS DEL RELONCAVÍ</v>
          </cell>
          <cell r="C27">
            <v>69364507</v>
          </cell>
          <cell r="D27">
            <v>69364507</v>
          </cell>
          <cell r="E27">
            <v>24348732</v>
          </cell>
          <cell r="F27">
            <v>23779352</v>
          </cell>
          <cell r="G27">
            <v>21054514</v>
          </cell>
          <cell r="H27">
            <v>181909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1318630</v>
          </cell>
          <cell r="N27">
            <v>0</v>
          </cell>
          <cell r="O27">
            <v>1318630</v>
          </cell>
          <cell r="P27">
            <v>705205</v>
          </cell>
          <cell r="Q27">
            <v>582965</v>
          </cell>
          <cell r="R27">
            <v>1029</v>
          </cell>
          <cell r="S27">
            <v>121211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240246</v>
          </cell>
          <cell r="AD27">
            <v>240246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15818</v>
          </cell>
          <cell r="AN27">
            <v>71644406</v>
          </cell>
          <cell r="AO27">
            <v>0</v>
          </cell>
          <cell r="AP27">
            <v>34280536</v>
          </cell>
          <cell r="AQ27">
            <v>34280536</v>
          </cell>
          <cell r="AR27">
            <v>16597535</v>
          </cell>
          <cell r="AS27">
            <v>16597535</v>
          </cell>
          <cell r="AT27">
            <v>2354</v>
          </cell>
          <cell r="AU27">
            <v>2354</v>
          </cell>
          <cell r="AV27">
            <v>2354</v>
          </cell>
          <cell r="AW27">
            <v>0</v>
          </cell>
          <cell r="AX27">
            <v>0</v>
          </cell>
          <cell r="AY27">
            <v>0</v>
          </cell>
          <cell r="AZ27">
            <v>20555194</v>
          </cell>
          <cell r="BA27">
            <v>2355</v>
          </cell>
          <cell r="BB27">
            <v>0</v>
          </cell>
          <cell r="BC27">
            <v>2355</v>
          </cell>
          <cell r="BD27">
            <v>0</v>
          </cell>
          <cell r="BE27">
            <v>20552839</v>
          </cell>
          <cell r="BF27">
            <v>20552839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192965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192965</v>
          </cell>
          <cell r="BS27">
            <v>192965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15822</v>
          </cell>
          <cell r="CJ27">
            <v>71644406</v>
          </cell>
        </row>
        <row r="28">
          <cell r="A28">
            <v>21</v>
          </cell>
          <cell r="B28" t="str">
            <v>SS AYSÉN</v>
          </cell>
          <cell r="C28">
            <v>33788820</v>
          </cell>
          <cell r="D28">
            <v>33788820</v>
          </cell>
          <cell r="E28">
            <v>5697576</v>
          </cell>
          <cell r="F28">
            <v>10321065</v>
          </cell>
          <cell r="G28">
            <v>17703478</v>
          </cell>
          <cell r="H28">
            <v>66701</v>
          </cell>
          <cell r="I28">
            <v>0</v>
          </cell>
          <cell r="J28">
            <v>10018</v>
          </cell>
          <cell r="K28">
            <v>0</v>
          </cell>
          <cell r="L28">
            <v>10018</v>
          </cell>
          <cell r="M28">
            <v>865422</v>
          </cell>
          <cell r="N28">
            <v>0</v>
          </cell>
          <cell r="O28">
            <v>865422</v>
          </cell>
          <cell r="P28">
            <v>678230</v>
          </cell>
          <cell r="Q28">
            <v>581192</v>
          </cell>
          <cell r="R28">
            <v>1029</v>
          </cell>
          <cell r="S28">
            <v>96009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298507</v>
          </cell>
          <cell r="AD28">
            <v>298507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6632</v>
          </cell>
          <cell r="AN28">
            <v>35647629</v>
          </cell>
          <cell r="AO28">
            <v>0</v>
          </cell>
          <cell r="AP28">
            <v>27328893</v>
          </cell>
          <cell r="AQ28">
            <v>27328893</v>
          </cell>
          <cell r="AR28">
            <v>8124915</v>
          </cell>
          <cell r="AS28">
            <v>8124915</v>
          </cell>
          <cell r="AT28">
            <v>534</v>
          </cell>
          <cell r="AU28">
            <v>534</v>
          </cell>
          <cell r="AV28">
            <v>534</v>
          </cell>
          <cell r="AW28">
            <v>0</v>
          </cell>
          <cell r="AX28">
            <v>0</v>
          </cell>
          <cell r="AY28">
            <v>0</v>
          </cell>
          <cell r="AZ28">
            <v>74350</v>
          </cell>
          <cell r="BA28">
            <v>5300</v>
          </cell>
          <cell r="BB28">
            <v>0</v>
          </cell>
          <cell r="BC28">
            <v>5300</v>
          </cell>
          <cell r="BD28">
            <v>0</v>
          </cell>
          <cell r="BE28">
            <v>69050</v>
          </cell>
          <cell r="BF28">
            <v>69050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112299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112299</v>
          </cell>
          <cell r="BS28">
            <v>112299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6638</v>
          </cell>
          <cell r="CJ28">
            <v>35647629</v>
          </cell>
        </row>
        <row r="29">
          <cell r="A29">
            <v>22</v>
          </cell>
          <cell r="B29" t="str">
            <v>SS MAGALLANES</v>
          </cell>
          <cell r="C29">
            <v>44800186</v>
          </cell>
          <cell r="D29">
            <v>44800186</v>
          </cell>
          <cell r="E29">
            <v>9934970</v>
          </cell>
          <cell r="F29">
            <v>18391332</v>
          </cell>
          <cell r="G29">
            <v>16392373</v>
          </cell>
          <cell r="H29">
            <v>81511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1369771</v>
          </cell>
          <cell r="N29">
            <v>0</v>
          </cell>
          <cell r="O29">
            <v>1369771</v>
          </cell>
          <cell r="P29">
            <v>638054</v>
          </cell>
          <cell r="Q29">
            <v>530598</v>
          </cell>
          <cell r="R29">
            <v>1029</v>
          </cell>
          <cell r="S29">
            <v>106427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311325</v>
          </cell>
          <cell r="AD29">
            <v>311325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7520</v>
          </cell>
          <cell r="AN29">
            <v>47126856</v>
          </cell>
          <cell r="AO29">
            <v>0</v>
          </cell>
          <cell r="AP29">
            <v>26638448</v>
          </cell>
          <cell r="AQ29">
            <v>26638448</v>
          </cell>
          <cell r="AR29">
            <v>11926143</v>
          </cell>
          <cell r="AS29">
            <v>11926143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8381914</v>
          </cell>
          <cell r="BA29">
            <v>3535</v>
          </cell>
          <cell r="BB29">
            <v>0</v>
          </cell>
          <cell r="BC29">
            <v>3535</v>
          </cell>
          <cell r="BD29">
            <v>0</v>
          </cell>
          <cell r="BE29">
            <v>8378379</v>
          </cell>
          <cell r="BF29">
            <v>8378379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172821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172821</v>
          </cell>
          <cell r="BS29">
            <v>172821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7530</v>
          </cell>
          <cell r="CJ29">
            <v>47126856</v>
          </cell>
        </row>
        <row r="30">
          <cell r="A30">
            <v>23</v>
          </cell>
          <cell r="B30" t="str">
            <v>SS METROPOLITANO ORIENTE</v>
          </cell>
          <cell r="C30">
            <v>167335204</v>
          </cell>
          <cell r="D30">
            <v>167335204</v>
          </cell>
          <cell r="E30">
            <v>38568567</v>
          </cell>
          <cell r="F30">
            <v>94862100</v>
          </cell>
          <cell r="G30">
            <v>33755332</v>
          </cell>
          <cell r="H30">
            <v>149205</v>
          </cell>
          <cell r="I30">
            <v>0</v>
          </cell>
          <cell r="J30">
            <v>49844</v>
          </cell>
          <cell r="K30">
            <v>0</v>
          </cell>
          <cell r="L30">
            <v>49844</v>
          </cell>
          <cell r="M30">
            <v>5459175</v>
          </cell>
          <cell r="N30">
            <v>0</v>
          </cell>
          <cell r="O30">
            <v>5459175</v>
          </cell>
          <cell r="P30">
            <v>2436908</v>
          </cell>
          <cell r="Q30">
            <v>1690155</v>
          </cell>
          <cell r="R30">
            <v>1029</v>
          </cell>
          <cell r="S30">
            <v>745724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913058</v>
          </cell>
          <cell r="AD30">
            <v>913058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31273</v>
          </cell>
          <cell r="AN30">
            <v>176225462</v>
          </cell>
          <cell r="AO30">
            <v>0</v>
          </cell>
          <cell r="AP30">
            <v>70512702</v>
          </cell>
          <cell r="AQ30">
            <v>70512702</v>
          </cell>
          <cell r="AR30">
            <v>70285199</v>
          </cell>
          <cell r="AS30">
            <v>70285199</v>
          </cell>
          <cell r="AT30">
            <v>34986</v>
          </cell>
          <cell r="AU30">
            <v>34986</v>
          </cell>
          <cell r="AV30">
            <v>34986</v>
          </cell>
          <cell r="AW30">
            <v>0</v>
          </cell>
          <cell r="AX30">
            <v>0</v>
          </cell>
          <cell r="AY30">
            <v>0</v>
          </cell>
          <cell r="AZ30">
            <v>34939462</v>
          </cell>
          <cell r="BA30">
            <v>3535</v>
          </cell>
          <cell r="BB30">
            <v>0</v>
          </cell>
          <cell r="BC30">
            <v>3535</v>
          </cell>
          <cell r="BD30">
            <v>0</v>
          </cell>
          <cell r="BE30">
            <v>34935927</v>
          </cell>
          <cell r="BF30">
            <v>34935927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421840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421840</v>
          </cell>
          <cell r="BS30">
            <v>421840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31273</v>
          </cell>
          <cell r="CJ30">
            <v>176225462</v>
          </cell>
        </row>
        <row r="31">
          <cell r="A31">
            <v>24</v>
          </cell>
          <cell r="B31" t="str">
            <v>SS METROPOLITANO CENTRAL</v>
          </cell>
          <cell r="C31">
            <v>154074618</v>
          </cell>
          <cell r="D31">
            <v>154074618</v>
          </cell>
          <cell r="E31">
            <v>30363857</v>
          </cell>
          <cell r="F31">
            <v>66335721</v>
          </cell>
          <cell r="G31">
            <v>57233808</v>
          </cell>
          <cell r="H31">
            <v>141232</v>
          </cell>
          <cell r="I31">
            <v>0</v>
          </cell>
          <cell r="J31">
            <v>238285</v>
          </cell>
          <cell r="K31">
            <v>0</v>
          </cell>
          <cell r="L31">
            <v>238285</v>
          </cell>
          <cell r="M31">
            <v>3539770</v>
          </cell>
          <cell r="N31">
            <v>0</v>
          </cell>
          <cell r="O31">
            <v>3539770</v>
          </cell>
          <cell r="P31">
            <v>2311920</v>
          </cell>
          <cell r="Q31">
            <v>1818607</v>
          </cell>
          <cell r="R31">
            <v>1029</v>
          </cell>
          <cell r="S31">
            <v>492284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484531</v>
          </cell>
          <cell r="AD31">
            <v>484531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25301</v>
          </cell>
          <cell r="AN31">
            <v>160674425</v>
          </cell>
          <cell r="AO31">
            <v>0</v>
          </cell>
          <cell r="AP31">
            <v>88013208</v>
          </cell>
          <cell r="AQ31">
            <v>88013208</v>
          </cell>
          <cell r="AR31">
            <v>61363362</v>
          </cell>
          <cell r="AS31">
            <v>61363362</v>
          </cell>
          <cell r="AT31">
            <v>99126</v>
          </cell>
          <cell r="AU31">
            <v>99126</v>
          </cell>
          <cell r="AV31">
            <v>99126</v>
          </cell>
          <cell r="AW31">
            <v>0</v>
          </cell>
          <cell r="AX31">
            <v>0</v>
          </cell>
          <cell r="AY31">
            <v>0</v>
          </cell>
          <cell r="AZ31">
            <v>10646150</v>
          </cell>
          <cell r="BA31">
            <v>1848</v>
          </cell>
          <cell r="BB31">
            <v>0</v>
          </cell>
          <cell r="BC31">
            <v>1848</v>
          </cell>
          <cell r="BD31">
            <v>0</v>
          </cell>
          <cell r="BE31">
            <v>10644302</v>
          </cell>
          <cell r="BF31">
            <v>10644302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527278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527278</v>
          </cell>
          <cell r="BS31">
            <v>527278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25301</v>
          </cell>
          <cell r="CJ31">
            <v>160674425</v>
          </cell>
        </row>
        <row r="32">
          <cell r="A32">
            <v>25</v>
          </cell>
          <cell r="B32" t="str">
            <v>SS METROPOLITANO SUR</v>
          </cell>
          <cell r="C32">
            <v>188462503</v>
          </cell>
          <cell r="D32">
            <v>188462503</v>
          </cell>
          <cell r="E32">
            <v>63690075</v>
          </cell>
          <cell r="F32">
            <v>87054315</v>
          </cell>
          <cell r="G32">
            <v>37561606</v>
          </cell>
          <cell r="H32">
            <v>156507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3178901</v>
          </cell>
          <cell r="N32">
            <v>0</v>
          </cell>
          <cell r="O32">
            <v>3178901</v>
          </cell>
          <cell r="P32">
            <v>3233577</v>
          </cell>
          <cell r="Q32">
            <v>2921358</v>
          </cell>
          <cell r="R32">
            <v>1029</v>
          </cell>
          <cell r="S32">
            <v>311190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637024</v>
          </cell>
          <cell r="AD32">
            <v>637024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36911</v>
          </cell>
          <cell r="AN32">
            <v>195548916</v>
          </cell>
          <cell r="AO32">
            <v>0</v>
          </cell>
          <cell r="AP32">
            <v>73852775</v>
          </cell>
          <cell r="AQ32">
            <v>73852775</v>
          </cell>
          <cell r="AR32">
            <v>62202864</v>
          </cell>
          <cell r="AS32">
            <v>62202864</v>
          </cell>
          <cell r="AT32">
            <v>17129</v>
          </cell>
          <cell r="AU32">
            <v>17129</v>
          </cell>
          <cell r="AV32">
            <v>17129</v>
          </cell>
          <cell r="AW32">
            <v>0</v>
          </cell>
          <cell r="AX32">
            <v>0</v>
          </cell>
          <cell r="AY32">
            <v>0</v>
          </cell>
          <cell r="AZ32">
            <v>59072063</v>
          </cell>
          <cell r="BA32">
            <v>16055</v>
          </cell>
          <cell r="BB32">
            <v>0</v>
          </cell>
          <cell r="BC32">
            <v>16055</v>
          </cell>
          <cell r="BD32">
            <v>0</v>
          </cell>
          <cell r="BE32">
            <v>59056008</v>
          </cell>
          <cell r="BF32">
            <v>59056008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367163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367163</v>
          </cell>
          <cell r="BS32">
            <v>367163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36922</v>
          </cell>
          <cell r="CJ32">
            <v>195548916</v>
          </cell>
        </row>
        <row r="33">
          <cell r="A33">
            <v>26</v>
          </cell>
          <cell r="B33" t="str">
            <v xml:space="preserve">SS METROPOLITANO NORTE </v>
          </cell>
          <cell r="C33">
            <v>140900760</v>
          </cell>
          <cell r="D33">
            <v>140900760</v>
          </cell>
          <cell r="E33">
            <v>38684650</v>
          </cell>
          <cell r="F33">
            <v>76694845</v>
          </cell>
          <cell r="G33">
            <v>25433484</v>
          </cell>
          <cell r="H33">
            <v>87781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4235386</v>
          </cell>
          <cell r="N33">
            <v>0</v>
          </cell>
          <cell r="O33">
            <v>4235386</v>
          </cell>
          <cell r="P33">
            <v>2653205</v>
          </cell>
          <cell r="Q33">
            <v>2149680</v>
          </cell>
          <cell r="R33">
            <v>1029</v>
          </cell>
          <cell r="S33">
            <v>502496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438726</v>
          </cell>
          <cell r="AD33">
            <v>438726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29147</v>
          </cell>
          <cell r="AN33">
            <v>148257224</v>
          </cell>
          <cell r="AO33">
            <v>0</v>
          </cell>
          <cell r="AP33">
            <v>61559560</v>
          </cell>
          <cell r="AQ33">
            <v>61559560</v>
          </cell>
          <cell r="AR33">
            <v>52199767</v>
          </cell>
          <cell r="AS33">
            <v>52199767</v>
          </cell>
          <cell r="AT33">
            <v>33645</v>
          </cell>
          <cell r="AU33">
            <v>33645</v>
          </cell>
          <cell r="AV33">
            <v>33645</v>
          </cell>
          <cell r="AW33">
            <v>0</v>
          </cell>
          <cell r="AX33">
            <v>0</v>
          </cell>
          <cell r="AY33">
            <v>0</v>
          </cell>
          <cell r="AZ33">
            <v>34199581</v>
          </cell>
          <cell r="BA33">
            <v>4572</v>
          </cell>
          <cell r="BB33">
            <v>0</v>
          </cell>
          <cell r="BC33">
            <v>4572</v>
          </cell>
          <cell r="BD33">
            <v>0</v>
          </cell>
          <cell r="BE33">
            <v>34195009</v>
          </cell>
          <cell r="BF33">
            <v>34195009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235454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235454</v>
          </cell>
          <cell r="BS33">
            <v>235454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29217</v>
          </cell>
          <cell r="CJ33">
            <v>148257224</v>
          </cell>
        </row>
        <row r="34">
          <cell r="A34">
            <v>27</v>
          </cell>
          <cell r="B34" t="str">
            <v xml:space="preserve">SS METROPOLITANO OCCIDENTE  </v>
          </cell>
          <cell r="C34">
            <v>180089963</v>
          </cell>
          <cell r="D34">
            <v>180089963</v>
          </cell>
          <cell r="E34">
            <v>69677488</v>
          </cell>
          <cell r="F34">
            <v>78138306</v>
          </cell>
          <cell r="G34">
            <v>32125630</v>
          </cell>
          <cell r="H34">
            <v>148539</v>
          </cell>
          <cell r="I34">
            <v>0</v>
          </cell>
          <cell r="J34">
            <v>4295</v>
          </cell>
          <cell r="K34">
            <v>0</v>
          </cell>
          <cell r="L34">
            <v>4295</v>
          </cell>
          <cell r="M34">
            <v>3756754</v>
          </cell>
          <cell r="N34">
            <v>0</v>
          </cell>
          <cell r="O34">
            <v>3756754</v>
          </cell>
          <cell r="P34">
            <v>2306726</v>
          </cell>
          <cell r="Q34">
            <v>2057955</v>
          </cell>
          <cell r="R34">
            <v>1029</v>
          </cell>
          <cell r="S34">
            <v>247742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358611</v>
          </cell>
          <cell r="AD34">
            <v>358611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32020</v>
          </cell>
          <cell r="AN34">
            <v>186548369</v>
          </cell>
          <cell r="AO34">
            <v>0</v>
          </cell>
          <cell r="AP34">
            <v>73843899</v>
          </cell>
          <cell r="AQ34">
            <v>73843899</v>
          </cell>
          <cell r="AR34">
            <v>48058525</v>
          </cell>
          <cell r="AS34">
            <v>48058525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64240435</v>
          </cell>
          <cell r="BA34">
            <v>16412</v>
          </cell>
          <cell r="BB34">
            <v>0</v>
          </cell>
          <cell r="BC34">
            <v>16412</v>
          </cell>
          <cell r="BD34">
            <v>0</v>
          </cell>
          <cell r="BE34">
            <v>64224023</v>
          </cell>
          <cell r="BF34">
            <v>64224023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373477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373477</v>
          </cell>
          <cell r="BS34">
            <v>373477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32033</v>
          </cell>
          <cell r="CJ34">
            <v>186548369</v>
          </cell>
        </row>
        <row r="35">
          <cell r="A35">
            <v>28</v>
          </cell>
          <cell r="B35" t="str">
            <v xml:space="preserve">SS METROPOLITANO SUR ORIENTE </v>
          </cell>
          <cell r="C35">
            <v>201158960</v>
          </cell>
          <cell r="D35">
            <v>201158960</v>
          </cell>
          <cell r="E35">
            <v>76133440</v>
          </cell>
          <cell r="F35">
            <v>73498843</v>
          </cell>
          <cell r="G35">
            <v>51413936</v>
          </cell>
          <cell r="H35">
            <v>112741</v>
          </cell>
          <cell r="I35">
            <v>0</v>
          </cell>
          <cell r="J35">
            <v>132574</v>
          </cell>
          <cell r="K35">
            <v>0</v>
          </cell>
          <cell r="L35">
            <v>132574</v>
          </cell>
          <cell r="M35">
            <v>2111361</v>
          </cell>
          <cell r="N35">
            <v>0</v>
          </cell>
          <cell r="O35">
            <v>2111361</v>
          </cell>
          <cell r="P35">
            <v>2596625</v>
          </cell>
          <cell r="Q35">
            <v>2391347</v>
          </cell>
          <cell r="R35">
            <v>1029</v>
          </cell>
          <cell r="S35">
            <v>204249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395878</v>
          </cell>
          <cell r="AD35">
            <v>395878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31646</v>
          </cell>
          <cell r="AN35">
            <v>206427044</v>
          </cell>
          <cell r="AO35">
            <v>0</v>
          </cell>
          <cell r="AP35">
            <v>71985595</v>
          </cell>
          <cell r="AQ35">
            <v>71985595</v>
          </cell>
          <cell r="AR35">
            <v>65495847</v>
          </cell>
          <cell r="AS35">
            <v>65495847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67549237</v>
          </cell>
          <cell r="BA35">
            <v>11189</v>
          </cell>
          <cell r="BB35">
            <v>0</v>
          </cell>
          <cell r="BC35">
            <v>11189</v>
          </cell>
          <cell r="BD35">
            <v>0</v>
          </cell>
          <cell r="BE35">
            <v>67538048</v>
          </cell>
          <cell r="BF35">
            <v>67538048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1365466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1365466</v>
          </cell>
          <cell r="BS35">
            <v>1365466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30899</v>
          </cell>
          <cell r="CJ35">
            <v>206427044</v>
          </cell>
        </row>
        <row r="36">
          <cell r="A36">
            <v>29</v>
          </cell>
          <cell r="B36" t="str">
            <v xml:space="preserve">PROGRAMA CONTINGENCIAS OPERACIONALES  </v>
          </cell>
          <cell r="C36">
            <v>195410869</v>
          </cell>
          <cell r="D36">
            <v>195410869</v>
          </cell>
          <cell r="E36">
            <v>60913078</v>
          </cell>
          <cell r="F36">
            <v>44945498</v>
          </cell>
          <cell r="G36">
            <v>89552293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264571</v>
          </cell>
          <cell r="Q36">
            <v>0</v>
          </cell>
          <cell r="R36">
            <v>264571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195675440</v>
          </cell>
          <cell r="AO36">
            <v>0</v>
          </cell>
          <cell r="AP36">
            <v>60581057</v>
          </cell>
          <cell r="AQ36">
            <v>60581057</v>
          </cell>
          <cell r="AR36">
            <v>77027677</v>
          </cell>
          <cell r="AS36">
            <v>77027677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52681491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52681491</v>
          </cell>
          <cell r="BF36">
            <v>52681491</v>
          </cell>
          <cell r="BG36">
            <v>0</v>
          </cell>
          <cell r="BH36">
            <v>0</v>
          </cell>
          <cell r="BI36">
            <v>0</v>
          </cell>
          <cell r="BJ36">
            <v>317576</v>
          </cell>
          <cell r="BK36">
            <v>0</v>
          </cell>
          <cell r="BL36">
            <v>317576</v>
          </cell>
          <cell r="BM36">
            <v>5067639</v>
          </cell>
          <cell r="BN36">
            <v>0</v>
          </cell>
          <cell r="BO36">
            <v>0</v>
          </cell>
          <cell r="BP36">
            <v>411600</v>
          </cell>
          <cell r="BQ36">
            <v>411600</v>
          </cell>
          <cell r="BR36">
            <v>1036202</v>
          </cell>
          <cell r="BS36">
            <v>1036202</v>
          </cell>
          <cell r="BT36">
            <v>3504204</v>
          </cell>
          <cell r="BU36">
            <v>3504204</v>
          </cell>
          <cell r="BV36">
            <v>17674</v>
          </cell>
          <cell r="BW36">
            <v>97959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195675440</v>
          </cell>
        </row>
        <row r="37">
          <cell r="A37">
            <v>30</v>
          </cell>
          <cell r="B37" t="str">
            <v>HOSPITAL PADRE HURTADO</v>
          </cell>
          <cell r="C37">
            <v>30794215</v>
          </cell>
          <cell r="D37">
            <v>30794215</v>
          </cell>
          <cell r="E37">
            <v>123529</v>
          </cell>
          <cell r="F37">
            <v>13597374</v>
          </cell>
          <cell r="G37">
            <v>17072918</v>
          </cell>
          <cell r="H37">
            <v>394</v>
          </cell>
          <cell r="I37">
            <v>0</v>
          </cell>
          <cell r="J37">
            <v>15180</v>
          </cell>
          <cell r="K37">
            <v>0</v>
          </cell>
          <cell r="L37">
            <v>15180</v>
          </cell>
          <cell r="M37">
            <v>553319</v>
          </cell>
          <cell r="N37">
            <v>0</v>
          </cell>
          <cell r="O37">
            <v>553319</v>
          </cell>
          <cell r="P37">
            <v>618613</v>
          </cell>
          <cell r="Q37">
            <v>522702</v>
          </cell>
          <cell r="R37">
            <v>1029</v>
          </cell>
          <cell r="S37">
            <v>94882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190254</v>
          </cell>
          <cell r="AD37">
            <v>190254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995</v>
          </cell>
          <cell r="AN37">
            <v>32172576</v>
          </cell>
          <cell r="AO37">
            <v>0</v>
          </cell>
          <cell r="AP37">
            <v>20402634</v>
          </cell>
          <cell r="AQ37">
            <v>20402634</v>
          </cell>
          <cell r="AR37">
            <v>11663283</v>
          </cell>
          <cell r="AS37">
            <v>11663283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105659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105659</v>
          </cell>
          <cell r="BS37">
            <v>105659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1000</v>
          </cell>
          <cell r="CJ37">
            <v>32172576</v>
          </cell>
        </row>
        <row r="38">
          <cell r="A38">
            <v>31</v>
          </cell>
          <cell r="B38" t="str">
            <v>CENTRO DE REFERENCIA DE SALUD MAIPÚ</v>
          </cell>
          <cell r="C38">
            <v>8390340</v>
          </cell>
          <cell r="D38">
            <v>8390340</v>
          </cell>
          <cell r="E38">
            <v>0</v>
          </cell>
          <cell r="F38">
            <v>7047433</v>
          </cell>
          <cell r="G38">
            <v>1342527</v>
          </cell>
          <cell r="H38">
            <v>380</v>
          </cell>
          <cell r="I38">
            <v>0</v>
          </cell>
          <cell r="J38">
            <v>27472</v>
          </cell>
          <cell r="K38">
            <v>0</v>
          </cell>
          <cell r="L38">
            <v>27472</v>
          </cell>
          <cell r="M38">
            <v>147869</v>
          </cell>
          <cell r="N38">
            <v>0</v>
          </cell>
          <cell r="O38">
            <v>147869</v>
          </cell>
          <cell r="P38">
            <v>73154</v>
          </cell>
          <cell r="Q38">
            <v>72125</v>
          </cell>
          <cell r="R38">
            <v>1029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69751</v>
          </cell>
          <cell r="AD38">
            <v>69751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489</v>
          </cell>
          <cell r="AN38">
            <v>8709075</v>
          </cell>
          <cell r="AO38">
            <v>0</v>
          </cell>
          <cell r="AP38">
            <v>2615761</v>
          </cell>
          <cell r="AQ38">
            <v>2615761</v>
          </cell>
          <cell r="AR38">
            <v>6077607</v>
          </cell>
          <cell r="AS38">
            <v>6077607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15207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15207</v>
          </cell>
          <cell r="BS38">
            <v>15207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500</v>
          </cell>
          <cell r="CJ38">
            <v>8709075</v>
          </cell>
        </row>
        <row r="39">
          <cell r="A39">
            <v>32</v>
          </cell>
          <cell r="B39" t="str">
            <v>CENTRO DE REFERENCIA DE SALUD CORDILLERA</v>
          </cell>
          <cell r="C39">
            <v>5432183</v>
          </cell>
          <cell r="D39">
            <v>5432183</v>
          </cell>
          <cell r="E39">
            <v>0</v>
          </cell>
          <cell r="F39">
            <v>3066710</v>
          </cell>
          <cell r="G39">
            <v>2365392</v>
          </cell>
          <cell r="H39">
            <v>81</v>
          </cell>
          <cell r="I39">
            <v>0</v>
          </cell>
          <cell r="J39">
            <v>14518</v>
          </cell>
          <cell r="K39">
            <v>0</v>
          </cell>
          <cell r="L39">
            <v>14518</v>
          </cell>
          <cell r="M39">
            <v>537592</v>
          </cell>
          <cell r="N39">
            <v>0</v>
          </cell>
          <cell r="O39">
            <v>537592</v>
          </cell>
          <cell r="P39">
            <v>75988</v>
          </cell>
          <cell r="Q39">
            <v>73871</v>
          </cell>
          <cell r="R39">
            <v>1029</v>
          </cell>
          <cell r="S39">
            <v>1088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126094</v>
          </cell>
          <cell r="AD39">
            <v>126094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474</v>
          </cell>
          <cell r="AN39">
            <v>6186849</v>
          </cell>
          <cell r="AO39">
            <v>0</v>
          </cell>
          <cell r="AP39">
            <v>3006746</v>
          </cell>
          <cell r="AQ39">
            <v>3006746</v>
          </cell>
          <cell r="AR39">
            <v>3177343</v>
          </cell>
          <cell r="AS39">
            <v>3177343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2260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2260</v>
          </cell>
          <cell r="BS39">
            <v>2260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500</v>
          </cell>
          <cell r="CJ39">
            <v>6186849</v>
          </cell>
        </row>
        <row r="40">
          <cell r="A40">
            <v>33</v>
          </cell>
          <cell r="B40" t="str">
            <v>SS CHILOE</v>
          </cell>
          <cell r="C40">
            <v>37678006</v>
          </cell>
          <cell r="D40">
            <v>37678006</v>
          </cell>
          <cell r="E40">
            <v>15691785</v>
          </cell>
          <cell r="F40">
            <v>10514452</v>
          </cell>
          <cell r="G40">
            <v>11379260</v>
          </cell>
          <cell r="H40">
            <v>92509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830195</v>
          </cell>
          <cell r="N40">
            <v>0</v>
          </cell>
          <cell r="O40">
            <v>830195</v>
          </cell>
          <cell r="P40">
            <v>487669</v>
          </cell>
          <cell r="Q40">
            <v>404583</v>
          </cell>
          <cell r="R40">
            <v>1029</v>
          </cell>
          <cell r="S40">
            <v>82057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131227</v>
          </cell>
          <cell r="AD40">
            <v>131227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1000</v>
          </cell>
          <cell r="AN40">
            <v>39128097</v>
          </cell>
          <cell r="AO40">
            <v>0</v>
          </cell>
          <cell r="AP40">
            <v>18980906</v>
          </cell>
          <cell r="AQ40">
            <v>18980906</v>
          </cell>
          <cell r="AR40">
            <v>5417366</v>
          </cell>
          <cell r="AS40">
            <v>5417366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14690526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14690526</v>
          </cell>
          <cell r="BF40">
            <v>14690526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38299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38299</v>
          </cell>
          <cell r="BS40">
            <v>38299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1000</v>
          </cell>
          <cell r="CJ40">
            <v>39128097</v>
          </cell>
        </row>
        <row r="41">
          <cell r="A41">
            <v>34</v>
          </cell>
          <cell r="B41" t="str">
            <v>CONSOLIDADO</v>
          </cell>
          <cell r="C41">
            <v>3047211783</v>
          </cell>
          <cell r="D41">
            <v>3047211783</v>
          </cell>
          <cell r="E41">
            <v>968721756</v>
          </cell>
          <cell r="F41">
            <v>1200823191</v>
          </cell>
          <cell r="G41">
            <v>873474388</v>
          </cell>
          <cell r="H41">
            <v>4192448</v>
          </cell>
          <cell r="I41">
            <v>0</v>
          </cell>
          <cell r="J41">
            <v>757364</v>
          </cell>
          <cell r="K41">
            <v>0</v>
          </cell>
          <cell r="L41">
            <v>757364</v>
          </cell>
          <cell r="M41">
            <v>70555511</v>
          </cell>
          <cell r="N41">
            <v>0</v>
          </cell>
          <cell r="O41">
            <v>70555511</v>
          </cell>
          <cell r="P41">
            <v>47466751</v>
          </cell>
          <cell r="Q41">
            <v>39102002</v>
          </cell>
          <cell r="R41">
            <v>297499</v>
          </cell>
          <cell r="S41">
            <v>8067250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10942157</v>
          </cell>
          <cell r="AD41">
            <v>10942157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498381</v>
          </cell>
          <cell r="AN41">
            <v>3177431947</v>
          </cell>
          <cell r="AO41">
            <v>0</v>
          </cell>
          <cell r="AP41">
            <v>1419220577</v>
          </cell>
          <cell r="AQ41">
            <v>1419220577</v>
          </cell>
          <cell r="AR41">
            <v>913427251</v>
          </cell>
          <cell r="AS41">
            <v>913427251</v>
          </cell>
          <cell r="AT41">
            <v>222001</v>
          </cell>
          <cell r="AU41">
            <v>222001</v>
          </cell>
          <cell r="AV41">
            <v>222001</v>
          </cell>
          <cell r="AW41">
            <v>0</v>
          </cell>
          <cell r="AX41">
            <v>0</v>
          </cell>
          <cell r="AY41">
            <v>0</v>
          </cell>
          <cell r="AZ41">
            <v>830720618</v>
          </cell>
          <cell r="BA41">
            <v>152974</v>
          </cell>
          <cell r="BB41">
            <v>0</v>
          </cell>
          <cell r="BC41">
            <v>152974</v>
          </cell>
          <cell r="BD41">
            <v>0</v>
          </cell>
          <cell r="BE41">
            <v>830567644</v>
          </cell>
          <cell r="BF41">
            <v>830567644</v>
          </cell>
          <cell r="BG41">
            <v>0</v>
          </cell>
          <cell r="BH41">
            <v>5718</v>
          </cell>
          <cell r="BI41">
            <v>5718</v>
          </cell>
          <cell r="BJ41">
            <v>317576</v>
          </cell>
          <cell r="BK41">
            <v>0</v>
          </cell>
          <cell r="BL41">
            <v>317576</v>
          </cell>
          <cell r="BM41">
            <v>13019825</v>
          </cell>
          <cell r="BN41">
            <v>0</v>
          </cell>
          <cell r="BO41">
            <v>0</v>
          </cell>
          <cell r="BP41">
            <v>411600</v>
          </cell>
          <cell r="BQ41">
            <v>411600</v>
          </cell>
          <cell r="BR41">
            <v>8988388</v>
          </cell>
          <cell r="BS41">
            <v>8988388</v>
          </cell>
          <cell r="BT41">
            <v>3504204</v>
          </cell>
          <cell r="BU41">
            <v>3504204</v>
          </cell>
          <cell r="BV41">
            <v>17674</v>
          </cell>
          <cell r="BW41">
            <v>97959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498381</v>
          </cell>
          <cell r="CJ41">
            <v>3177431947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ISENTENCIAS"/>
      <sheetName val="SENTENCIAS IQUIQUE VALPO"/>
      <sheetName val="PPTOINICIAL"/>
      <sheetName val="PPVPPI"/>
      <sheetName val="APSCONTING"/>
      <sheetName val="PPI21"/>
      <sheetName val="PPVF-CONC.SE REEMPLAZA"/>
      <sheetName val="PPISIDRAII"/>
      <sheetName val="REAJUSTEDIF"/>
      <sheetName val="CONTINGDIGERA"/>
      <sheetName val="DIGERA HEMOC."/>
      <sheetName val="FORMAC.ESP.BAS.APS"/>
      <sheetName val="DEUDA.FLOTANTE34"/>
      <sheetName val="REBAJA"/>
      <sheetName val="ASIG.VAR.DES.COLECTIVO Y APS"/>
      <sheetName val="APSPPICONTING"/>
      <sheetName val="APSPILOTOVIDASANA"/>
      <sheetName val="SAUD-CONTAINER"/>
      <sheetName val="TELERADIOLOGIA "/>
      <sheetName val="CAMPAÑA INVIERNO CAMAS P"/>
      <sheetName val="CBRECHAS PTA MARCHA ORD.10297"/>
      <sheetName val="CAMAS UCI PCTES AVI"/>
      <sheetName val="PROYECTOS 2010"/>
      <sheetName val="AUMENTOS ESTRUCT.AÑO 2010"/>
      <sheetName val="ARRIENDO OSORNO"/>
      <sheetName val="CALLCENTER OCCIDENTE"/>
      <sheetName val="BOLETAGTIATALCAHUANO"/>
      <sheetName val="CAMAS POSTA 3 OCCIDENTE "/>
      <sheetName val="FIR "/>
      <sheetName val="SALAS DE ACOGIDA"/>
      <sheetName val="SENTENCIA ATACAMA"/>
      <sheetName val="DECRETO MAYO"/>
      <sheetName val="recuperacion licenciasM"/>
      <sheetName val="DISTRIB_SUBT 20_05"/>
      <sheetName val="DISTRIB_SUB21_22DIGEDEP"/>
      <sheetName val="PUEBLOS INDIGENAS "/>
      <sheetName val="SENTENCIA VIÑA"/>
      <sheetName val="NORMALPPV2122"/>
      <sheetName val="CAP Y FORMACION DE ESP"/>
      <sheetName val="DONACION MINSAL"/>
      <sheetName val="REDISTRBUCION ENTRE SS APS"/>
      <sheetName val="REDISTR PRG.APS"/>
      <sheetName val="apoyo desarrollo biop chcc"/>
      <sheetName val="Sub Salud publica"/>
      <sheetName val="EMEREGENCIA VHRSINCICIAL"/>
      <sheetName val="donacionjapongrecia"/>
      <sheetName val="Redist APS Memo-180-181-187"/>
      <sheetName val="INVERSION SECT."/>
      <sheetName val="Ord.2542 digedep"/>
      <sheetName val="DATO"/>
      <sheetName val="DECRETO"/>
      <sheetName val="Solicitud SS Sentencias"/>
      <sheetName val="Solicitud SS Indemnizacion Dire"/>
      <sheetName val="Solicitud SS Otros"/>
      <sheetName val="Otras Modificaciones PPI"/>
      <sheetName val="Normalizacion Financiera"/>
      <sheetName val="ESTIMACION SUBDEPTO"/>
      <sheetName val="APS CIERRE"/>
      <sheetName val="PPV CIERRE"/>
      <sheetName val="PPV CIERRE OTROS"/>
      <sheetName val="Inversion Sectorial"/>
      <sheetName val="GLOS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 refreshError="1"/>
      <sheetData sheetId="52" refreshError="1"/>
      <sheetData sheetId="53" refreshError="1">
        <row r="7">
          <cell r="A7">
            <v>1</v>
          </cell>
          <cell r="B7" t="str">
            <v>SERVICIO DE SALUD ARICA</v>
          </cell>
          <cell r="BO7">
            <v>217000</v>
          </cell>
          <cell r="BP7">
            <v>2000</v>
          </cell>
          <cell r="BS7">
            <v>0</v>
          </cell>
          <cell r="BT7">
            <v>0</v>
          </cell>
          <cell r="BU7">
            <v>0</v>
          </cell>
          <cell r="BV7">
            <v>217000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2000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219000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219000</v>
          </cell>
          <cell r="CO7">
            <v>219000</v>
          </cell>
          <cell r="CP7">
            <v>0</v>
          </cell>
        </row>
        <row r="8">
          <cell r="A8">
            <v>2</v>
          </cell>
          <cell r="B8" t="str">
            <v>SERVICIO DE SALUD IQUIQUE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</row>
        <row r="9">
          <cell r="A9">
            <v>3</v>
          </cell>
          <cell r="B9" t="str">
            <v>SERVICIO DE SALUD ANTOFAGASTA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</row>
        <row r="10">
          <cell r="A10">
            <v>4</v>
          </cell>
          <cell r="B10" t="str">
            <v>SERVICIO DE SALUD ATACAMA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</row>
        <row r="11">
          <cell r="A11">
            <v>5</v>
          </cell>
          <cell r="B11" t="str">
            <v>SERVICIO DE SALUD COQUIMBO</v>
          </cell>
          <cell r="AD11">
            <v>596600</v>
          </cell>
          <cell r="AE11">
            <v>1556955</v>
          </cell>
          <cell r="BS11">
            <v>0</v>
          </cell>
          <cell r="BT11">
            <v>0</v>
          </cell>
          <cell r="BU11">
            <v>0</v>
          </cell>
          <cell r="BV11">
            <v>596600</v>
          </cell>
          <cell r="BW11">
            <v>1556955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1556955</v>
          </cell>
          <cell r="CH11">
            <v>596600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2153555</v>
          </cell>
          <cell r="CO11">
            <v>2153555</v>
          </cell>
          <cell r="CP11">
            <v>0</v>
          </cell>
        </row>
        <row r="12">
          <cell r="A12">
            <v>6</v>
          </cell>
          <cell r="B12" t="str">
            <v xml:space="preserve">SERVICIO DE SALUD VALPARAÍSO SAN ANTONIO 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A13">
            <v>7</v>
          </cell>
          <cell r="B13" t="str">
            <v>SERVICIO DE SALUD VIÑA DEL MAR QUILLOTA</v>
          </cell>
          <cell r="AA13">
            <v>-9333</v>
          </cell>
          <cell r="AB13">
            <v>9333</v>
          </cell>
          <cell r="AC13">
            <v>24496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24496</v>
          </cell>
          <cell r="CE13">
            <v>0</v>
          </cell>
          <cell r="CF13">
            <v>0</v>
          </cell>
          <cell r="CG13">
            <v>0</v>
          </cell>
          <cell r="CH13">
            <v>24496</v>
          </cell>
          <cell r="CI13">
            <v>9333</v>
          </cell>
          <cell r="CJ13">
            <v>-9333</v>
          </cell>
          <cell r="CK13">
            <v>0</v>
          </cell>
          <cell r="CL13">
            <v>0</v>
          </cell>
          <cell r="CM13">
            <v>0</v>
          </cell>
          <cell r="CN13">
            <v>24496</v>
          </cell>
          <cell r="CO13">
            <v>24496</v>
          </cell>
          <cell r="CP13">
            <v>0</v>
          </cell>
        </row>
        <row r="14">
          <cell r="A14">
            <v>8</v>
          </cell>
          <cell r="B14" t="str">
            <v>SERVICIO DE SALUD ACONCAGUA</v>
          </cell>
          <cell r="U14">
            <v>626101</v>
          </cell>
          <cell r="BM14">
            <v>-24922</v>
          </cell>
          <cell r="BN14">
            <v>24922</v>
          </cell>
          <cell r="BS14">
            <v>0</v>
          </cell>
          <cell r="BT14">
            <v>0</v>
          </cell>
          <cell r="BU14">
            <v>0</v>
          </cell>
          <cell r="BV14">
            <v>626101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626101</v>
          </cell>
          <cell r="CI14">
            <v>24922</v>
          </cell>
          <cell r="CJ14">
            <v>-24922</v>
          </cell>
          <cell r="CK14">
            <v>0</v>
          </cell>
          <cell r="CL14">
            <v>0</v>
          </cell>
          <cell r="CM14">
            <v>0</v>
          </cell>
          <cell r="CN14">
            <v>626101</v>
          </cell>
          <cell r="CO14">
            <v>626101</v>
          </cell>
          <cell r="CP14">
            <v>0</v>
          </cell>
        </row>
        <row r="15">
          <cell r="A15">
            <v>9</v>
          </cell>
          <cell r="B15" t="str">
            <v>SERVICIO DE SALUD LIBERTADOR BERNARDO O'HIGGINS</v>
          </cell>
          <cell r="V15">
            <v>92580</v>
          </cell>
          <cell r="W15">
            <v>16644</v>
          </cell>
          <cell r="BS15">
            <v>0</v>
          </cell>
          <cell r="BT15">
            <v>0</v>
          </cell>
          <cell r="BU15">
            <v>0</v>
          </cell>
          <cell r="BV15">
            <v>109224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92580</v>
          </cell>
          <cell r="CI15">
            <v>0</v>
          </cell>
          <cell r="CJ15">
            <v>0</v>
          </cell>
          <cell r="CK15">
            <v>16644</v>
          </cell>
          <cell r="CL15">
            <v>0</v>
          </cell>
          <cell r="CM15">
            <v>0</v>
          </cell>
          <cell r="CN15">
            <v>109224</v>
          </cell>
          <cell r="CO15">
            <v>109224</v>
          </cell>
          <cell r="CP15">
            <v>0</v>
          </cell>
        </row>
        <row r="16">
          <cell r="A16">
            <v>10</v>
          </cell>
          <cell r="B16" t="str">
            <v>SERVICIO DE SALUD MAULE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</row>
        <row r="17">
          <cell r="A17">
            <v>11</v>
          </cell>
          <cell r="B17" t="str">
            <v>SERVICIO DE SALUD ÑUBLE</v>
          </cell>
          <cell r="AW17">
            <v>2504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2504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2504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2504</v>
          </cell>
          <cell r="CO17">
            <v>2504</v>
          </cell>
          <cell r="CP17">
            <v>0</v>
          </cell>
        </row>
        <row r="18">
          <cell r="A18">
            <v>12</v>
          </cell>
          <cell r="B18" t="str">
            <v>SERVICIO DE SALUD CONCEPCIÓN</v>
          </cell>
          <cell r="BL18">
            <v>11751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11751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11751</v>
          </cell>
          <cell r="CL18">
            <v>0</v>
          </cell>
          <cell r="CM18">
            <v>0</v>
          </cell>
          <cell r="CN18">
            <v>11751</v>
          </cell>
          <cell r="CO18">
            <v>11751</v>
          </cell>
          <cell r="CP18">
            <v>0</v>
          </cell>
        </row>
        <row r="19">
          <cell r="A19">
            <v>13</v>
          </cell>
          <cell r="B19" t="str">
            <v>SERVICIO DE SALUD TALCAHUANO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</row>
        <row r="20">
          <cell r="A20">
            <v>14</v>
          </cell>
          <cell r="B20" t="str">
            <v>SERVICIO DE SALUD BIO-BIO</v>
          </cell>
          <cell r="AX20">
            <v>290160</v>
          </cell>
          <cell r="AY20">
            <v>25190</v>
          </cell>
          <cell r="AZ20">
            <v>409011</v>
          </cell>
          <cell r="BA20">
            <v>43970</v>
          </cell>
          <cell r="BB20">
            <v>21170</v>
          </cell>
          <cell r="BS20">
            <v>0</v>
          </cell>
          <cell r="BT20">
            <v>0</v>
          </cell>
          <cell r="BU20">
            <v>0</v>
          </cell>
          <cell r="BV20">
            <v>290160</v>
          </cell>
          <cell r="BW20">
            <v>0</v>
          </cell>
          <cell r="BX20">
            <v>0</v>
          </cell>
          <cell r="BY20">
            <v>0</v>
          </cell>
          <cell r="BZ20">
            <v>25190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474151</v>
          </cell>
          <cell r="CF20">
            <v>0</v>
          </cell>
          <cell r="CG20">
            <v>0</v>
          </cell>
          <cell r="CH20">
            <v>724361</v>
          </cell>
          <cell r="CI20">
            <v>0</v>
          </cell>
          <cell r="CJ20">
            <v>0</v>
          </cell>
          <cell r="CK20">
            <v>43970</v>
          </cell>
          <cell r="CL20">
            <v>21170</v>
          </cell>
          <cell r="CM20">
            <v>0</v>
          </cell>
          <cell r="CN20">
            <v>789501</v>
          </cell>
          <cell r="CO20">
            <v>789501</v>
          </cell>
          <cell r="CP20">
            <v>0</v>
          </cell>
        </row>
        <row r="21">
          <cell r="A21">
            <v>15</v>
          </cell>
          <cell r="B21" t="str">
            <v>SERVICIO DE SALUD ARAUCO</v>
          </cell>
          <cell r="BC21">
            <v>-374</v>
          </cell>
          <cell r="BD21">
            <v>78953</v>
          </cell>
          <cell r="BE21">
            <v>-52003</v>
          </cell>
          <cell r="BF21">
            <v>104094</v>
          </cell>
          <cell r="BG21">
            <v>33621</v>
          </cell>
          <cell r="BH21">
            <v>-10790</v>
          </cell>
          <cell r="BI21">
            <v>10790</v>
          </cell>
          <cell r="BJ21">
            <v>-4917</v>
          </cell>
          <cell r="BK21">
            <v>4917</v>
          </cell>
          <cell r="BS21">
            <v>0</v>
          </cell>
          <cell r="BT21">
            <v>0</v>
          </cell>
          <cell r="BU21">
            <v>-374</v>
          </cell>
          <cell r="BV21">
            <v>33621</v>
          </cell>
          <cell r="BW21">
            <v>78953</v>
          </cell>
          <cell r="BX21">
            <v>0</v>
          </cell>
          <cell r="BY21">
            <v>-52003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104094</v>
          </cell>
          <cell r="CF21">
            <v>0</v>
          </cell>
          <cell r="CG21">
            <v>78953</v>
          </cell>
          <cell r="CH21">
            <v>101045</v>
          </cell>
          <cell r="CI21">
            <v>0</v>
          </cell>
          <cell r="CJ21">
            <v>-10790</v>
          </cell>
          <cell r="CK21">
            <v>0</v>
          </cell>
          <cell r="CL21">
            <v>0</v>
          </cell>
          <cell r="CM21">
            <v>-4917</v>
          </cell>
          <cell r="CN21">
            <v>164291</v>
          </cell>
          <cell r="CO21">
            <v>164291</v>
          </cell>
          <cell r="CP21">
            <v>0</v>
          </cell>
        </row>
        <row r="22">
          <cell r="A22">
            <v>16</v>
          </cell>
          <cell r="B22" t="str">
            <v>SERVICIO DE SALUD ARAUCANÍA NORTE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</row>
        <row r="23">
          <cell r="A23">
            <v>17</v>
          </cell>
          <cell r="B23" t="str">
            <v>SERVICIO DE SALUD ARAUCANÍA SUR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</row>
        <row r="24">
          <cell r="A24">
            <v>18</v>
          </cell>
          <cell r="B24" t="str">
            <v>SERVICIO DE SALUD VALDIVIA</v>
          </cell>
          <cell r="AK24">
            <v>77882</v>
          </cell>
          <cell r="AL24">
            <v>25147</v>
          </cell>
          <cell r="AM24">
            <v>201891</v>
          </cell>
          <cell r="AN24">
            <v>49852</v>
          </cell>
          <cell r="AO24">
            <v>6731</v>
          </cell>
          <cell r="AP24">
            <v>267924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354772</v>
          </cell>
          <cell r="BZ24">
            <v>6731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267924</v>
          </cell>
          <cell r="CF24">
            <v>0</v>
          </cell>
          <cell r="CG24">
            <v>0</v>
          </cell>
          <cell r="CH24">
            <v>352537</v>
          </cell>
          <cell r="CI24">
            <v>0</v>
          </cell>
          <cell r="CJ24">
            <v>25147</v>
          </cell>
          <cell r="CK24">
            <v>201891</v>
          </cell>
          <cell r="CL24">
            <v>49852</v>
          </cell>
          <cell r="CM24">
            <v>0</v>
          </cell>
          <cell r="CN24">
            <v>629427</v>
          </cell>
          <cell r="CO24">
            <v>629427</v>
          </cell>
          <cell r="CP24">
            <v>0</v>
          </cell>
        </row>
        <row r="25">
          <cell r="A25">
            <v>19</v>
          </cell>
          <cell r="B25" t="str">
            <v>SERVICIO DE SALUD OSORNO</v>
          </cell>
          <cell r="AQ25">
            <v>5280</v>
          </cell>
          <cell r="AR25">
            <v>-1218</v>
          </cell>
          <cell r="AS25">
            <v>-52187</v>
          </cell>
          <cell r="AT25">
            <v>35264</v>
          </cell>
          <cell r="AU25">
            <v>16923</v>
          </cell>
          <cell r="BS25">
            <v>0</v>
          </cell>
          <cell r="BT25">
            <v>5280</v>
          </cell>
          <cell r="BU25">
            <v>-1218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4062</v>
          </cell>
          <cell r="CI25">
            <v>0</v>
          </cell>
          <cell r="CJ25">
            <v>-52187</v>
          </cell>
          <cell r="CK25">
            <v>35264</v>
          </cell>
          <cell r="CL25">
            <v>16923</v>
          </cell>
          <cell r="CM25">
            <v>0</v>
          </cell>
          <cell r="CN25">
            <v>4062</v>
          </cell>
          <cell r="CO25">
            <v>4062</v>
          </cell>
          <cell r="CP25">
            <v>0</v>
          </cell>
        </row>
        <row r="26">
          <cell r="A26">
            <v>20</v>
          </cell>
          <cell r="B26" t="str">
            <v>SERVICIO DE SALUD DEL RELONCAVÍ</v>
          </cell>
          <cell r="Q26">
            <v>-41800</v>
          </cell>
          <cell r="R26">
            <v>26568</v>
          </cell>
          <cell r="S26">
            <v>15232</v>
          </cell>
          <cell r="T26">
            <v>18000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18000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18000</v>
          </cell>
          <cell r="CJ26">
            <v>-41800</v>
          </cell>
          <cell r="CK26">
            <v>26568</v>
          </cell>
          <cell r="CL26">
            <v>15232</v>
          </cell>
          <cell r="CM26">
            <v>0</v>
          </cell>
          <cell r="CN26">
            <v>18000</v>
          </cell>
          <cell r="CO26">
            <v>18000</v>
          </cell>
          <cell r="CP26">
            <v>0</v>
          </cell>
        </row>
        <row r="27">
          <cell r="A27">
            <v>21</v>
          </cell>
          <cell r="B27" t="str">
            <v>SERVICIO DE SALUD AYSÉN</v>
          </cell>
          <cell r="X27">
            <v>-4000</v>
          </cell>
          <cell r="Y27">
            <v>4000</v>
          </cell>
          <cell r="Z27">
            <v>15605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15605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15605</v>
          </cell>
          <cell r="CI27">
            <v>0</v>
          </cell>
          <cell r="CJ27">
            <v>-4000</v>
          </cell>
          <cell r="CK27">
            <v>0</v>
          </cell>
          <cell r="CL27">
            <v>4000</v>
          </cell>
          <cell r="CM27">
            <v>0</v>
          </cell>
          <cell r="CN27">
            <v>15605</v>
          </cell>
          <cell r="CO27">
            <v>15605</v>
          </cell>
          <cell r="CP27">
            <v>0</v>
          </cell>
        </row>
        <row r="28">
          <cell r="A28">
            <v>22</v>
          </cell>
          <cell r="B28" t="str">
            <v>SERVICIO DE SALUD MAGALLANES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</row>
        <row r="29">
          <cell r="A29">
            <v>23</v>
          </cell>
          <cell r="B29" t="str">
            <v>SERVICIO DE SALUD METROPOLITANO ORIENTE</v>
          </cell>
          <cell r="AF29">
            <v>469298</v>
          </cell>
          <cell r="AG29">
            <v>-13500</v>
          </cell>
          <cell r="AH29">
            <v>13500</v>
          </cell>
          <cell r="AI29">
            <v>-180000</v>
          </cell>
          <cell r="AJ29">
            <v>180000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469298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289298</v>
          </cell>
          <cell r="CI29">
            <v>13500</v>
          </cell>
          <cell r="CJ29">
            <v>-13500</v>
          </cell>
          <cell r="CK29">
            <v>180000</v>
          </cell>
          <cell r="CL29">
            <v>0</v>
          </cell>
          <cell r="CM29">
            <v>0</v>
          </cell>
          <cell r="CN29">
            <v>469298</v>
          </cell>
          <cell r="CO29">
            <v>469298</v>
          </cell>
          <cell r="CP29">
            <v>0</v>
          </cell>
        </row>
        <row r="30">
          <cell r="A30">
            <v>24</v>
          </cell>
          <cell r="B30" t="str">
            <v>SERVICIO DE SALUD METROPOLITANO CENTRAL</v>
          </cell>
          <cell r="BQ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</row>
        <row r="31">
          <cell r="A31">
            <v>25</v>
          </cell>
          <cell r="B31" t="str">
            <v>SERVICIO DE SALUD METROPOLITANO SUR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</row>
        <row r="32">
          <cell r="A32">
            <v>26</v>
          </cell>
          <cell r="B32" t="str">
            <v xml:space="preserve">SERVICIO DE SALUD METROPOLITANO NORTE </v>
          </cell>
          <cell r="AV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</row>
        <row r="33">
          <cell r="A33">
            <v>27</v>
          </cell>
          <cell r="B33" t="str">
            <v xml:space="preserve">SERVICIO DE SALUD METROPOLITANO OCCIDENTE  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</row>
        <row r="34">
          <cell r="A34">
            <v>28</v>
          </cell>
          <cell r="B34" t="str">
            <v xml:space="preserve">SERVICIO DE SALUD METROPOLITANO SUR ORIENTE 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</row>
        <row r="35">
          <cell r="A35">
            <v>29</v>
          </cell>
          <cell r="B35" t="str">
            <v xml:space="preserve">PROGRAMA CONTINGENCIAS OPERACIONALES  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</row>
        <row r="36">
          <cell r="A36">
            <v>30</v>
          </cell>
          <cell r="B36" t="str">
            <v>HOSPITAL PADRE HURTADO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</row>
        <row r="37">
          <cell r="A37">
            <v>31</v>
          </cell>
          <cell r="B37" t="str">
            <v>CENTRO DE REFERENCIA DE SALUD MAIPÚ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</row>
        <row r="38">
          <cell r="A38">
            <v>32</v>
          </cell>
          <cell r="B38" t="str">
            <v>CENTRO DE REFERENCIA DE SALUD CORDILLERA</v>
          </cell>
          <cell r="C38">
            <v>217264</v>
          </cell>
          <cell r="D38">
            <v>102888</v>
          </cell>
          <cell r="E38">
            <v>113477</v>
          </cell>
          <cell r="F38">
            <v>26491</v>
          </cell>
          <cell r="G38">
            <v>3405</v>
          </cell>
          <cell r="H38">
            <v>10286</v>
          </cell>
          <cell r="I38">
            <v>3487</v>
          </cell>
          <cell r="J38">
            <v>402</v>
          </cell>
          <cell r="K38">
            <v>241</v>
          </cell>
          <cell r="L38">
            <v>179</v>
          </cell>
          <cell r="BS38">
            <v>0</v>
          </cell>
          <cell r="BT38">
            <v>0</v>
          </cell>
          <cell r="BU38">
            <v>0</v>
          </cell>
          <cell r="BV38">
            <v>320152</v>
          </cell>
          <cell r="BW38">
            <v>0</v>
          </cell>
          <cell r="BX38">
            <v>10286</v>
          </cell>
          <cell r="BY38">
            <v>3487</v>
          </cell>
          <cell r="BZ38">
            <v>0</v>
          </cell>
          <cell r="CA38">
            <v>402</v>
          </cell>
          <cell r="CB38">
            <v>241</v>
          </cell>
          <cell r="CC38">
            <v>179</v>
          </cell>
          <cell r="CD38">
            <v>0</v>
          </cell>
          <cell r="CE38">
            <v>143373</v>
          </cell>
          <cell r="CF38">
            <v>0</v>
          </cell>
          <cell r="CG38">
            <v>0</v>
          </cell>
          <cell r="CH38">
            <v>217264</v>
          </cell>
          <cell r="CI38">
            <v>0</v>
          </cell>
          <cell r="CJ38">
            <v>26491</v>
          </cell>
          <cell r="CK38">
            <v>216365</v>
          </cell>
          <cell r="CL38">
            <v>18000</v>
          </cell>
          <cell r="CM38">
            <v>0</v>
          </cell>
          <cell r="CN38">
            <v>478120</v>
          </cell>
          <cell r="CO38">
            <v>478120</v>
          </cell>
          <cell r="CP38">
            <v>0</v>
          </cell>
        </row>
        <row r="39">
          <cell r="A39">
            <v>33</v>
          </cell>
          <cell r="B39" t="str">
            <v>SERVICIO DE SALUD CHILOE</v>
          </cell>
          <cell r="M39">
            <v>123100</v>
          </cell>
          <cell r="N39">
            <v>71693</v>
          </cell>
          <cell r="O39">
            <v>19367</v>
          </cell>
          <cell r="P39">
            <v>27178</v>
          </cell>
          <cell r="BS39">
            <v>0</v>
          </cell>
          <cell r="BT39">
            <v>0</v>
          </cell>
          <cell r="BU39">
            <v>0</v>
          </cell>
          <cell r="BV39">
            <v>123100</v>
          </cell>
          <cell r="BW39">
            <v>71693</v>
          </cell>
          <cell r="BX39">
            <v>0</v>
          </cell>
          <cell r="BY39">
            <v>19367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27178</v>
          </cell>
          <cell r="CF39">
            <v>0</v>
          </cell>
          <cell r="CG39">
            <v>91060</v>
          </cell>
          <cell r="CH39">
            <v>150278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241338</v>
          </cell>
          <cell r="CO39">
            <v>241338</v>
          </cell>
          <cell r="CP39">
            <v>0</v>
          </cell>
        </row>
        <row r="40">
          <cell r="A40">
            <v>34</v>
          </cell>
          <cell r="B40" t="str">
            <v>CONSOLIDADO</v>
          </cell>
          <cell r="C40">
            <v>217264</v>
          </cell>
          <cell r="D40">
            <v>102888</v>
          </cell>
          <cell r="E40">
            <v>113477</v>
          </cell>
          <cell r="F40">
            <v>26491</v>
          </cell>
          <cell r="G40">
            <v>3405</v>
          </cell>
          <cell r="H40">
            <v>10286</v>
          </cell>
          <cell r="I40">
            <v>3487</v>
          </cell>
          <cell r="J40">
            <v>402</v>
          </cell>
          <cell r="K40">
            <v>241</v>
          </cell>
          <cell r="L40">
            <v>179</v>
          </cell>
          <cell r="M40">
            <v>123100</v>
          </cell>
          <cell r="N40">
            <v>71693</v>
          </cell>
          <cell r="O40">
            <v>19367</v>
          </cell>
          <cell r="P40">
            <v>27178</v>
          </cell>
          <cell r="Q40">
            <v>-41800</v>
          </cell>
          <cell r="R40">
            <v>26568</v>
          </cell>
          <cell r="S40">
            <v>15232</v>
          </cell>
          <cell r="T40">
            <v>18000</v>
          </cell>
          <cell r="U40">
            <v>626101</v>
          </cell>
          <cell r="V40">
            <v>92580</v>
          </cell>
          <cell r="W40">
            <v>16644</v>
          </cell>
          <cell r="X40">
            <v>-4000</v>
          </cell>
          <cell r="Y40">
            <v>4000</v>
          </cell>
          <cell r="Z40">
            <v>15605</v>
          </cell>
          <cell r="AA40">
            <v>-9333</v>
          </cell>
          <cell r="AB40">
            <v>9333</v>
          </cell>
          <cell r="AC40">
            <v>24496</v>
          </cell>
          <cell r="AD40">
            <v>596600</v>
          </cell>
          <cell r="AE40">
            <v>1556955</v>
          </cell>
          <cell r="AF40">
            <v>469298</v>
          </cell>
          <cell r="AG40">
            <v>-13500</v>
          </cell>
          <cell r="AH40">
            <v>13500</v>
          </cell>
          <cell r="AI40">
            <v>-180000</v>
          </cell>
          <cell r="AJ40">
            <v>180000</v>
          </cell>
          <cell r="AK40">
            <v>77882</v>
          </cell>
          <cell r="AL40">
            <v>25147</v>
          </cell>
          <cell r="AM40">
            <v>201891</v>
          </cell>
          <cell r="AN40">
            <v>49852</v>
          </cell>
          <cell r="AO40">
            <v>6731</v>
          </cell>
          <cell r="AP40">
            <v>267924</v>
          </cell>
          <cell r="AQ40">
            <v>5280</v>
          </cell>
          <cell r="AR40">
            <v>-1218</v>
          </cell>
          <cell r="AS40">
            <v>-52187</v>
          </cell>
          <cell r="AT40">
            <v>35264</v>
          </cell>
          <cell r="AU40">
            <v>16923</v>
          </cell>
          <cell r="AV40">
            <v>0</v>
          </cell>
          <cell r="AW40">
            <v>2504</v>
          </cell>
          <cell r="AX40">
            <v>290160</v>
          </cell>
          <cell r="AY40">
            <v>25190</v>
          </cell>
          <cell r="AZ40">
            <v>409011</v>
          </cell>
          <cell r="BA40">
            <v>43970</v>
          </cell>
          <cell r="BB40">
            <v>21170</v>
          </cell>
          <cell r="BC40">
            <v>-374</v>
          </cell>
          <cell r="BD40">
            <v>78953</v>
          </cell>
          <cell r="BE40">
            <v>-52003</v>
          </cell>
          <cell r="BF40">
            <v>104094</v>
          </cell>
          <cell r="BG40">
            <v>33621</v>
          </cell>
          <cell r="BH40">
            <v>-10790</v>
          </cell>
          <cell r="BI40">
            <v>10790</v>
          </cell>
          <cell r="BJ40">
            <v>-4917</v>
          </cell>
          <cell r="BK40">
            <v>4917</v>
          </cell>
          <cell r="BL40">
            <v>11751</v>
          </cell>
          <cell r="BM40">
            <v>-24922</v>
          </cell>
          <cell r="BN40">
            <v>24922</v>
          </cell>
          <cell r="BO40">
            <v>217000</v>
          </cell>
          <cell r="BP40">
            <v>2000</v>
          </cell>
          <cell r="BQ40">
            <v>0</v>
          </cell>
          <cell r="BS40">
            <v>0</v>
          </cell>
          <cell r="BT40">
            <v>5280</v>
          </cell>
          <cell r="BU40">
            <v>-1592</v>
          </cell>
          <cell r="BV40">
            <v>2315958</v>
          </cell>
          <cell r="BW40">
            <v>1707601</v>
          </cell>
          <cell r="BX40">
            <v>10286</v>
          </cell>
          <cell r="BY40">
            <v>812921</v>
          </cell>
          <cell r="BZ40">
            <v>47526</v>
          </cell>
          <cell r="CA40">
            <v>4906</v>
          </cell>
          <cell r="CB40">
            <v>241</v>
          </cell>
          <cell r="CC40">
            <v>179</v>
          </cell>
          <cell r="CD40">
            <v>24496</v>
          </cell>
          <cell r="CE40">
            <v>1016720</v>
          </cell>
          <cell r="CF40">
            <v>11751</v>
          </cell>
          <cell r="CG40">
            <v>1726968</v>
          </cell>
          <cell r="CH40">
            <v>3415731</v>
          </cell>
          <cell r="CI40">
            <v>65755</v>
          </cell>
          <cell r="CJ40">
            <v>-104894</v>
          </cell>
          <cell r="CK40">
            <v>732453</v>
          </cell>
          <cell r="CL40">
            <v>125177</v>
          </cell>
          <cell r="CM40">
            <v>-4917</v>
          </cell>
          <cell r="CN40">
            <v>5956273</v>
          </cell>
          <cell r="CO40">
            <v>5956273</v>
          </cell>
          <cell r="CP40">
            <v>0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. Financ (2)"/>
      <sheetName val="INFORME"/>
      <sheetName val="INFORME WEB"/>
      <sheetName val="Progr. Financ"/>
      <sheetName val="Hoja3"/>
      <sheetName val="conciliacion"/>
      <sheetName val="L°DIC"/>
      <sheetName val="CH GIRADOS Y NO COB"/>
      <sheetName val="PATTY BONO"/>
      <sheetName val="L NOV"/>
      <sheetName val="L CAJA BANCO OCT"/>
      <sheetName val="L CAJA BANCO SEPT"/>
      <sheetName val="LIBRO CAJA BANCO AGOSTO"/>
      <sheetName val="LIBRO CAJA BANCO JULIO"/>
      <sheetName val="DETALLE DEUDA POR FUNC (2)"/>
      <sheetName val="PPTMOS"/>
      <sheetName val="Hoja2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08">
          <cell r="D108">
            <v>14716049</v>
          </cell>
        </row>
        <row r="137">
          <cell r="D137">
            <v>34474997</v>
          </cell>
        </row>
        <row r="167">
          <cell r="D167">
            <v>17043151</v>
          </cell>
        </row>
        <row r="196">
          <cell r="D196">
            <v>18946293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O CAJA BANCO JULI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F5CB1-7119-4451-B5B7-C9518598D5FC}">
  <sheetPr>
    <tabColor rgb="FF00B050"/>
    <pageSetUpPr fitToPage="1"/>
  </sheetPr>
  <dimension ref="B7:W72"/>
  <sheetViews>
    <sheetView showGridLines="0" topLeftCell="A7" workbookViewId="0">
      <selection activeCell="O32" sqref="O32"/>
    </sheetView>
  </sheetViews>
  <sheetFormatPr baseColWidth="10" defaultColWidth="11.44140625" defaultRowHeight="13.8" x14ac:dyDescent="0.3"/>
  <cols>
    <col min="1" max="1" width="11.44140625" style="158"/>
    <col min="2" max="2" width="32.33203125" style="158" bestFit="1" customWidth="1"/>
    <col min="3" max="6" width="11.44140625" style="158"/>
    <col min="7" max="9" width="11.44140625" style="158" customWidth="1"/>
    <col min="10" max="14" width="11.44140625" style="158" hidden="1" customWidth="1"/>
    <col min="15" max="15" width="11.44140625" style="158"/>
    <col min="16" max="16" width="5.6640625" style="158" customWidth="1"/>
    <col min="17" max="16384" width="11.44140625" style="158"/>
  </cols>
  <sheetData>
    <row r="7" spans="2:23" x14ac:dyDescent="0.3">
      <c r="B7" s="156"/>
      <c r="C7" s="157" t="s">
        <v>649</v>
      </c>
    </row>
    <row r="9" spans="2:23" x14ac:dyDescent="0.3">
      <c r="B9" s="159" t="s">
        <v>475</v>
      </c>
      <c r="C9" s="160" t="s">
        <v>0</v>
      </c>
      <c r="D9" s="160" t="s">
        <v>1</v>
      </c>
      <c r="E9" s="160" t="s">
        <v>2</v>
      </c>
      <c r="F9" s="160" t="s">
        <v>3</v>
      </c>
      <c r="G9" s="160" t="s">
        <v>4</v>
      </c>
      <c r="H9" s="160" t="s">
        <v>5</v>
      </c>
      <c r="I9" s="160" t="s">
        <v>6</v>
      </c>
      <c r="J9" s="160" t="s">
        <v>7</v>
      </c>
      <c r="K9" s="160" t="s">
        <v>476</v>
      </c>
      <c r="L9" s="160" t="s">
        <v>9</v>
      </c>
      <c r="M9" s="160" t="s">
        <v>10</v>
      </c>
      <c r="N9" s="160" t="s">
        <v>477</v>
      </c>
      <c r="O9" s="160" t="s">
        <v>478</v>
      </c>
      <c r="P9" s="161"/>
      <c r="V9" s="161"/>
      <c r="W9" s="161"/>
    </row>
    <row r="10" spans="2:23" x14ac:dyDescent="0.3">
      <c r="B10" s="162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3"/>
      <c r="P10" s="161"/>
      <c r="V10" s="161"/>
      <c r="W10" s="161"/>
    </row>
    <row r="11" spans="2:23" x14ac:dyDescent="0.3">
      <c r="B11" s="164" t="s">
        <v>479</v>
      </c>
      <c r="O11" s="165"/>
    </row>
    <row r="12" spans="2:23" x14ac:dyDescent="0.3">
      <c r="O12" s="165"/>
    </row>
    <row r="13" spans="2:23" x14ac:dyDescent="0.3">
      <c r="B13" s="158" t="s">
        <v>22</v>
      </c>
      <c r="C13" s="166">
        <f>+'Progr. Financ'!C10</f>
        <v>1831942</v>
      </c>
      <c r="D13" s="166">
        <f>+'Progr. Financ'!D10</f>
        <v>1889401</v>
      </c>
      <c r="E13" s="166">
        <f>+'Progr. Financ'!E10</f>
        <v>1914557</v>
      </c>
      <c r="F13" s="166">
        <f>+'Progr. Financ'!F10</f>
        <v>1912797</v>
      </c>
      <c r="G13" s="166">
        <f>+'Progr. Financ'!G10</f>
        <v>1924330</v>
      </c>
      <c r="H13" s="166">
        <f>+'Progr. Financ'!H10</f>
        <v>1915469</v>
      </c>
      <c r="I13" s="166">
        <f>+'Progr. Financ'!I10</f>
        <v>1896356</v>
      </c>
      <c r="J13" s="166"/>
      <c r="K13" s="166"/>
      <c r="L13" s="166"/>
      <c r="M13" s="166"/>
      <c r="N13" s="166"/>
      <c r="O13" s="167">
        <f>SUM(C13:N13)</f>
        <v>13284852</v>
      </c>
      <c r="P13" s="166"/>
    </row>
    <row r="14" spans="2:23" x14ac:dyDescent="0.3">
      <c r="B14" s="158" t="s">
        <v>24</v>
      </c>
      <c r="C14" s="166">
        <f>+'Progr. Financ'!C12</f>
        <v>8801598</v>
      </c>
      <c r="D14" s="166">
        <f>+'Progr. Financ'!D12</f>
        <v>8840119</v>
      </c>
      <c r="E14" s="166">
        <f>+'Progr. Financ'!E12</f>
        <v>8566416</v>
      </c>
      <c r="F14" s="166">
        <f>+'Progr. Financ'!F12</f>
        <v>8143304</v>
      </c>
      <c r="G14" s="166">
        <f>+'Progr. Financ'!G12</f>
        <v>8321644</v>
      </c>
      <c r="H14" s="166">
        <f>+'Progr. Financ'!H12</f>
        <v>8005374</v>
      </c>
      <c r="I14" s="166">
        <f>+'Progr. Financ'!I12</f>
        <v>8015678</v>
      </c>
      <c r="J14" s="166"/>
      <c r="K14" s="166"/>
      <c r="L14" s="166"/>
      <c r="M14" s="166"/>
      <c r="N14" s="166"/>
      <c r="O14" s="167">
        <f t="shared" ref="O14:O17" si="0">SUM(C14:N14)</f>
        <v>58694133</v>
      </c>
      <c r="P14" s="166"/>
    </row>
    <row r="15" spans="2:23" x14ac:dyDescent="0.3">
      <c r="B15" s="158" t="s">
        <v>480</v>
      </c>
      <c r="C15" s="166">
        <f>+'Progr. Financ'!C16</f>
        <v>9718650</v>
      </c>
      <c r="D15" s="166">
        <f>+'Progr. Financ'!D16</f>
        <v>8147430</v>
      </c>
      <c r="E15" s="166">
        <f>+'Progr. Financ'!E16</f>
        <v>9915285</v>
      </c>
      <c r="F15" s="166">
        <f>+'Progr. Financ'!F16</f>
        <v>9601299</v>
      </c>
      <c r="G15" s="166">
        <f>+'Progr. Financ'!G16</f>
        <v>8349379</v>
      </c>
      <c r="H15" s="166">
        <f>+'Progr. Financ'!H16</f>
        <v>9485043</v>
      </c>
      <c r="I15" s="166">
        <f>+'Progr. Financ'!I16</f>
        <v>8441421</v>
      </c>
      <c r="J15" s="166"/>
      <c r="K15" s="166"/>
      <c r="L15" s="166"/>
      <c r="M15" s="166"/>
      <c r="N15" s="166"/>
      <c r="O15" s="167">
        <f t="shared" si="0"/>
        <v>63658507</v>
      </c>
      <c r="P15" s="166"/>
    </row>
    <row r="16" spans="2:23" x14ac:dyDescent="0.3">
      <c r="B16" s="158" t="s">
        <v>481</v>
      </c>
      <c r="C16" s="166">
        <f>+'Progr. Financ'!C21</f>
        <v>1736706</v>
      </c>
      <c r="D16" s="166">
        <f>+'Progr. Financ'!D21</f>
        <v>616522</v>
      </c>
      <c r="E16" s="166">
        <f>+'Progr. Financ'!E21</f>
        <v>3645588</v>
      </c>
      <c r="F16" s="166">
        <f>+'Progr. Financ'!F21</f>
        <v>1521047</v>
      </c>
      <c r="G16" s="166">
        <f>+'Progr. Financ'!G21</f>
        <v>1185379</v>
      </c>
      <c r="H16" s="166">
        <f>+'Progr. Financ'!H21</f>
        <v>742268</v>
      </c>
      <c r="I16" s="166">
        <f>+'Progr. Financ'!I21</f>
        <v>801983</v>
      </c>
      <c r="J16" s="166"/>
      <c r="K16" s="166"/>
      <c r="L16" s="166"/>
      <c r="M16" s="166"/>
      <c r="N16" s="166"/>
      <c r="O16" s="167">
        <f t="shared" si="0"/>
        <v>10249493</v>
      </c>
      <c r="P16" s="166"/>
    </row>
    <row r="17" spans="2:22" x14ac:dyDescent="0.3">
      <c r="B17" s="158" t="s">
        <v>482</v>
      </c>
      <c r="C17" s="166">
        <f>+'Progr. Financ'!C25</f>
        <v>0</v>
      </c>
      <c r="D17" s="166">
        <f>+'Progr. Financ'!D25</f>
        <v>0</v>
      </c>
      <c r="E17" s="166">
        <f>+'Progr. Financ'!E25</f>
        <v>21405</v>
      </c>
      <c r="F17" s="166">
        <f>+'Progr. Financ'!F25</f>
        <v>0</v>
      </c>
      <c r="G17" s="166">
        <f>+'Progr. Financ'!G25</f>
        <v>0</v>
      </c>
      <c r="H17" s="166">
        <f>+'Progr. Financ'!H25</f>
        <v>0</v>
      </c>
      <c r="I17" s="166">
        <f>+'Progr. Financ'!I25</f>
        <v>47000</v>
      </c>
      <c r="J17" s="166"/>
      <c r="K17" s="166"/>
      <c r="L17" s="166"/>
      <c r="M17" s="166"/>
      <c r="N17" s="166"/>
      <c r="O17" s="167">
        <f t="shared" si="0"/>
        <v>68405</v>
      </c>
      <c r="P17" s="166"/>
    </row>
    <row r="18" spans="2:22" x14ac:dyDescent="0.3">
      <c r="B18" s="158" t="s">
        <v>483</v>
      </c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7">
        <f>+'Progr. Financ'!C8</f>
        <v>2093114</v>
      </c>
      <c r="P18" s="166"/>
    </row>
    <row r="19" spans="2:22" ht="14.4" thickBot="1" x14ac:dyDescent="0.35">
      <c r="B19" s="168" t="s">
        <v>484</v>
      </c>
      <c r="C19" s="169">
        <f>SUM(C13:C18)</f>
        <v>22088896</v>
      </c>
      <c r="D19" s="169">
        <f t="shared" ref="D19:O19" si="1">SUM(D13:D18)</f>
        <v>19493472</v>
      </c>
      <c r="E19" s="169">
        <f t="shared" si="1"/>
        <v>24063251</v>
      </c>
      <c r="F19" s="169">
        <f t="shared" si="1"/>
        <v>21178447</v>
      </c>
      <c r="G19" s="169">
        <f t="shared" si="1"/>
        <v>19780732</v>
      </c>
      <c r="H19" s="169">
        <f t="shared" si="1"/>
        <v>20148154</v>
      </c>
      <c r="I19" s="169">
        <f t="shared" si="1"/>
        <v>19202438</v>
      </c>
      <c r="J19" s="169">
        <f t="shared" si="1"/>
        <v>0</v>
      </c>
      <c r="K19" s="169">
        <f t="shared" si="1"/>
        <v>0</v>
      </c>
      <c r="L19" s="169">
        <f t="shared" si="1"/>
        <v>0</v>
      </c>
      <c r="M19" s="169">
        <f t="shared" si="1"/>
        <v>0</v>
      </c>
      <c r="N19" s="169">
        <f t="shared" si="1"/>
        <v>0</v>
      </c>
      <c r="O19" s="169">
        <f t="shared" si="1"/>
        <v>148048504</v>
      </c>
      <c r="P19" s="170"/>
    </row>
    <row r="20" spans="2:22" ht="14.4" thickTop="1" x14ac:dyDescent="0.3"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71"/>
      <c r="P20" s="166"/>
    </row>
    <row r="21" spans="2:22" x14ac:dyDescent="0.3">
      <c r="B21" s="164" t="s">
        <v>485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71"/>
      <c r="P21" s="166"/>
    </row>
    <row r="22" spans="2:22" x14ac:dyDescent="0.3"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71"/>
      <c r="P22" s="166"/>
    </row>
    <row r="23" spans="2:22" x14ac:dyDescent="0.3">
      <c r="B23" s="158" t="s">
        <v>486</v>
      </c>
      <c r="C23" s="166">
        <f>+'Progr. Financ'!C38</f>
        <v>17913422</v>
      </c>
      <c r="D23" s="166">
        <f>+'Progr. Financ'!D38</f>
        <v>14971169</v>
      </c>
      <c r="E23" s="166">
        <f>+'Progr. Financ'!E38</f>
        <v>16540377</v>
      </c>
      <c r="F23" s="166">
        <f>+'Progr. Financ'!F38</f>
        <v>15070147</v>
      </c>
      <c r="G23" s="166">
        <f>+'Progr. Financ'!G38</f>
        <v>14987009</v>
      </c>
      <c r="H23" s="166">
        <f>+'Progr. Financ'!H38</f>
        <v>15027254</v>
      </c>
      <c r="I23" s="166">
        <f>+'Progr. Financ'!I38</f>
        <v>13454217</v>
      </c>
      <c r="J23" s="166"/>
      <c r="K23" s="166"/>
      <c r="L23" s="166"/>
      <c r="M23" s="166"/>
      <c r="N23" s="166"/>
      <c r="O23" s="167">
        <f t="shared" ref="O23:O29" si="2">SUM(C23:N23)</f>
        <v>107963595</v>
      </c>
      <c r="P23" s="166"/>
    </row>
    <row r="24" spans="2:22" x14ac:dyDescent="0.3">
      <c r="B24" s="158" t="s">
        <v>487</v>
      </c>
      <c r="C24" s="166">
        <f>+'Progr. Financ'!C46</f>
        <v>86893</v>
      </c>
      <c r="D24" s="166">
        <f>+'Progr. Financ'!D46</f>
        <v>1513884</v>
      </c>
      <c r="E24" s="166">
        <f>+'Progr. Financ'!E46</f>
        <v>1633962</v>
      </c>
      <c r="F24" s="166">
        <f>+'Progr. Financ'!F46</f>
        <v>1073969</v>
      </c>
      <c r="G24" s="166">
        <f>+'Progr. Financ'!G46</f>
        <v>1120069</v>
      </c>
      <c r="H24" s="166">
        <f>+'Progr. Financ'!H46</f>
        <v>813662</v>
      </c>
      <c r="I24" s="166">
        <f>+'Progr. Financ'!I46</f>
        <v>1120806</v>
      </c>
      <c r="J24" s="166"/>
      <c r="K24" s="166"/>
      <c r="L24" s="166"/>
      <c r="M24" s="166"/>
      <c r="N24" s="166"/>
      <c r="O24" s="167">
        <f t="shared" si="2"/>
        <v>7363245</v>
      </c>
      <c r="P24" s="166"/>
    </row>
    <row r="25" spans="2:22" x14ac:dyDescent="0.3">
      <c r="B25" s="158" t="s">
        <v>488</v>
      </c>
      <c r="C25" s="166">
        <f>+'Progr. Financ'!C52</f>
        <v>40000</v>
      </c>
      <c r="D25" s="166">
        <f>+'Progr. Financ'!D52</f>
        <v>0</v>
      </c>
      <c r="E25" s="166">
        <f>+'Progr. Financ'!E52</f>
        <v>0</v>
      </c>
      <c r="F25" s="166">
        <f>+'Progr. Financ'!F52</f>
        <v>0</v>
      </c>
      <c r="G25" s="166">
        <f>+'Progr. Financ'!G52</f>
        <v>0</v>
      </c>
      <c r="H25" s="166">
        <f>+'Progr. Financ'!H52</f>
        <v>0</v>
      </c>
      <c r="I25" s="166">
        <f>+'Progr. Financ'!I52</f>
        <v>0</v>
      </c>
      <c r="J25" s="166"/>
      <c r="K25" s="166"/>
      <c r="L25" s="166"/>
      <c r="M25" s="166"/>
      <c r="N25" s="166"/>
      <c r="O25" s="167">
        <f t="shared" si="2"/>
        <v>40000</v>
      </c>
      <c r="P25" s="166"/>
    </row>
    <row r="26" spans="2:22" x14ac:dyDescent="0.3">
      <c r="B26" s="158" t="s">
        <v>489</v>
      </c>
      <c r="C26" s="166">
        <f>+'Progr. Financ'!C62</f>
        <v>2473434</v>
      </c>
      <c r="D26" s="166">
        <f>+'Progr. Financ'!D62</f>
        <v>550000</v>
      </c>
      <c r="E26" s="166">
        <f>+'Progr. Financ'!E62</f>
        <v>2664219</v>
      </c>
      <c r="F26" s="166">
        <f>+'Progr. Financ'!F62</f>
        <v>300000</v>
      </c>
      <c r="G26" s="166">
        <f>+'Progr. Financ'!G62</f>
        <v>1129990</v>
      </c>
      <c r="H26" s="166">
        <f>+'Progr. Financ'!H62</f>
        <v>1364998</v>
      </c>
      <c r="I26" s="166">
        <f>+'Progr. Financ'!I62</f>
        <v>475650</v>
      </c>
      <c r="J26" s="166"/>
      <c r="K26" s="166"/>
      <c r="L26" s="166"/>
      <c r="M26" s="166"/>
      <c r="N26" s="166"/>
      <c r="O26" s="167">
        <f t="shared" si="2"/>
        <v>8958291</v>
      </c>
      <c r="P26" s="166"/>
    </row>
    <row r="27" spans="2:22" x14ac:dyDescent="0.3">
      <c r="B27" s="158" t="s">
        <v>490</v>
      </c>
      <c r="C27" s="166">
        <f>+'Progr. Financ'!C72</f>
        <v>366000</v>
      </c>
      <c r="D27" s="166">
        <f>+'Progr. Financ'!D72</f>
        <v>0</v>
      </c>
      <c r="E27" s="166">
        <f>+'Progr. Financ'!E72</f>
        <v>0</v>
      </c>
      <c r="F27" s="166">
        <f>+'Progr. Financ'!F72</f>
        <v>0</v>
      </c>
      <c r="G27" s="166">
        <f>+'Progr. Financ'!G72</f>
        <v>0</v>
      </c>
      <c r="H27" s="166">
        <f>+'Progr. Financ'!H72</f>
        <v>0</v>
      </c>
      <c r="I27" s="166">
        <f>+'Progr. Financ'!I72</f>
        <v>0</v>
      </c>
      <c r="J27" s="166"/>
      <c r="K27" s="166"/>
      <c r="L27" s="166"/>
      <c r="M27" s="166"/>
      <c r="N27" s="166"/>
      <c r="O27" s="167">
        <f t="shared" si="2"/>
        <v>366000</v>
      </c>
      <c r="P27" s="166"/>
    </row>
    <row r="28" spans="2:22" x14ac:dyDescent="0.3">
      <c r="B28" s="158" t="s">
        <v>482</v>
      </c>
      <c r="C28" s="166">
        <f>+'Progr. Financ'!C75</f>
        <v>0</v>
      </c>
      <c r="D28" s="166">
        <f>+'Progr. Financ'!D75</f>
        <v>0</v>
      </c>
      <c r="E28" s="166">
        <f>+'Progr. Financ'!E75</f>
        <v>0</v>
      </c>
      <c r="F28" s="166">
        <f>+'Progr. Financ'!F75</f>
        <v>0</v>
      </c>
      <c r="G28" s="166">
        <f>+'Progr. Financ'!G75</f>
        <v>0</v>
      </c>
      <c r="H28" s="166">
        <f>+'Progr. Financ'!H75</f>
        <v>0</v>
      </c>
      <c r="I28" s="166">
        <f>+'Progr. Financ'!I75</f>
        <v>0</v>
      </c>
      <c r="J28" s="166"/>
      <c r="K28" s="166"/>
      <c r="L28" s="166"/>
      <c r="M28" s="166"/>
      <c r="N28" s="166"/>
      <c r="O28" s="167">
        <f t="shared" si="2"/>
        <v>0</v>
      </c>
      <c r="P28" s="166"/>
    </row>
    <row r="29" spans="2:22" x14ac:dyDescent="0.3"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7">
        <f t="shared" si="2"/>
        <v>0</v>
      </c>
      <c r="P29" s="166"/>
    </row>
    <row r="30" spans="2:22" ht="14.4" thickBot="1" x14ac:dyDescent="0.35">
      <c r="B30" s="168" t="s">
        <v>491</v>
      </c>
      <c r="C30" s="169">
        <f>SUM(C23:C29)</f>
        <v>20879749</v>
      </c>
      <c r="D30" s="169">
        <f t="shared" ref="D30:O30" si="3">SUM(D23:D29)</f>
        <v>17035053</v>
      </c>
      <c r="E30" s="169">
        <f t="shared" si="3"/>
        <v>20838558</v>
      </c>
      <c r="F30" s="169">
        <f t="shared" si="3"/>
        <v>16444116</v>
      </c>
      <c r="G30" s="169">
        <f t="shared" si="3"/>
        <v>17237068</v>
      </c>
      <c r="H30" s="169">
        <f t="shared" si="3"/>
        <v>17205914</v>
      </c>
      <c r="I30" s="169">
        <f t="shared" si="3"/>
        <v>15050673</v>
      </c>
      <c r="J30" s="169">
        <f t="shared" si="3"/>
        <v>0</v>
      </c>
      <c r="K30" s="169">
        <f t="shared" si="3"/>
        <v>0</v>
      </c>
      <c r="L30" s="169">
        <f t="shared" si="3"/>
        <v>0</v>
      </c>
      <c r="M30" s="169">
        <f t="shared" si="3"/>
        <v>0</v>
      </c>
      <c r="N30" s="169">
        <f t="shared" si="3"/>
        <v>0</v>
      </c>
      <c r="O30" s="169">
        <f t="shared" si="3"/>
        <v>124691131</v>
      </c>
      <c r="P30" s="170"/>
    </row>
    <row r="31" spans="2:22" ht="14.4" thickTop="1" x14ac:dyDescent="0.3">
      <c r="B31" s="165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66"/>
    </row>
    <row r="32" spans="2:22" x14ac:dyDescent="0.3">
      <c r="B32" s="172" t="s">
        <v>551</v>
      </c>
      <c r="C32" s="173">
        <f>+C19-C30</f>
        <v>1209147</v>
      </c>
      <c r="D32" s="173">
        <f t="shared" ref="D32:N32" si="4">+D19-D30</f>
        <v>2458419</v>
      </c>
      <c r="E32" s="173">
        <f t="shared" si="4"/>
        <v>3224693</v>
      </c>
      <c r="F32" s="173">
        <f t="shared" si="4"/>
        <v>4734331</v>
      </c>
      <c r="G32" s="173">
        <f t="shared" si="4"/>
        <v>2543664</v>
      </c>
      <c r="H32" s="173">
        <f t="shared" si="4"/>
        <v>2942240</v>
      </c>
      <c r="I32" s="173">
        <f t="shared" si="4"/>
        <v>4151765</v>
      </c>
      <c r="J32" s="173">
        <f t="shared" si="4"/>
        <v>0</v>
      </c>
      <c r="K32" s="173">
        <f t="shared" si="4"/>
        <v>0</v>
      </c>
      <c r="L32" s="173">
        <f t="shared" si="4"/>
        <v>0</v>
      </c>
      <c r="M32" s="173">
        <f t="shared" si="4"/>
        <v>0</v>
      </c>
      <c r="N32" s="173">
        <f t="shared" si="4"/>
        <v>0</v>
      </c>
      <c r="O32" s="173">
        <f>+O19-O30</f>
        <v>23357373</v>
      </c>
      <c r="P32" s="166"/>
      <c r="V32" s="166"/>
    </row>
    <row r="33" spans="2:23" x14ac:dyDescent="0.3">
      <c r="B33" s="174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66"/>
    </row>
    <row r="34" spans="2:23" ht="14.4" hidden="1" thickBot="1" x14ac:dyDescent="0.35">
      <c r="B34" s="177" t="s">
        <v>492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6"/>
      <c r="V34" s="166"/>
      <c r="W34" s="166"/>
    </row>
    <row r="35" spans="2:23" ht="14.4" hidden="1" thickTop="1" x14ac:dyDescent="0.3"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</row>
    <row r="36" spans="2:23" customFormat="1" ht="14.4" hidden="1" thickBot="1" x14ac:dyDescent="0.35">
      <c r="B36" s="176" t="s">
        <v>493</v>
      </c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</row>
    <row r="37" spans="2:23" customFormat="1" ht="13.2" x14ac:dyDescent="0.25"/>
    <row r="38" spans="2:23" customFormat="1" ht="13.2" x14ac:dyDescent="0.25"/>
    <row r="39" spans="2:23" customFormat="1" ht="13.2" x14ac:dyDescent="0.25">
      <c r="C39" s="180"/>
      <c r="D39" s="180"/>
      <c r="E39" s="180"/>
      <c r="F39" s="180"/>
      <c r="G39" s="180"/>
      <c r="H39" s="180"/>
      <c r="I39" s="180"/>
    </row>
    <row r="40" spans="2:23" customFormat="1" ht="13.2" x14ac:dyDescent="0.25"/>
    <row r="41" spans="2:23" customFormat="1" ht="13.2" x14ac:dyDescent="0.25"/>
    <row r="42" spans="2:23" customFormat="1" ht="13.2" x14ac:dyDescent="0.25"/>
    <row r="43" spans="2:23" customFormat="1" ht="13.2" x14ac:dyDescent="0.25"/>
    <row r="44" spans="2:23" customFormat="1" ht="13.2" x14ac:dyDescent="0.25"/>
    <row r="45" spans="2:23" customFormat="1" ht="13.2" x14ac:dyDescent="0.25"/>
    <row r="46" spans="2:23" customFormat="1" ht="13.2" x14ac:dyDescent="0.25"/>
    <row r="47" spans="2:23" customFormat="1" ht="13.2" x14ac:dyDescent="0.25"/>
    <row r="48" spans="2:23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</sheetData>
  <pageMargins left="0.70866141732283472" right="0.70866141732283472" top="0.74803149606299213" bottom="0.74803149606299213" header="0.31496062992125984" footer="0.31496062992125984"/>
  <pageSetup scale="86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39028-8AC7-4C42-99F1-B7BCA0DCFC80}">
  <dimension ref="A1:G127"/>
  <sheetViews>
    <sheetView topLeftCell="A91" workbookViewId="0">
      <selection activeCell="E97" sqref="E97:G97"/>
    </sheetView>
  </sheetViews>
  <sheetFormatPr baseColWidth="10" defaultRowHeight="13.2" x14ac:dyDescent="0.25"/>
  <cols>
    <col min="1" max="1" width="20.33203125" bestFit="1" customWidth="1"/>
    <col min="2" max="2" width="11" bestFit="1" customWidth="1"/>
    <col min="3" max="3" width="11.33203125" bestFit="1" customWidth="1"/>
    <col min="4" max="6" width="10.5546875" bestFit="1" customWidth="1"/>
    <col min="7" max="7" width="74.77734375" bestFit="1" customWidth="1"/>
  </cols>
  <sheetData>
    <row r="1" spans="1:7" ht="18.600000000000001" thickBot="1" x14ac:dyDescent="0.4">
      <c r="A1" s="227" t="s">
        <v>326</v>
      </c>
      <c r="B1" s="227"/>
      <c r="C1" s="227"/>
      <c r="D1" s="227"/>
      <c r="E1" s="227"/>
      <c r="F1" s="227"/>
      <c r="G1" s="227"/>
    </row>
    <row r="2" spans="1:7" ht="15" thickBot="1" x14ac:dyDescent="0.35">
      <c r="A2" s="118"/>
      <c r="B2" s="119" t="s">
        <v>119</v>
      </c>
      <c r="C2" s="120" t="s">
        <v>120</v>
      </c>
      <c r="D2" s="121" t="s">
        <v>121</v>
      </c>
      <c r="E2" s="121" t="s">
        <v>407</v>
      </c>
      <c r="F2" s="122" t="s">
        <v>21</v>
      </c>
      <c r="G2" s="123" t="s">
        <v>122</v>
      </c>
    </row>
    <row r="3" spans="1:7" ht="13.8" x14ac:dyDescent="0.3">
      <c r="A3" s="124"/>
      <c r="B3" s="125" t="s">
        <v>341</v>
      </c>
      <c r="C3" s="126"/>
      <c r="D3" s="113"/>
      <c r="E3" s="127"/>
      <c r="F3" s="128">
        <v>100871</v>
      </c>
      <c r="G3" s="129" t="s">
        <v>188</v>
      </c>
    </row>
    <row r="4" spans="1:7" ht="13.8" x14ac:dyDescent="0.3">
      <c r="A4" s="124"/>
      <c r="B4" s="125" t="s">
        <v>341</v>
      </c>
      <c r="C4" s="126"/>
      <c r="D4" s="113"/>
      <c r="E4" s="127"/>
      <c r="F4" s="128">
        <v>67970</v>
      </c>
      <c r="G4" s="129" t="s">
        <v>188</v>
      </c>
    </row>
    <row r="5" spans="1:7" ht="13.8" x14ac:dyDescent="0.3">
      <c r="A5" s="124"/>
      <c r="B5" s="125" t="s">
        <v>341</v>
      </c>
      <c r="C5" s="126"/>
      <c r="D5" s="113"/>
      <c r="E5" s="127"/>
      <c r="F5" s="128">
        <v>61970</v>
      </c>
      <c r="G5" s="129" t="s">
        <v>158</v>
      </c>
    </row>
    <row r="6" spans="1:7" ht="13.8" x14ac:dyDescent="0.3">
      <c r="A6" s="124"/>
      <c r="B6" s="125" t="s">
        <v>341</v>
      </c>
      <c r="C6" s="126"/>
      <c r="D6" s="113"/>
      <c r="E6" s="127"/>
      <c r="F6" s="128">
        <v>49657</v>
      </c>
      <c r="G6" s="129" t="s">
        <v>182</v>
      </c>
    </row>
    <row r="7" spans="1:7" ht="13.8" x14ac:dyDescent="0.3">
      <c r="A7" s="124"/>
      <c r="B7" s="125" t="s">
        <v>341</v>
      </c>
      <c r="C7" s="126"/>
      <c r="D7" s="113"/>
      <c r="E7" s="127"/>
      <c r="F7" s="128">
        <v>29980</v>
      </c>
      <c r="G7" s="129" t="s">
        <v>185</v>
      </c>
    </row>
    <row r="8" spans="1:7" ht="13.8" x14ac:dyDescent="0.3">
      <c r="A8" s="124"/>
      <c r="B8" s="125" t="s">
        <v>341</v>
      </c>
      <c r="C8" s="126"/>
      <c r="D8" s="113"/>
      <c r="E8" s="127"/>
      <c r="F8" s="128">
        <v>14020</v>
      </c>
      <c r="G8" s="129" t="s">
        <v>158</v>
      </c>
    </row>
    <row r="9" spans="1:7" ht="13.8" x14ac:dyDescent="0.3">
      <c r="A9" s="124"/>
      <c r="B9" s="125" t="s">
        <v>342</v>
      </c>
      <c r="C9" s="126"/>
      <c r="D9" s="113"/>
      <c r="E9" s="127"/>
      <c r="F9" s="128">
        <v>56000</v>
      </c>
      <c r="G9" s="129" t="s">
        <v>151</v>
      </c>
    </row>
    <row r="10" spans="1:7" ht="13.8" x14ac:dyDescent="0.3">
      <c r="A10" s="124"/>
      <c r="B10" s="125" t="s">
        <v>342</v>
      </c>
      <c r="C10" s="126"/>
      <c r="D10" s="113"/>
      <c r="E10" s="127"/>
      <c r="F10" s="128">
        <v>14990</v>
      </c>
      <c r="G10" s="129" t="s">
        <v>158</v>
      </c>
    </row>
    <row r="11" spans="1:7" ht="13.8" x14ac:dyDescent="0.3">
      <c r="A11" s="124"/>
      <c r="B11" s="125" t="s">
        <v>342</v>
      </c>
      <c r="C11" s="126"/>
      <c r="D11" s="113"/>
      <c r="E11" s="127"/>
      <c r="F11" s="128">
        <v>10000</v>
      </c>
      <c r="G11" s="129" t="s">
        <v>158</v>
      </c>
    </row>
    <row r="12" spans="1:7" ht="13.8" x14ac:dyDescent="0.3">
      <c r="A12" s="124"/>
      <c r="B12" s="125" t="s">
        <v>342</v>
      </c>
      <c r="C12" s="126"/>
      <c r="D12" s="113"/>
      <c r="E12" s="127"/>
      <c r="F12" s="128">
        <v>9990</v>
      </c>
      <c r="G12" s="129" t="s">
        <v>146</v>
      </c>
    </row>
    <row r="13" spans="1:7" ht="13.8" x14ac:dyDescent="0.3">
      <c r="A13" s="124"/>
      <c r="B13" s="125" t="s">
        <v>343</v>
      </c>
      <c r="C13" s="126"/>
      <c r="D13" s="113"/>
      <c r="E13" s="127"/>
      <c r="F13" s="128">
        <v>93900</v>
      </c>
      <c r="G13" s="129" t="s">
        <v>197</v>
      </c>
    </row>
    <row r="14" spans="1:7" ht="13.8" x14ac:dyDescent="0.3">
      <c r="A14" s="124"/>
      <c r="B14" s="125" t="s">
        <v>343</v>
      </c>
      <c r="C14" s="126"/>
      <c r="D14" s="113"/>
      <c r="E14" s="127"/>
      <c r="F14" s="128">
        <v>31990</v>
      </c>
      <c r="G14" s="129" t="s">
        <v>158</v>
      </c>
    </row>
    <row r="15" spans="1:7" ht="13.8" x14ac:dyDescent="0.3">
      <c r="A15" s="124"/>
      <c r="B15" s="125" t="s">
        <v>343</v>
      </c>
      <c r="C15" s="126"/>
      <c r="D15" s="113"/>
      <c r="E15" s="127"/>
      <c r="F15" s="128">
        <v>31990</v>
      </c>
      <c r="G15" s="129" t="s">
        <v>158</v>
      </c>
    </row>
    <row r="16" spans="1:7" ht="13.8" x14ac:dyDescent="0.3">
      <c r="A16" s="124"/>
      <c r="B16" s="125" t="s">
        <v>343</v>
      </c>
      <c r="C16" s="126"/>
      <c r="D16" s="113"/>
      <c r="E16" s="127"/>
      <c r="F16" s="128">
        <v>21990</v>
      </c>
      <c r="G16" s="129" t="s">
        <v>158</v>
      </c>
    </row>
    <row r="17" spans="1:7" ht="13.8" x14ac:dyDescent="0.3">
      <c r="A17" s="124"/>
      <c r="B17" s="125" t="s">
        <v>343</v>
      </c>
      <c r="C17" s="126"/>
      <c r="D17" s="113"/>
      <c r="E17" s="127"/>
      <c r="F17" s="128">
        <v>21990</v>
      </c>
      <c r="G17" s="129" t="s">
        <v>158</v>
      </c>
    </row>
    <row r="18" spans="1:7" ht="13.8" x14ac:dyDescent="0.3">
      <c r="A18" s="124"/>
      <c r="B18" s="125" t="s">
        <v>343</v>
      </c>
      <c r="C18" s="126"/>
      <c r="D18" s="113"/>
      <c r="E18" s="127"/>
      <c r="F18" s="128">
        <v>18350</v>
      </c>
      <c r="G18" s="129" t="s">
        <v>146</v>
      </c>
    </row>
    <row r="19" spans="1:7" ht="13.8" x14ac:dyDescent="0.3">
      <c r="A19" s="124"/>
      <c r="B19" s="125" t="s">
        <v>343</v>
      </c>
      <c r="C19" s="126"/>
      <c r="D19" s="113"/>
      <c r="E19" s="127"/>
      <c r="F19" s="128">
        <v>11990</v>
      </c>
      <c r="G19" s="129" t="s">
        <v>148</v>
      </c>
    </row>
    <row r="20" spans="1:7" ht="13.8" x14ac:dyDescent="0.3">
      <c r="A20" s="124"/>
      <c r="B20" s="125" t="s">
        <v>344</v>
      </c>
      <c r="C20" s="126"/>
      <c r="D20" s="113"/>
      <c r="E20" s="127"/>
      <c r="F20" s="128">
        <v>19000361</v>
      </c>
      <c r="G20" s="129" t="s">
        <v>143</v>
      </c>
    </row>
    <row r="21" spans="1:7" ht="13.8" x14ac:dyDescent="0.3">
      <c r="A21" s="124"/>
      <c r="B21" s="125" t="s">
        <v>345</v>
      </c>
      <c r="C21" s="126"/>
      <c r="D21" s="113"/>
      <c r="E21" s="127"/>
      <c r="F21" s="128">
        <v>89610</v>
      </c>
      <c r="G21" s="129" t="s">
        <v>328</v>
      </c>
    </row>
    <row r="22" spans="1:7" ht="13.8" x14ac:dyDescent="0.3">
      <c r="A22" s="124"/>
      <c r="B22" s="125" t="s">
        <v>345</v>
      </c>
      <c r="C22" s="126"/>
      <c r="D22" s="113"/>
      <c r="E22" s="127"/>
      <c r="F22" s="128">
        <v>44970</v>
      </c>
      <c r="G22" s="129" t="s">
        <v>144</v>
      </c>
    </row>
    <row r="23" spans="1:7" ht="13.8" x14ac:dyDescent="0.3">
      <c r="A23" s="124"/>
      <c r="B23" s="125" t="s">
        <v>345</v>
      </c>
      <c r="C23" s="126"/>
      <c r="D23" s="113"/>
      <c r="E23" s="127"/>
      <c r="F23" s="128">
        <v>38970</v>
      </c>
      <c r="G23" s="129" t="s">
        <v>200</v>
      </c>
    </row>
    <row r="24" spans="1:7" ht="13.8" x14ac:dyDescent="0.3">
      <c r="A24" s="124"/>
      <c r="B24" s="125" t="s">
        <v>345</v>
      </c>
      <c r="C24" s="126"/>
      <c r="D24" s="113"/>
      <c r="E24" s="127"/>
      <c r="F24" s="128">
        <v>26600</v>
      </c>
      <c r="G24" s="129" t="s">
        <v>156</v>
      </c>
    </row>
    <row r="25" spans="1:7" ht="13.8" x14ac:dyDescent="0.3">
      <c r="A25" s="124"/>
      <c r="B25" s="125" t="s">
        <v>345</v>
      </c>
      <c r="C25" s="126"/>
      <c r="D25" s="113"/>
      <c r="E25" s="127"/>
      <c r="F25" s="128">
        <v>21405</v>
      </c>
      <c r="G25" s="129" t="s">
        <v>329</v>
      </c>
    </row>
    <row r="26" spans="1:7" ht="13.8" x14ac:dyDescent="0.3">
      <c r="A26" s="124"/>
      <c r="B26" s="125" t="s">
        <v>346</v>
      </c>
      <c r="C26" s="126"/>
      <c r="D26" s="113"/>
      <c r="E26" s="127"/>
      <c r="F26" s="128">
        <v>22990</v>
      </c>
      <c r="G26" s="129" t="s">
        <v>204</v>
      </c>
    </row>
    <row r="27" spans="1:7" ht="13.8" x14ac:dyDescent="0.3">
      <c r="A27" s="124"/>
      <c r="B27" s="125" t="s">
        <v>347</v>
      </c>
      <c r="C27" s="126"/>
      <c r="D27" s="113"/>
      <c r="E27" s="127"/>
      <c r="F27" s="128">
        <v>59323</v>
      </c>
      <c r="G27" s="129" t="s">
        <v>286</v>
      </c>
    </row>
    <row r="28" spans="1:7" ht="13.8" x14ac:dyDescent="0.3">
      <c r="A28" s="124"/>
      <c r="B28" s="125" t="s">
        <v>347</v>
      </c>
      <c r="C28" s="126"/>
      <c r="D28" s="113"/>
      <c r="E28" s="127"/>
      <c r="F28" s="128">
        <v>15677</v>
      </c>
      <c r="G28" s="129" t="s">
        <v>205</v>
      </c>
    </row>
    <row r="29" spans="1:7" ht="13.8" x14ac:dyDescent="0.3">
      <c r="A29" s="124"/>
      <c r="B29" s="125" t="s">
        <v>347</v>
      </c>
      <c r="C29" s="126"/>
      <c r="D29" s="113"/>
      <c r="E29" s="127"/>
      <c r="F29" s="128">
        <v>11990</v>
      </c>
      <c r="G29" s="129" t="s">
        <v>165</v>
      </c>
    </row>
    <row r="30" spans="1:7" ht="13.8" x14ac:dyDescent="0.3">
      <c r="A30" s="124"/>
      <c r="B30" s="125" t="s">
        <v>348</v>
      </c>
      <c r="C30" s="126"/>
      <c r="D30" s="113"/>
      <c r="E30" s="127"/>
      <c r="F30" s="128">
        <v>6886</v>
      </c>
      <c r="G30" s="129" t="s">
        <v>330</v>
      </c>
    </row>
    <row r="31" spans="1:7" ht="13.8" x14ac:dyDescent="0.3">
      <c r="A31" s="124"/>
      <c r="B31" s="125" t="s">
        <v>349</v>
      </c>
      <c r="C31" s="126"/>
      <c r="D31" s="113"/>
      <c r="E31" s="127"/>
      <c r="F31" s="128">
        <v>28098</v>
      </c>
      <c r="G31" s="129" t="s">
        <v>198</v>
      </c>
    </row>
    <row r="32" spans="1:7" ht="13.8" x14ac:dyDescent="0.3">
      <c r="A32" s="124"/>
      <c r="B32" s="125" t="s">
        <v>349</v>
      </c>
      <c r="C32" s="126"/>
      <c r="D32" s="113"/>
      <c r="E32" s="127"/>
      <c r="F32" s="128">
        <v>36407</v>
      </c>
      <c r="G32" s="129" t="s">
        <v>157</v>
      </c>
    </row>
    <row r="33" spans="1:7" ht="13.8" x14ac:dyDescent="0.3">
      <c r="A33" s="124"/>
      <c r="B33" s="125" t="s">
        <v>350</v>
      </c>
      <c r="C33" s="126"/>
      <c r="D33" s="113"/>
      <c r="E33" s="127"/>
      <c r="F33" s="128">
        <v>27650</v>
      </c>
      <c r="G33" s="129" t="s">
        <v>163</v>
      </c>
    </row>
    <row r="34" spans="1:7" ht="13.8" x14ac:dyDescent="0.3">
      <c r="A34" s="124"/>
      <c r="B34" s="125" t="s">
        <v>350</v>
      </c>
      <c r="C34" s="126"/>
      <c r="D34" s="113"/>
      <c r="E34" s="127"/>
      <c r="F34" s="128">
        <v>1461</v>
      </c>
      <c r="G34" s="129" t="s">
        <v>147</v>
      </c>
    </row>
    <row r="35" spans="1:7" ht="13.8" x14ac:dyDescent="0.3">
      <c r="A35" s="124"/>
      <c r="B35" s="125" t="s">
        <v>351</v>
      </c>
      <c r="C35" s="126"/>
      <c r="D35" s="113"/>
      <c r="E35" s="127"/>
      <c r="F35" s="128">
        <v>1670</v>
      </c>
      <c r="G35" s="129" t="s">
        <v>146</v>
      </c>
    </row>
    <row r="36" spans="1:7" ht="13.8" x14ac:dyDescent="0.3">
      <c r="A36" s="124"/>
      <c r="B36" s="125" t="s">
        <v>352</v>
      </c>
      <c r="C36" s="126"/>
      <c r="D36" s="113"/>
      <c r="E36" s="127"/>
      <c r="F36" s="128">
        <v>4000</v>
      </c>
      <c r="G36" s="129" t="s">
        <v>146</v>
      </c>
    </row>
    <row r="37" spans="1:7" ht="13.8" x14ac:dyDescent="0.3">
      <c r="A37" s="124"/>
      <c r="B37" s="125" t="s">
        <v>353</v>
      </c>
      <c r="C37" s="126"/>
      <c r="D37" s="113"/>
      <c r="E37" s="127"/>
      <c r="F37" s="128">
        <v>23500</v>
      </c>
      <c r="G37" s="129" t="s">
        <v>166</v>
      </c>
    </row>
    <row r="38" spans="1:7" ht="13.8" x14ac:dyDescent="0.3">
      <c r="A38" s="124"/>
      <c r="B38" s="125" t="s">
        <v>354</v>
      </c>
      <c r="C38" s="126"/>
      <c r="D38" s="113"/>
      <c r="E38" s="127"/>
      <c r="F38" s="128">
        <v>14900</v>
      </c>
      <c r="G38" s="129" t="s">
        <v>175</v>
      </c>
    </row>
    <row r="39" spans="1:7" ht="13.8" x14ac:dyDescent="0.3">
      <c r="A39" s="124"/>
      <c r="B39" s="125" t="s">
        <v>354</v>
      </c>
      <c r="C39" s="126"/>
      <c r="D39" s="113"/>
      <c r="E39" s="127"/>
      <c r="F39" s="128">
        <v>47156</v>
      </c>
      <c r="G39" s="129" t="s">
        <v>144</v>
      </c>
    </row>
    <row r="40" spans="1:7" ht="13.8" x14ac:dyDescent="0.3">
      <c r="A40" s="124"/>
      <c r="B40" s="125" t="s">
        <v>354</v>
      </c>
      <c r="C40" s="126"/>
      <c r="D40" s="113"/>
      <c r="E40" s="127"/>
      <c r="F40" s="128">
        <v>14990</v>
      </c>
      <c r="G40" s="129" t="s">
        <v>158</v>
      </c>
    </row>
    <row r="41" spans="1:7" ht="13.8" x14ac:dyDescent="0.3">
      <c r="A41" s="124"/>
      <c r="B41" s="125" t="s">
        <v>354</v>
      </c>
      <c r="C41" s="126"/>
      <c r="D41" s="113"/>
      <c r="E41" s="127"/>
      <c r="F41" s="128">
        <v>13725</v>
      </c>
      <c r="G41" s="129" t="s">
        <v>156</v>
      </c>
    </row>
    <row r="42" spans="1:7" ht="13.8" x14ac:dyDescent="0.3">
      <c r="A42" s="124"/>
      <c r="B42" s="125" t="s">
        <v>354</v>
      </c>
      <c r="C42" s="126"/>
      <c r="D42" s="113"/>
      <c r="E42" s="127"/>
      <c r="F42" s="128">
        <v>12990</v>
      </c>
      <c r="G42" s="129" t="s">
        <v>164</v>
      </c>
    </row>
    <row r="43" spans="1:7" ht="13.8" x14ac:dyDescent="0.3">
      <c r="A43" s="124"/>
      <c r="B43" s="125" t="s">
        <v>354</v>
      </c>
      <c r="C43" s="126"/>
      <c r="D43" s="113"/>
      <c r="E43" s="127"/>
      <c r="F43" s="128">
        <v>8970</v>
      </c>
      <c r="G43" s="129" t="s">
        <v>190</v>
      </c>
    </row>
    <row r="44" spans="1:7" ht="13.8" x14ac:dyDescent="0.3">
      <c r="A44" s="124"/>
      <c r="B44" s="125" t="s">
        <v>355</v>
      </c>
      <c r="C44" s="126"/>
      <c r="D44" s="113"/>
      <c r="E44" s="127"/>
      <c r="F44" s="128">
        <v>100871</v>
      </c>
      <c r="G44" s="129" t="s">
        <v>188</v>
      </c>
    </row>
    <row r="45" spans="1:7" ht="13.8" x14ac:dyDescent="0.3">
      <c r="A45" s="124"/>
      <c r="B45" s="125" t="s">
        <v>355</v>
      </c>
      <c r="C45" s="126"/>
      <c r="D45" s="113"/>
      <c r="E45" s="127"/>
      <c r="F45" s="128">
        <v>85825</v>
      </c>
      <c r="G45" s="129" t="s">
        <v>331</v>
      </c>
    </row>
    <row r="46" spans="1:7" ht="13.8" x14ac:dyDescent="0.3">
      <c r="A46" s="124"/>
      <c r="B46" s="125" t="s">
        <v>355</v>
      </c>
      <c r="C46" s="126"/>
      <c r="D46" s="113"/>
      <c r="E46" s="127"/>
      <c r="F46" s="128">
        <v>79664</v>
      </c>
      <c r="G46" s="129" t="s">
        <v>168</v>
      </c>
    </row>
    <row r="47" spans="1:7" ht="13.8" x14ac:dyDescent="0.3">
      <c r="A47" s="124"/>
      <c r="B47" s="125" t="s">
        <v>355</v>
      </c>
      <c r="C47" s="126"/>
      <c r="D47" s="113"/>
      <c r="E47" s="127"/>
      <c r="F47" s="128">
        <v>30000</v>
      </c>
      <c r="G47" s="129" t="s">
        <v>154</v>
      </c>
    </row>
    <row r="48" spans="1:7" ht="13.8" x14ac:dyDescent="0.3">
      <c r="A48" s="124"/>
      <c r="B48" s="125" t="s">
        <v>355</v>
      </c>
      <c r="C48" s="126"/>
      <c r="D48" s="113"/>
      <c r="E48" s="127"/>
      <c r="F48" s="128">
        <v>27980</v>
      </c>
      <c r="G48" s="129" t="s">
        <v>171</v>
      </c>
    </row>
    <row r="49" spans="1:7" ht="13.8" x14ac:dyDescent="0.3">
      <c r="A49" s="124"/>
      <c r="B49" s="125" t="s">
        <v>355</v>
      </c>
      <c r="C49" s="126"/>
      <c r="D49" s="113"/>
      <c r="E49" s="127"/>
      <c r="F49" s="128">
        <v>12368</v>
      </c>
      <c r="G49" s="129" t="s">
        <v>287</v>
      </c>
    </row>
    <row r="50" spans="1:7" ht="13.8" x14ac:dyDescent="0.3">
      <c r="A50" s="124"/>
      <c r="B50" s="125" t="s">
        <v>355</v>
      </c>
      <c r="C50" s="126"/>
      <c r="D50" s="113"/>
      <c r="E50" s="127"/>
      <c r="F50" s="128">
        <v>11990</v>
      </c>
      <c r="G50" s="129" t="s">
        <v>173</v>
      </c>
    </row>
    <row r="51" spans="1:7" ht="13.8" x14ac:dyDescent="0.3">
      <c r="A51" s="124"/>
      <c r="B51" s="125" t="s">
        <v>355</v>
      </c>
      <c r="C51" s="126"/>
      <c r="D51" s="113"/>
      <c r="E51" s="127"/>
      <c r="F51" s="128">
        <v>10412</v>
      </c>
      <c r="G51" s="129" t="s">
        <v>180</v>
      </c>
    </row>
    <row r="52" spans="1:7" ht="13.8" x14ac:dyDescent="0.3">
      <c r="A52" s="124"/>
      <c r="B52" s="125" t="s">
        <v>356</v>
      </c>
      <c r="C52" s="126"/>
      <c r="D52" s="113"/>
      <c r="E52" s="127"/>
      <c r="F52" s="128">
        <v>114950</v>
      </c>
      <c r="G52" s="129" t="s">
        <v>204</v>
      </c>
    </row>
    <row r="53" spans="1:7" ht="13.8" x14ac:dyDescent="0.3">
      <c r="A53" s="124"/>
      <c r="B53" s="125" t="s">
        <v>356</v>
      </c>
      <c r="C53" s="126"/>
      <c r="D53" s="113"/>
      <c r="E53" s="127"/>
      <c r="F53" s="128">
        <v>106000</v>
      </c>
      <c r="G53" s="129" t="s">
        <v>159</v>
      </c>
    </row>
    <row r="54" spans="1:7" ht="13.8" x14ac:dyDescent="0.3">
      <c r="A54" s="124"/>
      <c r="B54" s="125" t="s">
        <v>356</v>
      </c>
      <c r="C54" s="126"/>
      <c r="D54" s="113"/>
      <c r="E54" s="127"/>
      <c r="F54" s="128">
        <v>11900</v>
      </c>
      <c r="G54" s="129" t="s">
        <v>174</v>
      </c>
    </row>
    <row r="55" spans="1:7" ht="13.8" x14ac:dyDescent="0.3">
      <c r="A55" s="124"/>
      <c r="B55" s="125" t="s">
        <v>356</v>
      </c>
      <c r="C55" s="126"/>
      <c r="D55" s="113"/>
      <c r="E55" s="127"/>
      <c r="F55" s="128">
        <v>10000</v>
      </c>
      <c r="G55" s="129" t="s">
        <v>332</v>
      </c>
    </row>
    <row r="56" spans="1:7" ht="13.8" x14ac:dyDescent="0.3">
      <c r="A56" s="124"/>
      <c r="B56" s="125" t="s">
        <v>356</v>
      </c>
      <c r="C56" s="126"/>
      <c r="D56" s="113"/>
      <c r="E56" s="127"/>
      <c r="F56" s="128">
        <v>34465</v>
      </c>
      <c r="G56" s="129" t="s">
        <v>153</v>
      </c>
    </row>
    <row r="57" spans="1:7" ht="13.8" x14ac:dyDescent="0.3">
      <c r="A57" s="124"/>
      <c r="B57" s="125" t="s">
        <v>356</v>
      </c>
      <c r="C57" s="126"/>
      <c r="D57" s="113"/>
      <c r="E57" s="127"/>
      <c r="F57" s="128">
        <v>22079</v>
      </c>
      <c r="G57" s="129" t="s">
        <v>196</v>
      </c>
    </row>
    <row r="58" spans="1:7" ht="13.8" x14ac:dyDescent="0.3">
      <c r="A58" s="124"/>
      <c r="B58" s="125" t="s">
        <v>356</v>
      </c>
      <c r="C58" s="126"/>
      <c r="D58" s="113"/>
      <c r="E58" s="127"/>
      <c r="F58" s="128">
        <v>10500</v>
      </c>
      <c r="G58" s="129" t="s">
        <v>289</v>
      </c>
    </row>
    <row r="59" spans="1:7" ht="13.8" x14ac:dyDescent="0.3">
      <c r="A59" s="124"/>
      <c r="B59" s="125" t="s">
        <v>357</v>
      </c>
      <c r="C59" s="126"/>
      <c r="D59" s="113"/>
      <c r="E59" s="127"/>
      <c r="F59" s="128">
        <v>51400</v>
      </c>
      <c r="G59" s="129" t="s">
        <v>179</v>
      </c>
    </row>
    <row r="60" spans="1:7" ht="13.8" x14ac:dyDescent="0.3">
      <c r="A60" s="124"/>
      <c r="B60" s="125" t="s">
        <v>357</v>
      </c>
      <c r="C60" s="126"/>
      <c r="D60" s="113"/>
      <c r="E60" s="127"/>
      <c r="F60" s="128">
        <v>31780</v>
      </c>
      <c r="G60" s="129" t="s">
        <v>170</v>
      </c>
    </row>
    <row r="61" spans="1:7" ht="13.8" x14ac:dyDescent="0.3">
      <c r="A61" s="124"/>
      <c r="B61" s="125" t="s">
        <v>357</v>
      </c>
      <c r="C61" s="126"/>
      <c r="D61" s="113"/>
      <c r="E61" s="127"/>
      <c r="F61" s="128">
        <v>9520</v>
      </c>
      <c r="G61" s="129" t="s">
        <v>180</v>
      </c>
    </row>
    <row r="62" spans="1:7" ht="13.8" x14ac:dyDescent="0.3">
      <c r="A62" s="124"/>
      <c r="B62" s="125" t="s">
        <v>357</v>
      </c>
      <c r="C62" s="126"/>
      <c r="D62" s="113"/>
      <c r="E62" s="127"/>
      <c r="F62" s="128">
        <v>56000</v>
      </c>
      <c r="G62" s="129" t="s">
        <v>151</v>
      </c>
    </row>
    <row r="63" spans="1:7" ht="13.8" x14ac:dyDescent="0.3">
      <c r="A63" s="124"/>
      <c r="B63" s="125" t="s">
        <v>357</v>
      </c>
      <c r="C63" s="126"/>
      <c r="D63" s="113"/>
      <c r="E63" s="127"/>
      <c r="F63" s="128">
        <v>25980</v>
      </c>
      <c r="G63" s="129" t="s">
        <v>152</v>
      </c>
    </row>
    <row r="64" spans="1:7" ht="13.8" x14ac:dyDescent="0.3">
      <c r="A64" s="124"/>
      <c r="B64" s="125" t="s">
        <v>357</v>
      </c>
      <c r="C64" s="126"/>
      <c r="D64" s="113"/>
      <c r="E64" s="127"/>
      <c r="F64" s="128">
        <v>9990</v>
      </c>
      <c r="G64" s="129" t="s">
        <v>146</v>
      </c>
    </row>
    <row r="65" spans="1:7" ht="13.8" x14ac:dyDescent="0.3">
      <c r="A65" s="124"/>
      <c r="B65" s="125" t="s">
        <v>358</v>
      </c>
      <c r="C65" s="126"/>
      <c r="D65" s="113"/>
      <c r="E65" s="127"/>
      <c r="F65" s="128">
        <v>14921</v>
      </c>
      <c r="G65" s="129" t="s">
        <v>181</v>
      </c>
    </row>
    <row r="66" spans="1:7" ht="13.8" x14ac:dyDescent="0.3">
      <c r="A66" s="124"/>
      <c r="B66" s="125" t="s">
        <v>358</v>
      </c>
      <c r="C66" s="126"/>
      <c r="D66" s="113"/>
      <c r="E66" s="127"/>
      <c r="F66" s="128">
        <v>12124</v>
      </c>
      <c r="G66" s="129" t="s">
        <v>161</v>
      </c>
    </row>
    <row r="67" spans="1:7" ht="13.8" x14ac:dyDescent="0.3">
      <c r="A67" s="124"/>
      <c r="B67" s="125" t="s">
        <v>358</v>
      </c>
      <c r="C67" s="126"/>
      <c r="D67" s="113"/>
      <c r="E67" s="127"/>
      <c r="F67" s="128">
        <v>300000</v>
      </c>
      <c r="G67" s="129" t="s">
        <v>333</v>
      </c>
    </row>
    <row r="68" spans="1:7" ht="13.8" x14ac:dyDescent="0.3">
      <c r="A68" s="124"/>
      <c r="B68" s="125" t="s">
        <v>358</v>
      </c>
      <c r="C68" s="126"/>
      <c r="D68" s="113"/>
      <c r="E68" s="127"/>
      <c r="F68" s="128">
        <v>300000</v>
      </c>
      <c r="G68" s="129" t="s">
        <v>334</v>
      </c>
    </row>
    <row r="69" spans="1:7" ht="13.8" x14ac:dyDescent="0.3">
      <c r="A69" s="124"/>
      <c r="B69" s="125" t="s">
        <v>358</v>
      </c>
      <c r="C69" s="126"/>
      <c r="D69" s="113"/>
      <c r="E69" s="127"/>
      <c r="F69" s="128">
        <v>26330</v>
      </c>
      <c r="G69" s="129" t="s">
        <v>335</v>
      </c>
    </row>
    <row r="70" spans="1:7" ht="13.8" x14ac:dyDescent="0.3">
      <c r="A70" s="124"/>
      <c r="B70" s="125" t="s">
        <v>359</v>
      </c>
      <c r="C70" s="126"/>
      <c r="D70" s="113"/>
      <c r="E70" s="127"/>
      <c r="F70" s="128">
        <v>300000</v>
      </c>
      <c r="G70" s="129" t="s">
        <v>336</v>
      </c>
    </row>
    <row r="71" spans="1:7" ht="13.8" x14ac:dyDescent="0.3">
      <c r="A71" s="124"/>
      <c r="B71" s="125" t="s">
        <v>359</v>
      </c>
      <c r="C71" s="126"/>
      <c r="D71" s="113"/>
      <c r="E71" s="127"/>
      <c r="F71" s="128">
        <v>300000</v>
      </c>
      <c r="G71" s="129" t="s">
        <v>177</v>
      </c>
    </row>
    <row r="72" spans="1:7" ht="13.8" x14ac:dyDescent="0.3">
      <c r="A72" s="124"/>
      <c r="B72" s="125" t="s">
        <v>359</v>
      </c>
      <c r="C72" s="126"/>
      <c r="D72" s="113"/>
      <c r="E72" s="127"/>
      <c r="F72" s="128">
        <v>212000</v>
      </c>
      <c r="G72" s="129" t="s">
        <v>337</v>
      </c>
    </row>
    <row r="73" spans="1:7" ht="13.8" x14ac:dyDescent="0.3">
      <c r="A73" s="124"/>
      <c r="B73" s="125" t="s">
        <v>359</v>
      </c>
      <c r="C73" s="126"/>
      <c r="D73" s="113"/>
      <c r="E73" s="127"/>
      <c r="F73" s="128">
        <v>173472</v>
      </c>
      <c r="G73" s="129" t="s">
        <v>188</v>
      </c>
    </row>
    <row r="74" spans="1:7" ht="13.8" x14ac:dyDescent="0.3">
      <c r="A74" s="124"/>
      <c r="B74" s="125" t="s">
        <v>359</v>
      </c>
      <c r="C74" s="126"/>
      <c r="D74" s="113"/>
      <c r="E74" s="127"/>
      <c r="F74" s="128">
        <v>96005</v>
      </c>
      <c r="G74" s="129" t="s">
        <v>337</v>
      </c>
    </row>
    <row r="75" spans="1:7" ht="13.8" x14ac:dyDescent="0.3">
      <c r="A75" s="124"/>
      <c r="B75" s="125" t="s">
        <v>359</v>
      </c>
      <c r="C75" s="126"/>
      <c r="D75" s="113"/>
      <c r="E75" s="127"/>
      <c r="F75" s="128">
        <v>69960</v>
      </c>
      <c r="G75" s="129" t="s">
        <v>188</v>
      </c>
    </row>
    <row r="76" spans="1:7" ht="13.8" x14ac:dyDescent="0.3">
      <c r="A76" s="124"/>
      <c r="B76" s="125" t="s">
        <v>359</v>
      </c>
      <c r="C76" s="126"/>
      <c r="D76" s="113"/>
      <c r="E76" s="127"/>
      <c r="F76" s="128">
        <v>37500</v>
      </c>
      <c r="G76" s="129" t="s">
        <v>176</v>
      </c>
    </row>
    <row r="77" spans="1:7" ht="13.8" x14ac:dyDescent="0.3">
      <c r="A77" s="124"/>
      <c r="B77" s="125" t="s">
        <v>359</v>
      </c>
      <c r="C77" s="126"/>
      <c r="D77" s="113"/>
      <c r="E77" s="127"/>
      <c r="F77" s="128">
        <v>36292</v>
      </c>
      <c r="G77" s="129" t="s">
        <v>163</v>
      </c>
    </row>
    <row r="78" spans="1:7" ht="13.8" x14ac:dyDescent="0.3">
      <c r="A78" s="124"/>
      <c r="B78" s="125" t="s">
        <v>359</v>
      </c>
      <c r="C78" s="126"/>
      <c r="D78" s="113"/>
      <c r="E78" s="127"/>
      <c r="F78" s="128">
        <v>30443</v>
      </c>
      <c r="G78" s="129" t="s">
        <v>172</v>
      </c>
    </row>
    <row r="79" spans="1:7" ht="13.8" x14ac:dyDescent="0.3">
      <c r="A79" s="124"/>
      <c r="B79" s="125" t="s">
        <v>359</v>
      </c>
      <c r="C79" s="126"/>
      <c r="D79" s="113"/>
      <c r="E79" s="127"/>
      <c r="F79" s="128">
        <v>29980</v>
      </c>
      <c r="G79" s="129" t="s">
        <v>162</v>
      </c>
    </row>
    <row r="80" spans="1:7" ht="13.8" x14ac:dyDescent="0.3">
      <c r="A80" s="124"/>
      <c r="B80" s="125" t="s">
        <v>359</v>
      </c>
      <c r="C80" s="126"/>
      <c r="D80" s="113"/>
      <c r="E80" s="127"/>
      <c r="F80" s="128">
        <v>20000</v>
      </c>
      <c r="G80" s="129" t="s">
        <v>160</v>
      </c>
    </row>
    <row r="81" spans="1:7" ht="13.8" x14ac:dyDescent="0.3">
      <c r="A81" s="124"/>
      <c r="B81" s="125" t="s">
        <v>359</v>
      </c>
      <c r="C81" s="126"/>
      <c r="D81" s="113"/>
      <c r="E81" s="127"/>
      <c r="F81" s="128">
        <v>16724</v>
      </c>
      <c r="G81" s="129" t="s">
        <v>287</v>
      </c>
    </row>
    <row r="82" spans="1:7" ht="13.8" x14ac:dyDescent="0.3">
      <c r="A82" s="124"/>
      <c r="B82" s="125" t="s">
        <v>359</v>
      </c>
      <c r="C82" s="126"/>
      <c r="D82" s="113"/>
      <c r="E82" s="127"/>
      <c r="F82" s="128">
        <v>300000</v>
      </c>
      <c r="G82" s="129" t="s">
        <v>338</v>
      </c>
    </row>
    <row r="83" spans="1:7" ht="13.8" x14ac:dyDescent="0.3">
      <c r="A83" s="124"/>
      <c r="B83" s="125" t="s">
        <v>359</v>
      </c>
      <c r="C83" s="126"/>
      <c r="D83" s="113"/>
      <c r="E83" s="127"/>
      <c r="F83" s="128">
        <v>200000</v>
      </c>
      <c r="G83" s="129" t="s">
        <v>339</v>
      </c>
    </row>
    <row r="84" spans="1:7" ht="13.8" x14ac:dyDescent="0.3">
      <c r="A84" s="124"/>
      <c r="B84" s="125" t="s">
        <v>359</v>
      </c>
      <c r="C84" s="126"/>
      <c r="D84" s="113"/>
      <c r="E84" s="127"/>
      <c r="F84" s="128">
        <v>176980</v>
      </c>
      <c r="G84" s="129" t="s">
        <v>145</v>
      </c>
    </row>
    <row r="85" spans="1:7" ht="13.8" x14ac:dyDescent="0.3">
      <c r="A85" s="124"/>
      <c r="B85" s="125" t="s">
        <v>359</v>
      </c>
      <c r="C85" s="126"/>
      <c r="D85" s="113"/>
      <c r="E85" s="127"/>
      <c r="F85" s="128">
        <v>27166</v>
      </c>
      <c r="G85" s="129" t="s">
        <v>145</v>
      </c>
    </row>
    <row r="86" spans="1:7" ht="13.8" x14ac:dyDescent="0.3">
      <c r="A86" s="124"/>
      <c r="B86" s="125" t="s">
        <v>360</v>
      </c>
      <c r="C86" s="126"/>
      <c r="D86" s="113"/>
      <c r="E86" s="127"/>
      <c r="F86" s="128">
        <v>49657</v>
      </c>
      <c r="G86" s="129" t="s">
        <v>182</v>
      </c>
    </row>
    <row r="87" spans="1:7" ht="13.8" x14ac:dyDescent="0.3">
      <c r="A87" s="124"/>
      <c r="B87" s="125" t="s">
        <v>360</v>
      </c>
      <c r="C87" s="126"/>
      <c r="D87" s="113"/>
      <c r="E87" s="127"/>
      <c r="F87" s="128">
        <v>45535</v>
      </c>
      <c r="G87" s="129" t="s">
        <v>189</v>
      </c>
    </row>
    <row r="88" spans="1:7" ht="13.8" x14ac:dyDescent="0.3">
      <c r="A88" s="124"/>
      <c r="B88" s="125" t="s">
        <v>360</v>
      </c>
      <c r="C88" s="126"/>
      <c r="D88" s="113"/>
      <c r="E88" s="127"/>
      <c r="F88" s="128">
        <v>19990</v>
      </c>
      <c r="G88" s="129" t="s">
        <v>193</v>
      </c>
    </row>
    <row r="89" spans="1:7" ht="13.8" x14ac:dyDescent="0.3">
      <c r="A89" s="124"/>
      <c r="B89" s="125" t="s">
        <v>360</v>
      </c>
      <c r="C89" s="126"/>
      <c r="D89" s="113"/>
      <c r="E89" s="127"/>
      <c r="F89" s="128">
        <v>90</v>
      </c>
      <c r="G89" s="129" t="s">
        <v>175</v>
      </c>
    </row>
    <row r="90" spans="1:7" ht="13.8" x14ac:dyDescent="0.3">
      <c r="A90" s="124"/>
      <c r="B90" s="125" t="s">
        <v>360</v>
      </c>
      <c r="C90" s="126"/>
      <c r="D90" s="113"/>
      <c r="E90" s="127"/>
      <c r="F90" s="128">
        <v>100000</v>
      </c>
      <c r="G90" s="129" t="s">
        <v>339</v>
      </c>
    </row>
    <row r="91" spans="1:7" ht="13.8" x14ac:dyDescent="0.3">
      <c r="A91" s="124"/>
      <c r="B91" s="125" t="s">
        <v>360</v>
      </c>
      <c r="C91" s="126"/>
      <c r="D91" s="113"/>
      <c r="E91" s="127"/>
      <c r="F91" s="128">
        <v>61000</v>
      </c>
      <c r="G91" s="129" t="s">
        <v>149</v>
      </c>
    </row>
    <row r="92" spans="1:7" ht="13.8" x14ac:dyDescent="0.3">
      <c r="A92" s="124"/>
      <c r="B92" s="125" t="s">
        <v>360</v>
      </c>
      <c r="C92" s="126"/>
      <c r="D92" s="113"/>
      <c r="E92" s="127"/>
      <c r="F92" s="128">
        <v>30000</v>
      </c>
      <c r="G92" s="129" t="s">
        <v>340</v>
      </c>
    </row>
    <row r="93" spans="1:7" ht="13.8" x14ac:dyDescent="0.3">
      <c r="A93" s="124"/>
      <c r="B93" s="125" t="s">
        <v>360</v>
      </c>
      <c r="C93" s="126"/>
      <c r="D93" s="113"/>
      <c r="E93" s="127"/>
      <c r="F93" s="128">
        <v>1461</v>
      </c>
      <c r="G93" s="129" t="s">
        <v>147</v>
      </c>
    </row>
    <row r="94" spans="1:7" ht="13.8" x14ac:dyDescent="0.3">
      <c r="A94" s="124"/>
      <c r="B94" s="125" t="s">
        <v>344</v>
      </c>
      <c r="C94" s="127" t="s">
        <v>361</v>
      </c>
      <c r="D94" s="113"/>
      <c r="E94" s="150">
        <v>330000</v>
      </c>
      <c r="F94" s="128"/>
      <c r="G94" s="129" t="s">
        <v>362</v>
      </c>
    </row>
    <row r="95" spans="1:7" ht="13.8" x14ac:dyDescent="0.3">
      <c r="A95" s="124"/>
      <c r="B95" s="125" t="s">
        <v>344</v>
      </c>
      <c r="C95" s="127" t="s">
        <v>363</v>
      </c>
      <c r="D95" s="113"/>
      <c r="E95" s="149">
        <v>300000</v>
      </c>
      <c r="F95" s="128"/>
      <c r="G95" s="129" t="s">
        <v>129</v>
      </c>
    </row>
    <row r="96" spans="1:7" ht="13.8" x14ac:dyDescent="0.3">
      <c r="A96" s="124"/>
      <c r="B96" s="125" t="s">
        <v>344</v>
      </c>
      <c r="C96" s="127" t="s">
        <v>364</v>
      </c>
      <c r="D96" s="113"/>
      <c r="E96" s="149">
        <v>300000</v>
      </c>
      <c r="F96" s="128"/>
      <c r="G96" s="129" t="s">
        <v>134</v>
      </c>
    </row>
    <row r="97" spans="1:7" ht="13.8" x14ac:dyDescent="0.3">
      <c r="A97" s="124"/>
      <c r="B97" s="125" t="s">
        <v>344</v>
      </c>
      <c r="C97" s="127" t="s">
        <v>365</v>
      </c>
      <c r="D97" s="113"/>
      <c r="E97" s="127">
        <v>150000</v>
      </c>
      <c r="F97" s="128"/>
      <c r="G97" s="129" t="s">
        <v>366</v>
      </c>
    </row>
    <row r="98" spans="1:7" ht="13.8" x14ac:dyDescent="0.3">
      <c r="A98" s="124"/>
      <c r="B98" s="125" t="s">
        <v>345</v>
      </c>
      <c r="C98" s="127" t="s">
        <v>367</v>
      </c>
      <c r="D98" s="113"/>
      <c r="E98" s="149">
        <v>258219</v>
      </c>
      <c r="F98" s="128"/>
      <c r="G98" s="129" t="s">
        <v>130</v>
      </c>
    </row>
    <row r="99" spans="1:7" ht="13.8" x14ac:dyDescent="0.3">
      <c r="A99" s="124"/>
      <c r="B99" s="125" t="s">
        <v>346</v>
      </c>
      <c r="C99" s="127" t="s">
        <v>368</v>
      </c>
      <c r="D99" s="113"/>
      <c r="E99" s="149">
        <v>300000</v>
      </c>
      <c r="F99" s="128"/>
      <c r="G99" s="129" t="s">
        <v>369</v>
      </c>
    </row>
    <row r="100" spans="1:7" ht="13.8" x14ac:dyDescent="0.3">
      <c r="A100" s="124"/>
      <c r="B100" s="125" t="s">
        <v>346</v>
      </c>
      <c r="C100" s="127" t="s">
        <v>370</v>
      </c>
      <c r="D100" s="113"/>
      <c r="E100" s="127">
        <v>27100</v>
      </c>
      <c r="F100" s="128"/>
      <c r="G100" s="129" t="s">
        <v>371</v>
      </c>
    </row>
    <row r="101" spans="1:7" ht="13.8" x14ac:dyDescent="0.3">
      <c r="A101" s="124"/>
      <c r="B101" s="125" t="s">
        <v>346</v>
      </c>
      <c r="C101" s="127" t="s">
        <v>372</v>
      </c>
      <c r="D101" s="113"/>
      <c r="E101" s="127">
        <v>15000</v>
      </c>
      <c r="F101" s="128"/>
      <c r="G101" s="129" t="s">
        <v>373</v>
      </c>
    </row>
    <row r="102" spans="1:7" ht="13.8" x14ac:dyDescent="0.3">
      <c r="A102" s="124"/>
      <c r="B102" s="125" t="s">
        <v>347</v>
      </c>
      <c r="C102" s="127" t="s">
        <v>374</v>
      </c>
      <c r="D102" s="113"/>
      <c r="E102" s="149">
        <v>300000</v>
      </c>
      <c r="F102" s="128"/>
      <c r="G102" s="129" t="s">
        <v>375</v>
      </c>
    </row>
    <row r="103" spans="1:7" ht="13.8" x14ac:dyDescent="0.3">
      <c r="A103" s="124"/>
      <c r="B103" s="125" t="s">
        <v>347</v>
      </c>
      <c r="C103" s="127" t="s">
        <v>376</v>
      </c>
      <c r="D103" s="113"/>
      <c r="E103" s="149">
        <v>300000</v>
      </c>
      <c r="F103" s="128"/>
      <c r="G103" s="129" t="s">
        <v>124</v>
      </c>
    </row>
    <row r="104" spans="1:7" ht="13.8" x14ac:dyDescent="0.3">
      <c r="A104" s="124"/>
      <c r="B104" s="125" t="s">
        <v>347</v>
      </c>
      <c r="C104" s="127" t="s">
        <v>377</v>
      </c>
      <c r="D104" s="113"/>
      <c r="E104" s="127">
        <v>86893</v>
      </c>
      <c r="F104" s="128"/>
      <c r="G104" s="129" t="s">
        <v>264</v>
      </c>
    </row>
    <row r="105" spans="1:7" ht="13.8" x14ac:dyDescent="0.3">
      <c r="A105" s="124"/>
      <c r="B105" s="125" t="s">
        <v>347</v>
      </c>
      <c r="C105" s="127" t="s">
        <v>378</v>
      </c>
      <c r="D105" s="113"/>
      <c r="E105" s="127">
        <v>13900</v>
      </c>
      <c r="F105" s="128"/>
      <c r="G105" s="129" t="s">
        <v>379</v>
      </c>
    </row>
    <row r="106" spans="1:7" ht="13.8" x14ac:dyDescent="0.3">
      <c r="A106" s="124"/>
      <c r="B106" s="125" t="s">
        <v>348</v>
      </c>
      <c r="C106" s="127" t="s">
        <v>380</v>
      </c>
      <c r="D106" s="113"/>
      <c r="E106" s="149">
        <v>300000</v>
      </c>
      <c r="F106" s="128"/>
      <c r="G106" s="129" t="s">
        <v>135</v>
      </c>
    </row>
    <row r="107" spans="1:7" ht="13.8" x14ac:dyDescent="0.3">
      <c r="A107" s="124"/>
      <c r="B107" s="125" t="s">
        <v>349</v>
      </c>
      <c r="C107" s="127" t="s">
        <v>381</v>
      </c>
      <c r="D107" s="113"/>
      <c r="E107" s="127">
        <v>808170</v>
      </c>
      <c r="F107" s="128"/>
      <c r="G107" s="129" t="s">
        <v>271</v>
      </c>
    </row>
    <row r="108" spans="1:7" ht="13.8" x14ac:dyDescent="0.3">
      <c r="A108" s="124"/>
      <c r="B108" s="125" t="s">
        <v>349</v>
      </c>
      <c r="C108" s="127" t="s">
        <v>382</v>
      </c>
      <c r="D108" s="113"/>
      <c r="E108" s="149">
        <v>300000</v>
      </c>
      <c r="F108" s="128"/>
      <c r="G108" s="129" t="s">
        <v>383</v>
      </c>
    </row>
    <row r="109" spans="1:7" ht="13.8" x14ac:dyDescent="0.3">
      <c r="A109" s="124"/>
      <c r="B109" s="125" t="s">
        <v>349</v>
      </c>
      <c r="C109" s="127" t="s">
        <v>384</v>
      </c>
      <c r="D109" s="113"/>
      <c r="E109" s="127">
        <v>30000</v>
      </c>
      <c r="F109" s="128"/>
      <c r="G109" s="129" t="s">
        <v>385</v>
      </c>
    </row>
    <row r="110" spans="1:7" ht="13.8" x14ac:dyDescent="0.3">
      <c r="A110" s="124"/>
      <c r="B110" s="125" t="s">
        <v>351</v>
      </c>
      <c r="C110" s="127" t="s">
        <v>386</v>
      </c>
      <c r="D110" s="113"/>
      <c r="E110" s="127">
        <v>207000</v>
      </c>
      <c r="F110" s="128"/>
      <c r="G110" s="129" t="s">
        <v>259</v>
      </c>
    </row>
    <row r="111" spans="1:7" ht="13.8" x14ac:dyDescent="0.3">
      <c r="A111" s="124"/>
      <c r="B111" s="125" t="s">
        <v>387</v>
      </c>
      <c r="C111" s="127" t="s">
        <v>388</v>
      </c>
      <c r="D111" s="113"/>
      <c r="E111" s="127">
        <v>599819</v>
      </c>
      <c r="F111" s="128"/>
      <c r="G111" s="129" t="s">
        <v>262</v>
      </c>
    </row>
    <row r="112" spans="1:7" ht="13.8" x14ac:dyDescent="0.3">
      <c r="A112" s="124"/>
      <c r="B112" s="125" t="s">
        <v>387</v>
      </c>
      <c r="C112" s="127" t="s">
        <v>389</v>
      </c>
      <c r="D112" s="113"/>
      <c r="E112" s="127">
        <v>533167</v>
      </c>
      <c r="F112" s="128"/>
      <c r="G112" s="129" t="s">
        <v>263</v>
      </c>
    </row>
    <row r="113" spans="1:7" ht="13.8" x14ac:dyDescent="0.3">
      <c r="A113" s="124"/>
      <c r="B113" s="125" t="s">
        <v>387</v>
      </c>
      <c r="C113" s="127" t="s">
        <v>390</v>
      </c>
      <c r="D113" s="113"/>
      <c r="E113" s="127">
        <v>441820</v>
      </c>
      <c r="F113" s="128"/>
      <c r="G113" s="129" t="s">
        <v>385</v>
      </c>
    </row>
    <row r="114" spans="1:7" ht="13.8" x14ac:dyDescent="0.3">
      <c r="A114" s="124"/>
      <c r="B114" s="125" t="s">
        <v>387</v>
      </c>
      <c r="C114" s="127" t="s">
        <v>391</v>
      </c>
      <c r="D114" s="113"/>
      <c r="E114" s="127">
        <v>181041</v>
      </c>
      <c r="F114" s="128"/>
      <c r="G114" s="129" t="s">
        <v>265</v>
      </c>
    </row>
    <row r="115" spans="1:7" ht="13.8" x14ac:dyDescent="0.3">
      <c r="A115" s="124"/>
      <c r="B115" s="125" t="s">
        <v>387</v>
      </c>
      <c r="C115" s="127" t="s">
        <v>392</v>
      </c>
      <c r="D115" s="113"/>
      <c r="E115" s="127">
        <v>110000</v>
      </c>
      <c r="F115" s="128"/>
      <c r="G115" s="129" t="s">
        <v>362</v>
      </c>
    </row>
    <row r="116" spans="1:7" ht="13.8" x14ac:dyDescent="0.3">
      <c r="A116" s="124"/>
      <c r="B116" s="125" t="s">
        <v>387</v>
      </c>
      <c r="C116" s="127" t="s">
        <v>393</v>
      </c>
      <c r="D116" s="113"/>
      <c r="E116" s="127">
        <v>100000</v>
      </c>
      <c r="F116" s="128"/>
      <c r="G116" s="129" t="s">
        <v>126</v>
      </c>
    </row>
    <row r="117" spans="1:7" ht="13.8" x14ac:dyDescent="0.3">
      <c r="A117" s="124"/>
      <c r="B117" s="125" t="s">
        <v>354</v>
      </c>
      <c r="C117" s="127" t="s">
        <v>394</v>
      </c>
      <c r="D117" s="113"/>
      <c r="E117" s="127">
        <v>4000000</v>
      </c>
      <c r="F117" s="128"/>
      <c r="G117" s="129" t="s">
        <v>395</v>
      </c>
    </row>
    <row r="118" spans="1:7" ht="13.8" x14ac:dyDescent="0.3">
      <c r="A118" s="124"/>
      <c r="B118" s="125" t="s">
        <v>354</v>
      </c>
      <c r="C118" s="127" t="s">
        <v>396</v>
      </c>
      <c r="D118" s="113"/>
      <c r="E118" s="127">
        <v>826110</v>
      </c>
      <c r="F118" s="128"/>
      <c r="G118" s="129" t="s">
        <v>271</v>
      </c>
    </row>
    <row r="119" spans="1:7" ht="13.8" x14ac:dyDescent="0.3">
      <c r="A119" s="124"/>
      <c r="B119" s="125" t="s">
        <v>354</v>
      </c>
      <c r="C119" s="127" t="s">
        <v>397</v>
      </c>
      <c r="D119" s="113"/>
      <c r="E119" s="127">
        <v>4566416</v>
      </c>
      <c r="F119" s="128"/>
      <c r="G119" s="129" t="s">
        <v>395</v>
      </c>
    </row>
    <row r="120" spans="1:7" ht="13.8" x14ac:dyDescent="0.3">
      <c r="A120" s="124"/>
      <c r="B120" s="125" t="s">
        <v>356</v>
      </c>
      <c r="C120" s="127" t="s">
        <v>398</v>
      </c>
      <c r="D120" s="113"/>
      <c r="E120" s="127">
        <v>4553834</v>
      </c>
      <c r="F120" s="128"/>
      <c r="G120" s="129" t="s">
        <v>399</v>
      </c>
    </row>
    <row r="121" spans="1:7" ht="13.8" x14ac:dyDescent="0.3">
      <c r="A121" s="124"/>
      <c r="B121" s="125" t="s">
        <v>358</v>
      </c>
      <c r="C121" s="127" t="s">
        <v>400</v>
      </c>
      <c r="D121" s="113"/>
      <c r="E121" s="127">
        <v>546662</v>
      </c>
      <c r="F121" s="128"/>
      <c r="G121" s="129" t="s">
        <v>138</v>
      </c>
    </row>
    <row r="122" spans="1:7" ht="13.8" x14ac:dyDescent="0.3">
      <c r="A122" s="124"/>
      <c r="B122" s="125" t="s">
        <v>358</v>
      </c>
      <c r="C122" s="127" t="s">
        <v>401</v>
      </c>
      <c r="D122" s="113"/>
      <c r="E122" s="127">
        <v>207000</v>
      </c>
      <c r="F122" s="128"/>
      <c r="G122" s="129" t="s">
        <v>140</v>
      </c>
    </row>
    <row r="123" spans="1:7" ht="13.8" x14ac:dyDescent="0.3">
      <c r="A123" s="124"/>
      <c r="B123" s="125" t="s">
        <v>358</v>
      </c>
      <c r="C123" s="127" t="s">
        <v>402</v>
      </c>
      <c r="D123" s="113"/>
      <c r="E123" s="127">
        <v>62760</v>
      </c>
      <c r="F123" s="128"/>
      <c r="G123" s="129" t="s">
        <v>274</v>
      </c>
    </row>
    <row r="124" spans="1:7" ht="13.8" x14ac:dyDescent="0.3">
      <c r="A124" s="124"/>
      <c r="B124" s="125" t="s">
        <v>358</v>
      </c>
      <c r="C124" s="127" t="s">
        <v>403</v>
      </c>
      <c r="D124" s="113"/>
      <c r="E124" s="127">
        <v>50000</v>
      </c>
      <c r="F124" s="128"/>
      <c r="G124" s="129" t="s">
        <v>139</v>
      </c>
    </row>
    <row r="125" spans="1:7" ht="13.8" x14ac:dyDescent="0.3">
      <c r="A125" s="124"/>
      <c r="B125" s="125" t="s">
        <v>358</v>
      </c>
      <c r="C125" s="127" t="s">
        <v>404</v>
      </c>
      <c r="D125" s="113"/>
      <c r="E125" s="127">
        <v>23647</v>
      </c>
      <c r="F125" s="128"/>
      <c r="G125" s="129" t="s">
        <v>405</v>
      </c>
    </row>
    <row r="126" spans="1:7" ht="13.8" x14ac:dyDescent="0.3">
      <c r="A126" s="124"/>
      <c r="B126" s="125" t="s">
        <v>359</v>
      </c>
      <c r="C126" s="127" t="s">
        <v>406</v>
      </c>
      <c r="D126" s="113"/>
      <c r="E126" s="127">
        <v>10000</v>
      </c>
      <c r="F126" s="128"/>
      <c r="G126" s="129" t="s">
        <v>139</v>
      </c>
    </row>
    <row r="127" spans="1:7" ht="15" thickBot="1" x14ac:dyDescent="0.35">
      <c r="A127" s="131" t="s">
        <v>327</v>
      </c>
      <c r="B127" s="131"/>
      <c r="C127" s="132"/>
      <c r="D127" s="133"/>
      <c r="E127" s="133">
        <f>SUM(E3:E126)</f>
        <v>20838558</v>
      </c>
      <c r="F127" s="133">
        <f>SUM(F3:F126)</f>
        <v>24063251</v>
      </c>
      <c r="G127" s="134"/>
    </row>
  </sheetData>
  <mergeCells count="1">
    <mergeCell ref="A1:G1"/>
  </mergeCells>
  <conditionalFormatting sqref="C16:G16 D17:G40">
    <cfRule type="expression" dxfId="41" priority="24" stopIfTrue="1">
      <formula>#REF!&lt;&gt;#REF!</formula>
    </cfRule>
  </conditionalFormatting>
  <conditionalFormatting sqref="G2">
    <cfRule type="expression" dxfId="40" priority="23" stopIfTrue="1">
      <formula>#REF!&lt;&gt;#REF!</formula>
    </cfRule>
  </conditionalFormatting>
  <conditionalFormatting sqref="B2">
    <cfRule type="expression" dxfId="39" priority="22" stopIfTrue="1">
      <formula>#REF!&lt;&gt;#REF!</formula>
    </cfRule>
  </conditionalFormatting>
  <conditionalFormatting sqref="D2:F2">
    <cfRule type="expression" dxfId="38" priority="21" stopIfTrue="1">
      <formula>#REF!&lt;&gt;#REF!</formula>
    </cfRule>
  </conditionalFormatting>
  <conditionalFormatting sqref="C3:G15">
    <cfRule type="expression" dxfId="37" priority="20" stopIfTrue="1">
      <formula>#REF!&lt;&gt;#REF!</formula>
    </cfRule>
  </conditionalFormatting>
  <conditionalFormatting sqref="C127">
    <cfRule type="expression" dxfId="36" priority="13" stopIfTrue="1">
      <formula>#REF!&lt;&gt;#REF!</formula>
    </cfRule>
  </conditionalFormatting>
  <conditionalFormatting sqref="G127">
    <cfRule type="expression" dxfId="35" priority="12" stopIfTrue="1">
      <formula>#REF!&lt;&gt;#REF!</formula>
    </cfRule>
  </conditionalFormatting>
  <conditionalFormatting sqref="D127">
    <cfRule type="expression" dxfId="34" priority="11" stopIfTrue="1">
      <formula>#REF!&lt;&gt;#REF!</formula>
    </cfRule>
  </conditionalFormatting>
  <conditionalFormatting sqref="F127">
    <cfRule type="expression" dxfId="33" priority="10" stopIfTrue="1">
      <formula>#REF!&lt;&gt;#REF!</formula>
    </cfRule>
  </conditionalFormatting>
  <conditionalFormatting sqref="C17:C40">
    <cfRule type="expression" dxfId="32" priority="15" stopIfTrue="1">
      <formula>#REF!&lt;&gt;#REF!</formula>
    </cfRule>
  </conditionalFormatting>
  <conditionalFormatting sqref="C41:C63">
    <cfRule type="expression" dxfId="31" priority="7" stopIfTrue="1">
      <formula>#REF!&lt;&gt;#REF!</formula>
    </cfRule>
  </conditionalFormatting>
  <conditionalFormatting sqref="D41:G63">
    <cfRule type="expression" dxfId="30" priority="8" stopIfTrue="1">
      <formula>#REF!&lt;&gt;#REF!</formula>
    </cfRule>
  </conditionalFormatting>
  <conditionalFormatting sqref="D64:G92">
    <cfRule type="expression" dxfId="29" priority="6" stopIfTrue="1">
      <formula>#REF!&lt;&gt;#REF!</formula>
    </cfRule>
  </conditionalFormatting>
  <conditionalFormatting sqref="C64:C92">
    <cfRule type="expression" dxfId="28" priority="5" stopIfTrue="1">
      <formula>#REF!&lt;&gt;#REF!</formula>
    </cfRule>
  </conditionalFormatting>
  <conditionalFormatting sqref="D93:G126">
    <cfRule type="expression" dxfId="27" priority="4" stopIfTrue="1">
      <formula>#REF!&lt;&gt;#REF!</formula>
    </cfRule>
  </conditionalFormatting>
  <conditionalFormatting sqref="C93">
    <cfRule type="expression" dxfId="26" priority="3" stopIfTrue="1">
      <formula>#REF!&lt;&gt;#REF!</formula>
    </cfRule>
  </conditionalFormatting>
  <conditionalFormatting sqref="E127">
    <cfRule type="expression" dxfId="25" priority="2" stopIfTrue="1">
      <formula>#REF!&lt;&gt;#REF!</formula>
    </cfRule>
  </conditionalFormatting>
  <conditionalFormatting sqref="C94:C126">
    <cfRule type="expression" dxfId="24" priority="1" stopIfTrue="1">
      <formula>#REF!&lt;&gt;#REF!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71E6-72FB-4BEB-A6F3-2228B43B99F0}">
  <dimension ref="A1:G74"/>
  <sheetViews>
    <sheetView topLeftCell="A45" workbookViewId="0">
      <selection activeCell="E63" sqref="E63"/>
    </sheetView>
  </sheetViews>
  <sheetFormatPr baseColWidth="10" defaultRowHeight="13.2" x14ac:dyDescent="0.25"/>
  <cols>
    <col min="2" max="2" width="11" bestFit="1" customWidth="1"/>
    <col min="3" max="3" width="11.33203125" bestFit="1" customWidth="1"/>
    <col min="4" max="6" width="10.5546875" bestFit="1" customWidth="1"/>
    <col min="7" max="7" width="74.77734375" bestFit="1" customWidth="1"/>
  </cols>
  <sheetData>
    <row r="1" spans="1:7" ht="18.600000000000001" thickBot="1" x14ac:dyDescent="0.4">
      <c r="A1" s="227" t="s">
        <v>281</v>
      </c>
      <c r="B1" s="227"/>
      <c r="C1" s="227"/>
      <c r="D1" s="227"/>
      <c r="E1" s="227"/>
      <c r="F1" s="227"/>
      <c r="G1" s="227"/>
    </row>
    <row r="2" spans="1:7" ht="15" thickBot="1" x14ac:dyDescent="0.35">
      <c r="A2" s="118"/>
      <c r="B2" s="119" t="s">
        <v>119</v>
      </c>
      <c r="C2" s="120" t="s">
        <v>120</v>
      </c>
      <c r="D2" s="121" t="s">
        <v>121</v>
      </c>
      <c r="E2" s="121" t="s">
        <v>121</v>
      </c>
      <c r="F2" s="122" t="s">
        <v>21</v>
      </c>
      <c r="G2" s="123" t="s">
        <v>122</v>
      </c>
    </row>
    <row r="3" spans="1:7" ht="13.8" x14ac:dyDescent="0.3">
      <c r="A3" s="124"/>
      <c r="B3" s="125" t="s">
        <v>290</v>
      </c>
      <c r="C3" s="126"/>
      <c r="D3" s="113"/>
      <c r="E3" s="127"/>
      <c r="F3" s="128">
        <v>58457</v>
      </c>
      <c r="G3" s="129" t="s">
        <v>282</v>
      </c>
    </row>
    <row r="4" spans="1:7" ht="13.8" x14ac:dyDescent="0.3">
      <c r="A4" s="124"/>
      <c r="B4" s="125" t="s">
        <v>290</v>
      </c>
      <c r="C4" s="126"/>
      <c r="D4" s="113"/>
      <c r="E4" s="127"/>
      <c r="F4" s="128">
        <v>53000</v>
      </c>
      <c r="G4" s="129" t="s">
        <v>283</v>
      </c>
    </row>
    <row r="5" spans="1:7" ht="13.8" x14ac:dyDescent="0.3">
      <c r="A5" s="124"/>
      <c r="B5" s="125" t="s">
        <v>290</v>
      </c>
      <c r="C5" s="126"/>
      <c r="D5" s="113"/>
      <c r="E5" s="127"/>
      <c r="F5" s="128">
        <v>31990</v>
      </c>
      <c r="G5" s="129" t="s">
        <v>284</v>
      </c>
    </row>
    <row r="6" spans="1:7" ht="13.8" x14ac:dyDescent="0.3">
      <c r="A6" s="124"/>
      <c r="B6" s="125" t="s">
        <v>290</v>
      </c>
      <c r="C6" s="126"/>
      <c r="D6" s="113"/>
      <c r="E6" s="127"/>
      <c r="F6" s="128">
        <v>29980</v>
      </c>
      <c r="G6" s="129" t="s">
        <v>185</v>
      </c>
    </row>
    <row r="7" spans="1:7" ht="13.8" x14ac:dyDescent="0.3">
      <c r="A7" s="124"/>
      <c r="B7" s="125" t="s">
        <v>290</v>
      </c>
      <c r="C7" s="126"/>
      <c r="D7" s="113"/>
      <c r="E7" s="127"/>
      <c r="F7" s="128">
        <v>22900</v>
      </c>
      <c r="G7" s="129" t="s">
        <v>145</v>
      </c>
    </row>
    <row r="8" spans="1:7" ht="13.8" x14ac:dyDescent="0.3">
      <c r="A8" s="124"/>
      <c r="B8" s="125" t="s">
        <v>290</v>
      </c>
      <c r="C8" s="126"/>
      <c r="D8" s="113"/>
      <c r="E8" s="127"/>
      <c r="F8" s="128">
        <v>22900</v>
      </c>
      <c r="G8" s="129" t="s">
        <v>145</v>
      </c>
    </row>
    <row r="9" spans="1:7" ht="13.8" x14ac:dyDescent="0.3">
      <c r="A9" s="124"/>
      <c r="B9" s="125" t="s">
        <v>290</v>
      </c>
      <c r="C9" s="126"/>
      <c r="D9" s="113"/>
      <c r="E9" s="127"/>
      <c r="F9" s="128">
        <v>18906</v>
      </c>
      <c r="G9" s="129" t="s">
        <v>284</v>
      </c>
    </row>
    <row r="10" spans="1:7" ht="13.8" x14ac:dyDescent="0.3">
      <c r="A10" s="124"/>
      <c r="B10" s="125" t="s">
        <v>291</v>
      </c>
      <c r="C10" s="126"/>
      <c r="D10" s="113"/>
      <c r="E10" s="127"/>
      <c r="F10" s="128">
        <v>19990</v>
      </c>
      <c r="G10" s="129" t="s">
        <v>193</v>
      </c>
    </row>
    <row r="11" spans="1:7" ht="13.8" x14ac:dyDescent="0.3">
      <c r="A11" s="124"/>
      <c r="B11" s="125" t="s">
        <v>291</v>
      </c>
      <c r="C11" s="126"/>
      <c r="D11" s="113"/>
      <c r="E11" s="127"/>
      <c r="F11" s="128">
        <v>42480</v>
      </c>
      <c r="G11" s="129" t="s">
        <v>191</v>
      </c>
    </row>
    <row r="12" spans="1:7" ht="13.8" x14ac:dyDescent="0.3">
      <c r="A12" s="124"/>
      <c r="B12" s="125" t="s">
        <v>292</v>
      </c>
      <c r="C12" s="126"/>
      <c r="D12" s="113"/>
      <c r="E12" s="127"/>
      <c r="F12" s="128">
        <v>23327</v>
      </c>
      <c r="G12" s="129" t="s">
        <v>141</v>
      </c>
    </row>
    <row r="13" spans="1:7" ht="13.8" x14ac:dyDescent="0.3">
      <c r="A13" s="124"/>
      <c r="B13" s="125" t="s">
        <v>292</v>
      </c>
      <c r="C13" s="126"/>
      <c r="D13" s="113"/>
      <c r="E13" s="127"/>
      <c r="F13" s="128">
        <v>8510</v>
      </c>
      <c r="G13" s="129" t="s">
        <v>285</v>
      </c>
    </row>
    <row r="14" spans="1:7" ht="13.8" x14ac:dyDescent="0.3">
      <c r="A14" s="124"/>
      <c r="B14" s="125" t="s">
        <v>292</v>
      </c>
      <c r="C14" s="126"/>
      <c r="D14" s="113"/>
      <c r="E14" s="127"/>
      <c r="F14" s="128">
        <v>68545</v>
      </c>
      <c r="G14" s="129" t="s">
        <v>286</v>
      </c>
    </row>
    <row r="15" spans="1:7" ht="13.8" x14ac:dyDescent="0.3">
      <c r="A15" s="124"/>
      <c r="B15" s="125" t="s">
        <v>292</v>
      </c>
      <c r="C15" s="126"/>
      <c r="D15" s="113"/>
      <c r="E15" s="127"/>
      <c r="F15" s="128">
        <v>27550</v>
      </c>
      <c r="G15" s="129" t="s">
        <v>156</v>
      </c>
    </row>
    <row r="16" spans="1:7" ht="13.8" x14ac:dyDescent="0.3">
      <c r="A16" s="124"/>
      <c r="B16" s="125" t="s">
        <v>293</v>
      </c>
      <c r="C16" s="126"/>
      <c r="D16" s="113"/>
      <c r="E16" s="127"/>
      <c r="F16" s="128">
        <v>18214306</v>
      </c>
      <c r="G16" s="129" t="s">
        <v>143</v>
      </c>
    </row>
    <row r="17" spans="1:7" ht="13.8" x14ac:dyDescent="0.3">
      <c r="A17" s="124"/>
      <c r="B17" s="125" t="s">
        <v>294</v>
      </c>
      <c r="C17" s="126"/>
      <c r="D17" s="113"/>
      <c r="E17" s="127"/>
      <c r="F17" s="128">
        <v>11990</v>
      </c>
      <c r="G17" s="129" t="s">
        <v>148</v>
      </c>
    </row>
    <row r="18" spans="1:7" ht="13.8" x14ac:dyDescent="0.3">
      <c r="A18" s="124"/>
      <c r="B18" s="125" t="s">
        <v>295</v>
      </c>
      <c r="C18" s="126"/>
      <c r="D18" s="113"/>
      <c r="E18" s="127"/>
      <c r="F18" s="128">
        <v>15877</v>
      </c>
      <c r="G18" s="129" t="s">
        <v>287</v>
      </c>
    </row>
    <row r="19" spans="1:7" ht="13.8" x14ac:dyDescent="0.3">
      <c r="A19" s="124"/>
      <c r="B19" s="125" t="s">
        <v>296</v>
      </c>
      <c r="C19" s="126"/>
      <c r="D19" s="113"/>
      <c r="E19" s="127"/>
      <c r="F19" s="128">
        <v>23980</v>
      </c>
      <c r="G19" s="129" t="s">
        <v>198</v>
      </c>
    </row>
    <row r="20" spans="1:7" ht="13.8" x14ac:dyDescent="0.3">
      <c r="A20" s="124"/>
      <c r="B20" s="125" t="s">
        <v>296</v>
      </c>
      <c r="C20" s="126"/>
      <c r="D20" s="113"/>
      <c r="E20" s="127"/>
      <c r="F20" s="128">
        <v>25980</v>
      </c>
      <c r="G20" s="129" t="s">
        <v>288</v>
      </c>
    </row>
    <row r="21" spans="1:7" ht="13.8" x14ac:dyDescent="0.3">
      <c r="A21" s="124"/>
      <c r="B21" s="125" t="s">
        <v>296</v>
      </c>
      <c r="C21" s="126"/>
      <c r="D21" s="113"/>
      <c r="E21" s="127"/>
      <c r="F21" s="128">
        <v>9520</v>
      </c>
      <c r="G21" s="129" t="s">
        <v>180</v>
      </c>
    </row>
    <row r="22" spans="1:7" ht="13.8" x14ac:dyDescent="0.3">
      <c r="A22" s="124"/>
      <c r="B22" s="125" t="s">
        <v>297</v>
      </c>
      <c r="C22" s="126"/>
      <c r="D22" s="113"/>
      <c r="E22" s="127"/>
      <c r="F22" s="128">
        <v>14381</v>
      </c>
      <c r="G22" s="129" t="s">
        <v>156</v>
      </c>
    </row>
    <row r="23" spans="1:7" ht="13.8" x14ac:dyDescent="0.3">
      <c r="A23" s="124"/>
      <c r="B23" s="125" t="s">
        <v>298</v>
      </c>
      <c r="C23" s="126"/>
      <c r="D23" s="113"/>
      <c r="E23" s="127"/>
      <c r="F23" s="128">
        <v>47224</v>
      </c>
      <c r="G23" s="129" t="s">
        <v>145</v>
      </c>
    </row>
    <row r="24" spans="1:7" ht="13.8" x14ac:dyDescent="0.3">
      <c r="A24" s="124"/>
      <c r="B24" s="125" t="s">
        <v>298</v>
      </c>
      <c r="C24" s="126"/>
      <c r="D24" s="113"/>
      <c r="E24" s="127"/>
      <c r="F24" s="128">
        <v>27980</v>
      </c>
      <c r="G24" s="129" t="s">
        <v>171</v>
      </c>
    </row>
    <row r="25" spans="1:7" ht="13.8" x14ac:dyDescent="0.3">
      <c r="A25" s="124"/>
      <c r="B25" s="125" t="s">
        <v>298</v>
      </c>
      <c r="C25" s="126"/>
      <c r="D25" s="113"/>
      <c r="E25" s="127"/>
      <c r="F25" s="128">
        <v>27236</v>
      </c>
      <c r="G25" s="129" t="s">
        <v>196</v>
      </c>
    </row>
    <row r="26" spans="1:7" ht="13.8" x14ac:dyDescent="0.3">
      <c r="A26" s="124"/>
      <c r="B26" s="125" t="s">
        <v>299</v>
      </c>
      <c r="C26" s="126"/>
      <c r="D26" s="113"/>
      <c r="E26" s="127"/>
      <c r="F26" s="128">
        <v>23500</v>
      </c>
      <c r="G26" s="129" t="s">
        <v>166</v>
      </c>
    </row>
    <row r="27" spans="1:7" ht="13.8" x14ac:dyDescent="0.3">
      <c r="A27" s="124"/>
      <c r="B27" s="125" t="s">
        <v>299</v>
      </c>
      <c r="C27" s="126"/>
      <c r="D27" s="113"/>
      <c r="E27" s="127"/>
      <c r="F27" s="128">
        <v>11030</v>
      </c>
      <c r="G27" s="129" t="s">
        <v>190</v>
      </c>
    </row>
    <row r="28" spans="1:7" ht="13.8" x14ac:dyDescent="0.3">
      <c r="A28" s="124"/>
      <c r="B28" s="125" t="s">
        <v>299</v>
      </c>
      <c r="C28" s="126"/>
      <c r="D28" s="113"/>
      <c r="E28" s="127"/>
      <c r="F28" s="128">
        <v>6750</v>
      </c>
      <c r="G28" s="129" t="s">
        <v>158</v>
      </c>
    </row>
    <row r="29" spans="1:7" ht="13.8" x14ac:dyDescent="0.3">
      <c r="A29" s="124"/>
      <c r="B29" s="125" t="s">
        <v>300</v>
      </c>
      <c r="C29" s="126"/>
      <c r="D29" s="113"/>
      <c r="E29" s="127"/>
      <c r="F29" s="128">
        <v>43796</v>
      </c>
      <c r="G29" s="129" t="s">
        <v>183</v>
      </c>
    </row>
    <row r="30" spans="1:7" ht="13.8" x14ac:dyDescent="0.3">
      <c r="A30" s="124"/>
      <c r="B30" s="125" t="s">
        <v>300</v>
      </c>
      <c r="C30" s="126"/>
      <c r="D30" s="113"/>
      <c r="E30" s="127"/>
      <c r="F30" s="128">
        <v>14990</v>
      </c>
      <c r="G30" s="129" t="s">
        <v>175</v>
      </c>
    </row>
    <row r="31" spans="1:7" ht="13.8" x14ac:dyDescent="0.3">
      <c r="A31" s="124"/>
      <c r="B31" s="125" t="s">
        <v>300</v>
      </c>
      <c r="C31" s="126"/>
      <c r="D31" s="113"/>
      <c r="E31" s="127"/>
      <c r="F31" s="128">
        <v>25608</v>
      </c>
      <c r="G31" s="129" t="s">
        <v>178</v>
      </c>
    </row>
    <row r="32" spans="1:7" ht="13.8" x14ac:dyDescent="0.3">
      <c r="A32" s="124"/>
      <c r="B32" s="125" t="s">
        <v>301</v>
      </c>
      <c r="C32" s="126"/>
      <c r="D32" s="113"/>
      <c r="E32" s="127"/>
      <c r="F32" s="128">
        <v>32132</v>
      </c>
      <c r="G32" s="129" t="s">
        <v>172</v>
      </c>
    </row>
    <row r="33" spans="1:7" ht="13.8" x14ac:dyDescent="0.3">
      <c r="A33" s="124"/>
      <c r="B33" s="125" t="s">
        <v>301</v>
      </c>
      <c r="C33" s="126"/>
      <c r="D33" s="113"/>
      <c r="E33" s="127"/>
      <c r="F33" s="128">
        <v>45312</v>
      </c>
      <c r="G33" s="129" t="s">
        <v>203</v>
      </c>
    </row>
    <row r="34" spans="1:7" ht="13.8" x14ac:dyDescent="0.3">
      <c r="A34" s="124"/>
      <c r="B34" s="125" t="s">
        <v>301</v>
      </c>
      <c r="C34" s="126"/>
      <c r="D34" s="113"/>
      <c r="E34" s="127"/>
      <c r="F34" s="128">
        <v>42787</v>
      </c>
      <c r="G34" s="129" t="s">
        <v>167</v>
      </c>
    </row>
    <row r="35" spans="1:7" ht="13.8" x14ac:dyDescent="0.3">
      <c r="A35" s="124"/>
      <c r="B35" s="125" t="s">
        <v>301</v>
      </c>
      <c r="C35" s="126"/>
      <c r="D35" s="113"/>
      <c r="E35" s="127"/>
      <c r="F35" s="128">
        <v>40000</v>
      </c>
      <c r="G35" s="129" t="s">
        <v>158</v>
      </c>
    </row>
    <row r="36" spans="1:7" ht="13.8" x14ac:dyDescent="0.3">
      <c r="A36" s="124"/>
      <c r="B36" s="125" t="s">
        <v>301</v>
      </c>
      <c r="C36" s="126"/>
      <c r="D36" s="113"/>
      <c r="E36" s="127"/>
      <c r="F36" s="128">
        <v>35000</v>
      </c>
      <c r="G36" s="129" t="s">
        <v>145</v>
      </c>
    </row>
    <row r="37" spans="1:7" ht="13.8" x14ac:dyDescent="0.3">
      <c r="A37" s="124"/>
      <c r="B37" s="125" t="s">
        <v>301</v>
      </c>
      <c r="C37" s="126"/>
      <c r="D37" s="113"/>
      <c r="E37" s="127"/>
      <c r="F37" s="128">
        <v>27100</v>
      </c>
      <c r="G37" s="129" t="s">
        <v>179</v>
      </c>
    </row>
    <row r="38" spans="1:7" ht="13.8" x14ac:dyDescent="0.3">
      <c r="A38" s="124"/>
      <c r="B38" s="125" t="s">
        <v>301</v>
      </c>
      <c r="C38" s="126"/>
      <c r="D38" s="113"/>
      <c r="E38" s="127"/>
      <c r="F38" s="128">
        <v>20000</v>
      </c>
      <c r="G38" s="129" t="s">
        <v>186</v>
      </c>
    </row>
    <row r="39" spans="1:7" ht="13.8" x14ac:dyDescent="0.3">
      <c r="A39" s="124"/>
      <c r="B39" s="125" t="s">
        <v>301</v>
      </c>
      <c r="C39" s="126"/>
      <c r="D39" s="113"/>
      <c r="E39" s="127"/>
      <c r="F39" s="128">
        <v>15815</v>
      </c>
      <c r="G39" s="129" t="s">
        <v>145</v>
      </c>
    </row>
    <row r="40" spans="1:7" ht="13.8" x14ac:dyDescent="0.3">
      <c r="A40" s="124"/>
      <c r="B40" s="125" t="s">
        <v>301</v>
      </c>
      <c r="C40" s="126"/>
      <c r="D40" s="113"/>
      <c r="E40" s="127"/>
      <c r="F40" s="128">
        <v>11990</v>
      </c>
      <c r="G40" s="129" t="s">
        <v>145</v>
      </c>
    </row>
    <row r="41" spans="1:7" ht="13.8" x14ac:dyDescent="0.3">
      <c r="A41" s="124"/>
      <c r="B41" s="125" t="s">
        <v>301</v>
      </c>
      <c r="C41" s="126"/>
      <c r="D41" s="113"/>
      <c r="E41" s="127"/>
      <c r="F41" s="128">
        <v>10000</v>
      </c>
      <c r="G41" s="129" t="s">
        <v>145</v>
      </c>
    </row>
    <row r="42" spans="1:7" ht="13.8" x14ac:dyDescent="0.3">
      <c r="A42" s="124"/>
      <c r="B42" s="125" t="s">
        <v>301</v>
      </c>
      <c r="C42" s="126"/>
      <c r="D42" s="113"/>
      <c r="E42" s="127"/>
      <c r="F42" s="128">
        <v>9990</v>
      </c>
      <c r="G42" s="129" t="s">
        <v>145</v>
      </c>
    </row>
    <row r="43" spans="1:7" ht="13.8" x14ac:dyDescent="0.3">
      <c r="A43" s="124"/>
      <c r="B43" s="125" t="s">
        <v>301</v>
      </c>
      <c r="C43" s="126"/>
      <c r="D43" s="113"/>
      <c r="E43" s="127"/>
      <c r="F43" s="128">
        <v>1475</v>
      </c>
      <c r="G43" s="129" t="s">
        <v>145</v>
      </c>
    </row>
    <row r="44" spans="1:7" ht="13.8" x14ac:dyDescent="0.3">
      <c r="A44" s="124"/>
      <c r="B44" s="125" t="s">
        <v>302</v>
      </c>
      <c r="C44" s="126"/>
      <c r="D44" s="113"/>
      <c r="E44" s="127"/>
      <c r="F44" s="128">
        <v>80045</v>
      </c>
      <c r="G44" s="129" t="s">
        <v>168</v>
      </c>
    </row>
    <row r="45" spans="1:7" ht="13.8" x14ac:dyDescent="0.3">
      <c r="A45" s="124"/>
      <c r="B45" s="130" t="s">
        <v>302</v>
      </c>
      <c r="C45" s="126"/>
      <c r="D45" s="113"/>
      <c r="E45" s="127"/>
      <c r="F45" s="128">
        <v>11900</v>
      </c>
      <c r="G45" s="129" t="s">
        <v>174</v>
      </c>
    </row>
    <row r="46" spans="1:7" ht="13.8" x14ac:dyDescent="0.3">
      <c r="A46" s="124"/>
      <c r="B46" s="125" t="s">
        <v>302</v>
      </c>
      <c r="C46" s="126"/>
      <c r="D46" s="113"/>
      <c r="E46" s="127"/>
      <c r="F46" s="128">
        <v>46787</v>
      </c>
      <c r="G46" s="129" t="s">
        <v>163</v>
      </c>
    </row>
    <row r="47" spans="1:7" ht="13.8" x14ac:dyDescent="0.3">
      <c r="A47" s="124"/>
      <c r="B47" s="125" t="s">
        <v>302</v>
      </c>
      <c r="C47" s="126"/>
      <c r="D47" s="113"/>
      <c r="E47" s="127"/>
      <c r="F47" s="128">
        <v>42460</v>
      </c>
      <c r="G47" s="129" t="s">
        <v>163</v>
      </c>
    </row>
    <row r="48" spans="1:7" ht="13.8" x14ac:dyDescent="0.3">
      <c r="A48" s="124"/>
      <c r="B48" s="125" t="s">
        <v>303</v>
      </c>
      <c r="C48" s="126"/>
      <c r="D48" s="113"/>
      <c r="E48" s="127"/>
      <c r="F48" s="128">
        <v>37496</v>
      </c>
      <c r="G48" s="129" t="s">
        <v>176</v>
      </c>
    </row>
    <row r="49" spans="1:7" ht="13.8" x14ac:dyDescent="0.3">
      <c r="A49" s="124"/>
      <c r="B49" s="125" t="s">
        <v>303</v>
      </c>
      <c r="C49" s="126"/>
      <c r="D49" s="113"/>
      <c r="E49" s="127"/>
      <c r="F49" s="128">
        <v>10500</v>
      </c>
      <c r="G49" s="129" t="s">
        <v>289</v>
      </c>
    </row>
    <row r="50" spans="1:7" ht="13.8" x14ac:dyDescent="0.3">
      <c r="A50" s="124"/>
      <c r="B50" s="125" t="s">
        <v>290</v>
      </c>
      <c r="C50" s="126" t="s">
        <v>304</v>
      </c>
      <c r="D50" s="113"/>
      <c r="E50" s="149">
        <v>546662</v>
      </c>
      <c r="F50" s="128"/>
      <c r="G50" s="129" t="s">
        <v>305</v>
      </c>
    </row>
    <row r="51" spans="1:7" ht="13.8" x14ac:dyDescent="0.3">
      <c r="A51" s="124"/>
      <c r="B51" s="125" t="s">
        <v>290</v>
      </c>
      <c r="C51" s="126" t="s">
        <v>306</v>
      </c>
      <c r="D51" s="113"/>
      <c r="E51" s="149">
        <v>207000</v>
      </c>
      <c r="F51" s="128"/>
      <c r="G51" s="129" t="s">
        <v>140</v>
      </c>
    </row>
    <row r="52" spans="1:7" ht="13.8" x14ac:dyDescent="0.3">
      <c r="A52" s="124"/>
      <c r="B52" s="125" t="s">
        <v>290</v>
      </c>
      <c r="C52" s="126" t="s">
        <v>307</v>
      </c>
      <c r="D52" s="113"/>
      <c r="E52" s="149">
        <v>66667</v>
      </c>
      <c r="F52" s="128"/>
      <c r="G52" s="129" t="s">
        <v>139</v>
      </c>
    </row>
    <row r="53" spans="1:7" ht="13.8" x14ac:dyDescent="0.3">
      <c r="A53" s="124"/>
      <c r="B53" s="125" t="s">
        <v>292</v>
      </c>
      <c r="C53" s="126" t="s">
        <v>308</v>
      </c>
      <c r="D53" s="113"/>
      <c r="E53" s="149">
        <v>250000</v>
      </c>
      <c r="F53" s="128"/>
      <c r="G53" s="129" t="s">
        <v>125</v>
      </c>
    </row>
    <row r="54" spans="1:7" ht="13.8" x14ac:dyDescent="0.3">
      <c r="A54" s="124"/>
      <c r="B54" s="125" t="s">
        <v>319</v>
      </c>
      <c r="C54" s="126" t="s">
        <v>309</v>
      </c>
      <c r="D54" s="113"/>
      <c r="E54" s="149">
        <v>300000</v>
      </c>
      <c r="F54" s="128"/>
      <c r="G54" s="129" t="s">
        <v>132</v>
      </c>
    </row>
    <row r="55" spans="1:7" ht="13.8" x14ac:dyDescent="0.3">
      <c r="A55" s="124"/>
      <c r="B55" s="125" t="s">
        <v>319</v>
      </c>
      <c r="C55" s="126" t="s">
        <v>310</v>
      </c>
      <c r="D55" s="113"/>
      <c r="E55" s="149">
        <v>86893</v>
      </c>
      <c r="F55" s="128"/>
      <c r="G55" s="129" t="s">
        <v>264</v>
      </c>
    </row>
    <row r="56" spans="1:7" ht="13.8" x14ac:dyDescent="0.3">
      <c r="A56" s="124"/>
      <c r="B56" s="125" t="s">
        <v>320</v>
      </c>
      <c r="C56" s="126" t="s">
        <v>311</v>
      </c>
      <c r="D56" s="113"/>
      <c r="E56" s="149">
        <v>435525</v>
      </c>
      <c r="F56" s="128"/>
      <c r="G56" s="129" t="s">
        <v>264</v>
      </c>
    </row>
    <row r="57" spans="1:7" ht="13.8" x14ac:dyDescent="0.3">
      <c r="A57" s="124"/>
      <c r="B57" s="125" t="s">
        <v>295</v>
      </c>
      <c r="C57" s="126" t="s">
        <v>312</v>
      </c>
      <c r="D57" s="113"/>
      <c r="E57" s="149">
        <v>572767</v>
      </c>
      <c r="F57" s="128"/>
      <c r="G57" s="129" t="s">
        <v>259</v>
      </c>
    </row>
    <row r="58" spans="1:7" ht="13.8" x14ac:dyDescent="0.3">
      <c r="A58" s="124"/>
      <c r="B58" s="125" t="s">
        <v>295</v>
      </c>
      <c r="C58" s="126" t="s">
        <v>313</v>
      </c>
      <c r="D58" s="113"/>
      <c r="E58" s="127">
        <v>498948</v>
      </c>
      <c r="F58" s="128"/>
      <c r="G58" s="129" t="s">
        <v>259</v>
      </c>
    </row>
    <row r="59" spans="1:7" ht="13.8" x14ac:dyDescent="0.3">
      <c r="A59" s="124"/>
      <c r="B59" s="125" t="s">
        <v>296</v>
      </c>
      <c r="C59" s="126" t="s">
        <v>314</v>
      </c>
      <c r="D59" s="113"/>
      <c r="E59" s="127">
        <v>8840119</v>
      </c>
      <c r="F59" s="128"/>
      <c r="G59" s="129" t="s">
        <v>259</v>
      </c>
    </row>
    <row r="60" spans="1:7" ht="13.8" x14ac:dyDescent="0.3">
      <c r="A60" s="124"/>
      <c r="B60" s="125" t="s">
        <v>299</v>
      </c>
      <c r="C60" s="126" t="s">
        <v>315</v>
      </c>
      <c r="D60" s="113"/>
      <c r="E60" s="127">
        <v>4499668</v>
      </c>
      <c r="F60" s="128"/>
      <c r="G60" s="129" t="s">
        <v>259</v>
      </c>
    </row>
    <row r="61" spans="1:7" ht="13.8" x14ac:dyDescent="0.3">
      <c r="A61" s="124"/>
      <c r="B61" s="125" t="s">
        <v>301</v>
      </c>
      <c r="C61" s="126" t="s">
        <v>316</v>
      </c>
      <c r="D61" s="113"/>
      <c r="E61" s="127">
        <v>124142</v>
      </c>
      <c r="F61" s="128"/>
      <c r="G61" s="129" t="s">
        <v>259</v>
      </c>
    </row>
    <row r="62" spans="1:7" ht="13.8" x14ac:dyDescent="0.3">
      <c r="A62" s="124"/>
      <c r="B62" s="125" t="s">
        <v>301</v>
      </c>
      <c r="C62" s="126" t="s">
        <v>317</v>
      </c>
      <c r="D62" s="113"/>
      <c r="E62" s="127">
        <v>546662</v>
      </c>
      <c r="F62" s="128"/>
      <c r="G62" s="129" t="s">
        <v>264</v>
      </c>
    </row>
    <row r="63" spans="1:7" ht="13.8" x14ac:dyDescent="0.3">
      <c r="A63" s="124"/>
      <c r="B63" s="125" t="s">
        <v>301</v>
      </c>
      <c r="C63" s="126" t="s">
        <v>318</v>
      </c>
      <c r="D63" s="113"/>
      <c r="E63" s="127">
        <v>60000</v>
      </c>
      <c r="F63" s="128"/>
      <c r="G63" s="129" t="s">
        <v>264</v>
      </c>
    </row>
    <row r="64" spans="1:7" ht="15" thickBot="1" x14ac:dyDescent="0.35">
      <c r="A64" s="131" t="s">
        <v>280</v>
      </c>
      <c r="B64" s="131"/>
      <c r="C64" s="132"/>
      <c r="D64" s="133"/>
      <c r="E64" s="133">
        <f>SUM(E3:E63)</f>
        <v>17035053</v>
      </c>
      <c r="F64" s="133">
        <f>SUM(F3:F63)</f>
        <v>19493472</v>
      </c>
      <c r="G64" s="134"/>
    </row>
    <row r="74" spans="2:2" x14ac:dyDescent="0.25">
      <c r="B74" s="147"/>
    </row>
  </sheetData>
  <mergeCells count="1">
    <mergeCell ref="A1:G1"/>
  </mergeCells>
  <conditionalFormatting sqref="C16:G16 D17:G63">
    <cfRule type="expression" dxfId="23" priority="13" stopIfTrue="1">
      <formula>#REF!&lt;&gt;#REF!</formula>
    </cfRule>
  </conditionalFormatting>
  <conditionalFormatting sqref="G2">
    <cfRule type="expression" dxfId="22" priority="12" stopIfTrue="1">
      <formula>#REF!&lt;&gt;#REF!</formula>
    </cfRule>
  </conditionalFormatting>
  <conditionalFormatting sqref="B2">
    <cfRule type="expression" dxfId="21" priority="11" stopIfTrue="1">
      <formula>#REF!&lt;&gt;#REF!</formula>
    </cfRule>
  </conditionalFormatting>
  <conditionalFormatting sqref="D2:F2">
    <cfRule type="expression" dxfId="20" priority="10" stopIfTrue="1">
      <formula>#REF!&lt;&gt;#REF!</formula>
    </cfRule>
  </conditionalFormatting>
  <conditionalFormatting sqref="C3:G15">
    <cfRule type="expression" dxfId="19" priority="9" stopIfTrue="1">
      <formula>#REF!&lt;&gt;#REF!</formula>
    </cfRule>
  </conditionalFormatting>
  <conditionalFormatting sqref="C64">
    <cfRule type="expression" dxfId="18" priority="6" stopIfTrue="1">
      <formula>#REF!&lt;&gt;#REF!</formula>
    </cfRule>
  </conditionalFormatting>
  <conditionalFormatting sqref="G64">
    <cfRule type="expression" dxfId="17" priority="5" stopIfTrue="1">
      <formula>#REF!&lt;&gt;#REF!</formula>
    </cfRule>
  </conditionalFormatting>
  <conditionalFormatting sqref="D64">
    <cfRule type="expression" dxfId="16" priority="4" stopIfTrue="1">
      <formula>#REF!&lt;&gt;#REF!</formula>
    </cfRule>
  </conditionalFormatting>
  <conditionalFormatting sqref="F64">
    <cfRule type="expression" dxfId="15" priority="3" stopIfTrue="1">
      <formula>#REF!&lt;&gt;#REF!</formula>
    </cfRule>
  </conditionalFormatting>
  <conditionalFormatting sqref="C17:C63">
    <cfRule type="expression" dxfId="14" priority="2" stopIfTrue="1">
      <formula>#REF!&lt;&gt;#REF!</formula>
    </cfRule>
  </conditionalFormatting>
  <conditionalFormatting sqref="E64">
    <cfRule type="expression" dxfId="13" priority="1" stopIfTrue="1">
      <formula>#REF!&lt;&gt;#REF!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F74CD-6AB2-43CA-AF05-0D4BBD3F5657}">
  <dimension ref="A1:G130"/>
  <sheetViews>
    <sheetView topLeftCell="A107" workbookViewId="0">
      <selection activeCell="B123" sqref="B123"/>
    </sheetView>
  </sheetViews>
  <sheetFormatPr baseColWidth="10" defaultRowHeight="13.2" x14ac:dyDescent="0.25"/>
  <cols>
    <col min="2" max="2" width="11" bestFit="1" customWidth="1"/>
    <col min="3" max="3" width="11.33203125" bestFit="1" customWidth="1"/>
    <col min="4" max="6" width="10.5546875" bestFit="1" customWidth="1"/>
    <col min="7" max="7" width="74.77734375" bestFit="1" customWidth="1"/>
  </cols>
  <sheetData>
    <row r="1" spans="1:7" ht="18.600000000000001" thickBot="1" x14ac:dyDescent="0.4">
      <c r="A1" s="227" t="s">
        <v>187</v>
      </c>
      <c r="B1" s="227"/>
      <c r="C1" s="227"/>
      <c r="D1" s="227"/>
      <c r="E1" s="227"/>
      <c r="F1" s="227"/>
      <c r="G1" s="227"/>
    </row>
    <row r="2" spans="1:7" ht="15" thickBot="1" x14ac:dyDescent="0.35">
      <c r="A2" s="118"/>
      <c r="B2" s="119" t="s">
        <v>119</v>
      </c>
      <c r="C2" s="120" t="s">
        <v>120</v>
      </c>
      <c r="D2" s="121" t="s">
        <v>121</v>
      </c>
      <c r="E2" s="121" t="s">
        <v>21</v>
      </c>
      <c r="F2" s="122" t="s">
        <v>21</v>
      </c>
      <c r="G2" s="123" t="s">
        <v>122</v>
      </c>
    </row>
    <row r="3" spans="1:7" ht="13.8" x14ac:dyDescent="0.3">
      <c r="A3" s="124"/>
      <c r="B3" s="125" t="s">
        <v>210</v>
      </c>
      <c r="C3" s="126"/>
      <c r="D3" s="113"/>
      <c r="E3" s="127"/>
      <c r="F3" s="128">
        <v>100871</v>
      </c>
      <c r="G3" s="129" t="s">
        <v>188</v>
      </c>
    </row>
    <row r="4" spans="1:7" ht="13.8" x14ac:dyDescent="0.3">
      <c r="A4" s="124"/>
      <c r="B4" s="125" t="s">
        <v>210</v>
      </c>
      <c r="C4" s="126"/>
      <c r="D4" s="113"/>
      <c r="E4" s="127"/>
      <c r="F4" s="128">
        <v>45357</v>
      </c>
      <c r="G4" s="129" t="s">
        <v>189</v>
      </c>
    </row>
    <row r="5" spans="1:7" ht="13.8" x14ac:dyDescent="0.3">
      <c r="A5" s="124"/>
      <c r="B5" s="125" t="s">
        <v>210</v>
      </c>
      <c r="C5" s="126"/>
      <c r="D5" s="113"/>
      <c r="E5" s="127"/>
      <c r="F5" s="128">
        <v>10000</v>
      </c>
      <c r="G5" s="129" t="s">
        <v>145</v>
      </c>
    </row>
    <row r="6" spans="1:7" ht="13.8" x14ac:dyDescent="0.3">
      <c r="A6" s="124"/>
      <c r="B6" s="125" t="s">
        <v>210</v>
      </c>
      <c r="C6" s="126"/>
      <c r="D6" s="113"/>
      <c r="E6" s="127"/>
      <c r="F6" s="128">
        <v>2500</v>
      </c>
      <c r="G6" s="129" t="s">
        <v>146</v>
      </c>
    </row>
    <row r="7" spans="1:7" ht="13.8" x14ac:dyDescent="0.3">
      <c r="A7" s="124"/>
      <c r="B7" s="125" t="s">
        <v>211</v>
      </c>
      <c r="C7" s="126"/>
      <c r="D7" s="113"/>
      <c r="E7" s="127"/>
      <c r="F7" s="128">
        <v>35990</v>
      </c>
      <c r="G7" s="129" t="s">
        <v>156</v>
      </c>
    </row>
    <row r="8" spans="1:7" ht="13.8" x14ac:dyDescent="0.3">
      <c r="A8" s="124"/>
      <c r="B8" s="125" t="s">
        <v>211</v>
      </c>
      <c r="C8" s="126"/>
      <c r="D8" s="113"/>
      <c r="E8" s="127"/>
      <c r="F8" s="128">
        <v>50000</v>
      </c>
      <c r="G8" s="129" t="s">
        <v>188</v>
      </c>
    </row>
    <row r="9" spans="1:7" ht="13.8" x14ac:dyDescent="0.3">
      <c r="A9" s="124"/>
      <c r="B9" s="125" t="s">
        <v>211</v>
      </c>
      <c r="C9" s="126"/>
      <c r="D9" s="113"/>
      <c r="E9" s="127"/>
      <c r="F9" s="128">
        <v>12000</v>
      </c>
      <c r="G9" s="129" t="s">
        <v>190</v>
      </c>
    </row>
    <row r="10" spans="1:7" ht="13.8" x14ac:dyDescent="0.3">
      <c r="A10" s="124"/>
      <c r="B10" s="125" t="s">
        <v>212</v>
      </c>
      <c r="C10" s="126"/>
      <c r="D10" s="113"/>
      <c r="E10" s="127"/>
      <c r="F10" s="128">
        <v>42480</v>
      </c>
      <c r="G10" s="129" t="s">
        <v>191</v>
      </c>
    </row>
    <row r="11" spans="1:7" ht="13.8" x14ac:dyDescent="0.3">
      <c r="A11" s="124"/>
      <c r="B11" s="125" t="s">
        <v>212</v>
      </c>
      <c r="C11" s="126"/>
      <c r="D11" s="113"/>
      <c r="E11" s="127"/>
      <c r="F11" s="128">
        <v>31990</v>
      </c>
      <c r="G11" s="129" t="s">
        <v>145</v>
      </c>
    </row>
    <row r="12" spans="1:7" ht="13.8" x14ac:dyDescent="0.3">
      <c r="A12" s="124"/>
      <c r="B12" s="125" t="s">
        <v>212</v>
      </c>
      <c r="C12" s="126"/>
      <c r="D12" s="113"/>
      <c r="E12" s="127"/>
      <c r="F12" s="128">
        <v>28778</v>
      </c>
      <c r="G12" s="129" t="s">
        <v>192</v>
      </c>
    </row>
    <row r="13" spans="1:7" ht="13.8" x14ac:dyDescent="0.3">
      <c r="A13" s="124"/>
      <c r="B13" s="125" t="s">
        <v>212</v>
      </c>
      <c r="C13" s="126"/>
      <c r="D13" s="113"/>
      <c r="E13" s="127"/>
      <c r="F13" s="128">
        <v>16909</v>
      </c>
      <c r="G13" s="129" t="s">
        <v>145</v>
      </c>
    </row>
    <row r="14" spans="1:7" ht="13.8" x14ac:dyDescent="0.3">
      <c r="A14" s="124"/>
      <c r="B14" s="125" t="s">
        <v>212</v>
      </c>
      <c r="C14" s="126"/>
      <c r="D14" s="113"/>
      <c r="E14" s="127"/>
      <c r="F14" s="128">
        <v>14990</v>
      </c>
      <c r="G14" s="129" t="s">
        <v>156</v>
      </c>
    </row>
    <row r="15" spans="1:7" ht="13.8" x14ac:dyDescent="0.3">
      <c r="A15" s="124"/>
      <c r="B15" s="125" t="s">
        <v>213</v>
      </c>
      <c r="C15" s="126"/>
      <c r="D15" s="113"/>
      <c r="E15" s="127"/>
      <c r="F15" s="128">
        <v>60730</v>
      </c>
      <c r="G15" s="129" t="s">
        <v>146</v>
      </c>
    </row>
    <row r="16" spans="1:7" ht="13.8" x14ac:dyDescent="0.3">
      <c r="A16" s="124"/>
      <c r="B16" s="125" t="s">
        <v>213</v>
      </c>
      <c r="C16" s="126"/>
      <c r="D16" s="113"/>
      <c r="E16" s="127"/>
      <c r="F16" s="128">
        <v>15092</v>
      </c>
      <c r="G16" s="129" t="s">
        <v>142</v>
      </c>
    </row>
    <row r="17" spans="1:7" ht="13.8" x14ac:dyDescent="0.3">
      <c r="A17" s="124"/>
      <c r="B17" s="125" t="s">
        <v>213</v>
      </c>
      <c r="C17" s="126"/>
      <c r="D17" s="113"/>
      <c r="E17" s="127"/>
      <c r="F17" s="128">
        <v>11990</v>
      </c>
      <c r="G17" s="129" t="s">
        <v>148</v>
      </c>
    </row>
    <row r="18" spans="1:7" ht="13.8" x14ac:dyDescent="0.3">
      <c r="A18" s="124"/>
      <c r="B18" s="125" t="s">
        <v>213</v>
      </c>
      <c r="C18" s="126"/>
      <c r="D18" s="113"/>
      <c r="E18" s="127"/>
      <c r="F18" s="128">
        <v>409</v>
      </c>
      <c r="G18" s="129" t="s">
        <v>142</v>
      </c>
    </row>
    <row r="19" spans="1:7" ht="13.8" x14ac:dyDescent="0.3">
      <c r="A19" s="124"/>
      <c r="B19" s="125" t="s">
        <v>213</v>
      </c>
      <c r="C19" s="126"/>
      <c r="D19" s="113"/>
      <c r="E19" s="127"/>
      <c r="F19" s="128">
        <v>19153958</v>
      </c>
      <c r="G19" s="129" t="s">
        <v>143</v>
      </c>
    </row>
    <row r="20" spans="1:7" ht="13.8" x14ac:dyDescent="0.3">
      <c r="A20" s="124"/>
      <c r="B20" s="125" t="s">
        <v>214</v>
      </c>
      <c r="C20" s="126"/>
      <c r="D20" s="113"/>
      <c r="E20" s="127"/>
      <c r="F20" s="128">
        <v>19990</v>
      </c>
      <c r="G20" s="129" t="s">
        <v>193</v>
      </c>
    </row>
    <row r="21" spans="1:7" ht="13.8" x14ac:dyDescent="0.3">
      <c r="A21" s="124"/>
      <c r="B21" s="125" t="s">
        <v>214</v>
      </c>
      <c r="C21" s="126"/>
      <c r="D21" s="113"/>
      <c r="E21" s="127"/>
      <c r="F21" s="128">
        <v>26600</v>
      </c>
      <c r="G21" s="129" t="s">
        <v>156</v>
      </c>
    </row>
    <row r="22" spans="1:7" ht="13.8" x14ac:dyDescent="0.3">
      <c r="A22" s="124"/>
      <c r="B22" s="125" t="s">
        <v>215</v>
      </c>
      <c r="C22" s="126"/>
      <c r="D22" s="113"/>
      <c r="E22" s="127"/>
      <c r="F22" s="128">
        <v>35333</v>
      </c>
      <c r="G22" s="129" t="s">
        <v>159</v>
      </c>
    </row>
    <row r="23" spans="1:7" ht="13.8" x14ac:dyDescent="0.3">
      <c r="A23" s="124"/>
      <c r="B23" s="125" t="s">
        <v>215</v>
      </c>
      <c r="C23" s="126"/>
      <c r="D23" s="113"/>
      <c r="E23" s="127"/>
      <c r="F23" s="128">
        <v>25084</v>
      </c>
      <c r="G23" s="129" t="s">
        <v>194</v>
      </c>
    </row>
    <row r="24" spans="1:7" ht="13.8" x14ac:dyDescent="0.3">
      <c r="A24" s="124"/>
      <c r="B24" s="125" t="s">
        <v>215</v>
      </c>
      <c r="C24" s="126"/>
      <c r="D24" s="113"/>
      <c r="E24" s="127"/>
      <c r="F24" s="128">
        <v>12990</v>
      </c>
      <c r="G24" s="129" t="s">
        <v>195</v>
      </c>
    </row>
    <row r="25" spans="1:7" ht="13.8" x14ac:dyDescent="0.3">
      <c r="A25" s="124"/>
      <c r="B25" s="125" t="s">
        <v>215</v>
      </c>
      <c r="C25" s="126"/>
      <c r="D25" s="113"/>
      <c r="E25" s="127"/>
      <c r="F25" s="128">
        <v>9990</v>
      </c>
      <c r="G25" s="129" t="s">
        <v>159</v>
      </c>
    </row>
    <row r="26" spans="1:7" ht="13.8" x14ac:dyDescent="0.3">
      <c r="A26" s="124"/>
      <c r="B26" s="125" t="s">
        <v>215</v>
      </c>
      <c r="C26" s="126"/>
      <c r="D26" s="113"/>
      <c r="E26" s="127"/>
      <c r="F26" s="128">
        <v>8890</v>
      </c>
      <c r="G26" s="129" t="s">
        <v>158</v>
      </c>
    </row>
    <row r="27" spans="1:7" ht="13.8" x14ac:dyDescent="0.3">
      <c r="A27" s="124"/>
      <c r="B27" s="125" t="s">
        <v>216</v>
      </c>
      <c r="C27" s="126"/>
      <c r="D27" s="113"/>
      <c r="E27" s="127"/>
      <c r="F27" s="128">
        <v>10370</v>
      </c>
      <c r="G27" s="129" t="s">
        <v>147</v>
      </c>
    </row>
    <row r="28" spans="1:7" ht="13.8" x14ac:dyDescent="0.3">
      <c r="A28" s="124"/>
      <c r="B28" s="125" t="s">
        <v>216</v>
      </c>
      <c r="C28" s="126"/>
      <c r="D28" s="113"/>
      <c r="E28" s="127"/>
      <c r="F28" s="128">
        <v>60099</v>
      </c>
      <c r="G28" s="129" t="s">
        <v>155</v>
      </c>
    </row>
    <row r="29" spans="1:7" ht="13.8" x14ac:dyDescent="0.3">
      <c r="A29" s="124"/>
      <c r="B29" s="125" t="s">
        <v>216</v>
      </c>
      <c r="C29" s="126"/>
      <c r="D29" s="113"/>
      <c r="E29" s="127"/>
      <c r="F29" s="128">
        <v>24048</v>
      </c>
      <c r="G29" s="129" t="s">
        <v>196</v>
      </c>
    </row>
    <row r="30" spans="1:7" ht="13.8" x14ac:dyDescent="0.3">
      <c r="A30" s="124"/>
      <c r="B30" s="125" t="s">
        <v>217</v>
      </c>
      <c r="C30" s="126"/>
      <c r="D30" s="113"/>
      <c r="E30" s="127"/>
      <c r="F30" s="128">
        <v>73678</v>
      </c>
      <c r="G30" s="129" t="s">
        <v>155</v>
      </c>
    </row>
    <row r="31" spans="1:7" ht="13.8" x14ac:dyDescent="0.3">
      <c r="A31" s="124"/>
      <c r="B31" s="125" t="s">
        <v>217</v>
      </c>
      <c r="C31" s="126"/>
      <c r="D31" s="113"/>
      <c r="E31" s="127"/>
      <c r="F31" s="128">
        <v>9990</v>
      </c>
      <c r="G31" s="129" t="s">
        <v>146</v>
      </c>
    </row>
    <row r="32" spans="1:7" ht="13.8" x14ac:dyDescent="0.3">
      <c r="A32" s="124"/>
      <c r="B32" s="125" t="s">
        <v>218</v>
      </c>
      <c r="C32" s="126"/>
      <c r="D32" s="113"/>
      <c r="E32" s="127"/>
      <c r="F32" s="128">
        <v>99900</v>
      </c>
      <c r="G32" s="129" t="s">
        <v>197</v>
      </c>
    </row>
    <row r="33" spans="1:7" ht="13.8" x14ac:dyDescent="0.3">
      <c r="A33" s="124"/>
      <c r="B33" s="125" t="s">
        <v>219</v>
      </c>
      <c r="C33" s="126"/>
      <c r="D33" s="113"/>
      <c r="E33" s="127"/>
      <c r="F33" s="128">
        <v>25626</v>
      </c>
      <c r="G33" s="129" t="s">
        <v>198</v>
      </c>
    </row>
    <row r="34" spans="1:7" ht="13.8" x14ac:dyDescent="0.3">
      <c r="A34" s="124"/>
      <c r="B34" s="125" t="s">
        <v>219</v>
      </c>
      <c r="C34" s="126"/>
      <c r="D34" s="113"/>
      <c r="E34" s="127"/>
      <c r="F34" s="128">
        <v>24000</v>
      </c>
      <c r="G34" s="129" t="s">
        <v>158</v>
      </c>
    </row>
    <row r="35" spans="1:7" ht="13.8" x14ac:dyDescent="0.3">
      <c r="A35" s="124"/>
      <c r="B35" s="125" t="s">
        <v>219</v>
      </c>
      <c r="C35" s="126"/>
      <c r="D35" s="113"/>
      <c r="E35" s="127"/>
      <c r="F35" s="128">
        <v>14990</v>
      </c>
      <c r="G35" s="129" t="s">
        <v>158</v>
      </c>
    </row>
    <row r="36" spans="1:7" ht="13.8" x14ac:dyDescent="0.3">
      <c r="A36" s="124"/>
      <c r="B36" s="125" t="s">
        <v>220</v>
      </c>
      <c r="C36" s="126"/>
      <c r="D36" s="113"/>
      <c r="E36" s="127"/>
      <c r="F36" s="128">
        <v>11094</v>
      </c>
      <c r="G36" s="129" t="s">
        <v>199</v>
      </c>
    </row>
    <row r="37" spans="1:7" ht="13.8" x14ac:dyDescent="0.3">
      <c r="A37" s="124"/>
      <c r="B37" s="125" t="s">
        <v>220</v>
      </c>
      <c r="C37" s="126"/>
      <c r="D37" s="113"/>
      <c r="E37" s="127"/>
      <c r="F37" s="128">
        <v>31990</v>
      </c>
      <c r="G37" s="129" t="s">
        <v>158</v>
      </c>
    </row>
    <row r="38" spans="1:7" ht="13.8" x14ac:dyDescent="0.3">
      <c r="A38" s="124"/>
      <c r="B38" s="125" t="s">
        <v>220</v>
      </c>
      <c r="C38" s="126"/>
      <c r="D38" s="113"/>
      <c r="E38" s="127"/>
      <c r="F38" s="128">
        <v>31990</v>
      </c>
      <c r="G38" s="129" t="s">
        <v>158</v>
      </c>
    </row>
    <row r="39" spans="1:7" ht="13.8" x14ac:dyDescent="0.3">
      <c r="A39" s="124"/>
      <c r="B39" s="125" t="s">
        <v>220</v>
      </c>
      <c r="C39" s="126"/>
      <c r="D39" s="113"/>
      <c r="E39" s="127"/>
      <c r="F39" s="128">
        <v>21990</v>
      </c>
      <c r="G39" s="129" t="s">
        <v>158</v>
      </c>
    </row>
    <row r="40" spans="1:7" ht="13.8" x14ac:dyDescent="0.3">
      <c r="A40" s="124"/>
      <c r="B40" s="125" t="s">
        <v>220</v>
      </c>
      <c r="C40" s="126"/>
      <c r="D40" s="113"/>
      <c r="E40" s="127"/>
      <c r="F40" s="128">
        <v>21990</v>
      </c>
      <c r="G40" s="129" t="s">
        <v>158</v>
      </c>
    </row>
    <row r="41" spans="1:7" ht="13.8" x14ac:dyDescent="0.3">
      <c r="A41" s="124"/>
      <c r="B41" s="125" t="s">
        <v>220</v>
      </c>
      <c r="C41" s="126"/>
      <c r="D41" s="113"/>
      <c r="E41" s="127"/>
      <c r="F41" s="128">
        <v>7766</v>
      </c>
      <c r="G41" s="129" t="s">
        <v>161</v>
      </c>
    </row>
    <row r="42" spans="1:7" ht="13.8" x14ac:dyDescent="0.3">
      <c r="A42" s="124"/>
      <c r="B42" s="125" t="s">
        <v>221</v>
      </c>
      <c r="C42" s="126"/>
      <c r="D42" s="113"/>
      <c r="E42" s="127"/>
      <c r="F42" s="128">
        <v>52583</v>
      </c>
      <c r="G42" s="129" t="s">
        <v>200</v>
      </c>
    </row>
    <row r="43" spans="1:7" ht="13.8" x14ac:dyDescent="0.3">
      <c r="A43" s="124"/>
      <c r="B43" s="125" t="s">
        <v>221</v>
      </c>
      <c r="C43" s="126"/>
      <c r="D43" s="113"/>
      <c r="E43" s="127"/>
      <c r="F43" s="128">
        <v>38970</v>
      </c>
      <c r="G43" s="129" t="s">
        <v>200</v>
      </c>
    </row>
    <row r="44" spans="1:7" ht="13.8" x14ac:dyDescent="0.3">
      <c r="A44" s="124"/>
      <c r="B44" s="125" t="s">
        <v>221</v>
      </c>
      <c r="C44" s="126"/>
      <c r="D44" s="113"/>
      <c r="E44" s="127"/>
      <c r="F44" s="128">
        <v>7250</v>
      </c>
      <c r="G44" s="129" t="s">
        <v>146</v>
      </c>
    </row>
    <row r="45" spans="1:7" ht="13.8" x14ac:dyDescent="0.3">
      <c r="A45" s="124"/>
      <c r="B45" s="130" t="s">
        <v>222</v>
      </c>
      <c r="C45" s="126"/>
      <c r="D45" s="113"/>
      <c r="E45" s="127"/>
      <c r="F45" s="128">
        <v>48351</v>
      </c>
      <c r="G45" s="129" t="s">
        <v>163</v>
      </c>
    </row>
    <row r="46" spans="1:7" ht="13.8" x14ac:dyDescent="0.3">
      <c r="A46" s="124"/>
      <c r="B46" s="125" t="s">
        <v>222</v>
      </c>
      <c r="C46" s="126"/>
      <c r="D46" s="113"/>
      <c r="E46" s="127"/>
      <c r="F46" s="128">
        <v>47990</v>
      </c>
      <c r="G46" s="129" t="s">
        <v>163</v>
      </c>
    </row>
    <row r="47" spans="1:7" ht="13.8" x14ac:dyDescent="0.3">
      <c r="A47" s="124"/>
      <c r="B47" s="125" t="s">
        <v>222</v>
      </c>
      <c r="C47" s="126"/>
      <c r="D47" s="113"/>
      <c r="E47" s="127"/>
      <c r="F47" s="128">
        <v>18398</v>
      </c>
      <c r="G47" s="129" t="s">
        <v>163</v>
      </c>
    </row>
    <row r="48" spans="1:7" ht="13.8" x14ac:dyDescent="0.3">
      <c r="A48" s="124"/>
      <c r="B48" s="125" t="s">
        <v>222</v>
      </c>
      <c r="C48" s="126"/>
      <c r="D48" s="113"/>
      <c r="E48" s="127"/>
      <c r="F48" s="128">
        <v>23500</v>
      </c>
      <c r="G48" s="129" t="s">
        <v>166</v>
      </c>
    </row>
    <row r="49" spans="1:7" ht="13.8" x14ac:dyDescent="0.3">
      <c r="A49" s="124"/>
      <c r="B49" s="125" t="s">
        <v>222</v>
      </c>
      <c r="C49" s="126"/>
      <c r="D49" s="113"/>
      <c r="E49" s="127"/>
      <c r="F49" s="128">
        <v>14990</v>
      </c>
      <c r="G49" s="129" t="s">
        <v>145</v>
      </c>
    </row>
    <row r="50" spans="1:7" ht="13.8" x14ac:dyDescent="0.3">
      <c r="A50" s="124"/>
      <c r="B50" s="125" t="s">
        <v>222</v>
      </c>
      <c r="C50" s="126"/>
      <c r="D50" s="113"/>
      <c r="E50" s="127"/>
      <c r="F50" s="128">
        <v>11990</v>
      </c>
      <c r="G50" s="129" t="s">
        <v>165</v>
      </c>
    </row>
    <row r="51" spans="1:7" ht="13.8" x14ac:dyDescent="0.3">
      <c r="A51" s="124"/>
      <c r="B51" s="125" t="s">
        <v>222</v>
      </c>
      <c r="C51" s="126"/>
      <c r="D51" s="113"/>
      <c r="E51" s="127"/>
      <c r="F51" s="128">
        <v>7447</v>
      </c>
      <c r="G51" s="129" t="s">
        <v>201</v>
      </c>
    </row>
    <row r="52" spans="1:7" ht="13.8" x14ac:dyDescent="0.3">
      <c r="A52" s="124"/>
      <c r="B52" s="125" t="s">
        <v>222</v>
      </c>
      <c r="C52" s="126"/>
      <c r="D52" s="113"/>
      <c r="E52" s="127"/>
      <c r="F52" s="128">
        <v>2888</v>
      </c>
      <c r="G52" s="129" t="s">
        <v>202</v>
      </c>
    </row>
    <row r="53" spans="1:7" ht="13.8" x14ac:dyDescent="0.3">
      <c r="A53" s="124"/>
      <c r="B53" s="125" t="s">
        <v>223</v>
      </c>
      <c r="C53" s="126"/>
      <c r="D53" s="113"/>
      <c r="E53" s="127"/>
      <c r="F53" s="128">
        <v>13514</v>
      </c>
      <c r="G53" s="129" t="s">
        <v>156</v>
      </c>
    </row>
    <row r="54" spans="1:7" ht="13.8" x14ac:dyDescent="0.3">
      <c r="A54" s="124"/>
      <c r="B54" s="125" t="s">
        <v>224</v>
      </c>
      <c r="C54" s="126"/>
      <c r="D54" s="113"/>
      <c r="E54" s="127"/>
      <c r="F54" s="128">
        <v>25439</v>
      </c>
      <c r="G54" s="129" t="s">
        <v>178</v>
      </c>
    </row>
    <row r="55" spans="1:7" ht="13.8" x14ac:dyDescent="0.3">
      <c r="A55" s="124"/>
      <c r="B55" s="125" t="s">
        <v>224</v>
      </c>
      <c r="C55" s="126"/>
      <c r="D55" s="113"/>
      <c r="E55" s="127"/>
      <c r="F55" s="128">
        <v>25980</v>
      </c>
      <c r="G55" s="129" t="s">
        <v>152</v>
      </c>
    </row>
    <row r="56" spans="1:7" ht="13.8" x14ac:dyDescent="0.3">
      <c r="A56" s="124"/>
      <c r="B56" s="125" t="s">
        <v>225</v>
      </c>
      <c r="C56" s="126"/>
      <c r="D56" s="113"/>
      <c r="E56" s="127"/>
      <c r="F56" s="128">
        <v>12990</v>
      </c>
      <c r="G56" s="129" t="s">
        <v>164</v>
      </c>
    </row>
    <row r="57" spans="1:7" ht="13.8" x14ac:dyDescent="0.3">
      <c r="A57" s="124"/>
      <c r="B57" s="125" t="s">
        <v>225</v>
      </c>
      <c r="C57" s="126"/>
      <c r="D57" s="113"/>
      <c r="E57" s="127"/>
      <c r="F57" s="128">
        <v>61970</v>
      </c>
      <c r="G57" s="129" t="s">
        <v>158</v>
      </c>
    </row>
    <row r="58" spans="1:7" ht="13.8" x14ac:dyDescent="0.3">
      <c r="A58" s="124"/>
      <c r="B58" s="125" t="s">
        <v>225</v>
      </c>
      <c r="C58" s="126"/>
      <c r="D58" s="113"/>
      <c r="E58" s="127"/>
      <c r="F58" s="128">
        <v>21980</v>
      </c>
      <c r="G58" s="129" t="s">
        <v>172</v>
      </c>
    </row>
    <row r="59" spans="1:7" ht="13.8" x14ac:dyDescent="0.3">
      <c r="A59" s="124"/>
      <c r="B59" s="125" t="s">
        <v>225</v>
      </c>
      <c r="C59" s="126"/>
      <c r="D59" s="113"/>
      <c r="E59" s="127"/>
      <c r="F59" s="128">
        <v>20000</v>
      </c>
      <c r="G59" s="129" t="s">
        <v>160</v>
      </c>
    </row>
    <row r="60" spans="1:7" ht="13.8" x14ac:dyDescent="0.3">
      <c r="A60" s="124"/>
      <c r="B60" s="125" t="s">
        <v>225</v>
      </c>
      <c r="C60" s="126"/>
      <c r="D60" s="113"/>
      <c r="E60" s="127"/>
      <c r="F60" s="128">
        <v>11990</v>
      </c>
      <c r="G60" s="129" t="s">
        <v>174</v>
      </c>
    </row>
    <row r="61" spans="1:7" ht="13.8" x14ac:dyDescent="0.3">
      <c r="A61" s="124"/>
      <c r="B61" s="125" t="s">
        <v>226</v>
      </c>
      <c r="C61" s="126"/>
      <c r="D61" s="113"/>
      <c r="E61" s="127"/>
      <c r="F61" s="128">
        <v>239209</v>
      </c>
      <c r="G61" s="129" t="s">
        <v>179</v>
      </c>
    </row>
    <row r="62" spans="1:7" ht="13.8" x14ac:dyDescent="0.3">
      <c r="A62" s="124"/>
      <c r="B62" s="125" t="s">
        <v>226</v>
      </c>
      <c r="C62" s="126"/>
      <c r="D62" s="113"/>
      <c r="E62" s="127"/>
      <c r="F62" s="128">
        <v>76301</v>
      </c>
      <c r="G62" s="129" t="s">
        <v>168</v>
      </c>
    </row>
    <row r="63" spans="1:7" ht="13.8" x14ac:dyDescent="0.3">
      <c r="A63" s="124"/>
      <c r="B63" s="125" t="s">
        <v>226</v>
      </c>
      <c r="C63" s="126"/>
      <c r="D63" s="113"/>
      <c r="E63" s="127"/>
      <c r="F63" s="128">
        <v>45312</v>
      </c>
      <c r="G63" s="129" t="s">
        <v>203</v>
      </c>
    </row>
    <row r="64" spans="1:7" ht="13.8" x14ac:dyDescent="0.3">
      <c r="A64" s="124"/>
      <c r="B64" s="125" t="s">
        <v>226</v>
      </c>
      <c r="C64" s="126"/>
      <c r="D64" s="113"/>
      <c r="E64" s="127"/>
      <c r="F64" s="128">
        <v>30000</v>
      </c>
      <c r="G64" s="129" t="s">
        <v>154</v>
      </c>
    </row>
    <row r="65" spans="1:7" ht="13.8" x14ac:dyDescent="0.3">
      <c r="A65" s="124"/>
      <c r="B65" s="125" t="s">
        <v>226</v>
      </c>
      <c r="C65" s="126"/>
      <c r="D65" s="113"/>
      <c r="E65" s="127"/>
      <c r="F65" s="128">
        <v>11990</v>
      </c>
      <c r="G65" s="129" t="s">
        <v>173</v>
      </c>
    </row>
    <row r="66" spans="1:7" ht="13.8" x14ac:dyDescent="0.3">
      <c r="A66" s="124"/>
      <c r="B66" s="125" t="s">
        <v>227</v>
      </c>
      <c r="C66" s="126"/>
      <c r="D66" s="113"/>
      <c r="E66" s="127"/>
      <c r="F66" s="128">
        <v>24215</v>
      </c>
      <c r="G66" s="129" t="s">
        <v>170</v>
      </c>
    </row>
    <row r="67" spans="1:7" ht="13.8" x14ac:dyDescent="0.3">
      <c r="A67" s="124"/>
      <c r="B67" s="125" t="s">
        <v>227</v>
      </c>
      <c r="C67" s="126"/>
      <c r="D67" s="113"/>
      <c r="E67" s="127"/>
      <c r="F67" s="128">
        <v>22990</v>
      </c>
      <c r="G67" s="129" t="s">
        <v>204</v>
      </c>
    </row>
    <row r="68" spans="1:7" ht="13.8" x14ac:dyDescent="0.3">
      <c r="A68" s="124"/>
      <c r="B68" s="125" t="s">
        <v>227</v>
      </c>
      <c r="C68" s="126"/>
      <c r="D68" s="113"/>
      <c r="E68" s="127"/>
      <c r="F68" s="128">
        <v>37496</v>
      </c>
      <c r="G68" s="129" t="s">
        <v>176</v>
      </c>
    </row>
    <row r="69" spans="1:7" ht="13.8" x14ac:dyDescent="0.3">
      <c r="A69" s="124"/>
      <c r="B69" s="125" t="s">
        <v>227</v>
      </c>
      <c r="C69" s="126"/>
      <c r="D69" s="113"/>
      <c r="E69" s="127"/>
      <c r="F69" s="128">
        <v>16449</v>
      </c>
      <c r="G69" s="129" t="s">
        <v>181</v>
      </c>
    </row>
    <row r="70" spans="1:7" ht="13.8" x14ac:dyDescent="0.3">
      <c r="A70" s="124"/>
      <c r="B70" s="125" t="s">
        <v>227</v>
      </c>
      <c r="C70" s="126"/>
      <c r="D70" s="113"/>
      <c r="E70" s="127"/>
      <c r="F70" s="128">
        <v>14990</v>
      </c>
      <c r="G70" s="129" t="s">
        <v>145</v>
      </c>
    </row>
    <row r="71" spans="1:7" ht="13.8" x14ac:dyDescent="0.3">
      <c r="A71" s="124"/>
      <c r="B71" s="125" t="s">
        <v>227</v>
      </c>
      <c r="C71" s="126"/>
      <c r="D71" s="113"/>
      <c r="E71" s="127"/>
      <c r="F71" s="128">
        <v>13360</v>
      </c>
      <c r="G71" s="129" t="s">
        <v>158</v>
      </c>
    </row>
    <row r="72" spans="1:7" ht="13.8" x14ac:dyDescent="0.3">
      <c r="A72" s="124"/>
      <c r="B72" s="125" t="s">
        <v>227</v>
      </c>
      <c r="C72" s="126"/>
      <c r="D72" s="113"/>
      <c r="E72" s="127"/>
      <c r="F72" s="128">
        <v>10500</v>
      </c>
      <c r="G72" s="129" t="s">
        <v>145</v>
      </c>
    </row>
    <row r="73" spans="1:7" ht="13.8" x14ac:dyDescent="0.3">
      <c r="A73" s="124"/>
      <c r="B73" s="125" t="s">
        <v>227</v>
      </c>
      <c r="C73" s="126"/>
      <c r="D73" s="113"/>
      <c r="E73" s="127"/>
      <c r="F73" s="128">
        <v>10000</v>
      </c>
      <c r="G73" s="129" t="s">
        <v>145</v>
      </c>
    </row>
    <row r="74" spans="1:7" ht="13.8" x14ac:dyDescent="0.3">
      <c r="A74" s="124"/>
      <c r="B74" s="125" t="s">
        <v>227</v>
      </c>
      <c r="C74" s="126"/>
      <c r="D74" s="113"/>
      <c r="E74" s="127"/>
      <c r="F74" s="128">
        <v>9990</v>
      </c>
      <c r="G74" s="129" t="s">
        <v>156</v>
      </c>
    </row>
    <row r="75" spans="1:7" ht="13.8" x14ac:dyDescent="0.3">
      <c r="A75" s="124"/>
      <c r="B75" s="125" t="s">
        <v>227</v>
      </c>
      <c r="C75" s="126"/>
      <c r="D75" s="113"/>
      <c r="E75" s="127"/>
      <c r="F75" s="128">
        <v>8696</v>
      </c>
      <c r="G75" s="129" t="s">
        <v>145</v>
      </c>
    </row>
    <row r="76" spans="1:7" ht="13.8" x14ac:dyDescent="0.3">
      <c r="A76" s="124"/>
      <c r="B76" s="125" t="s">
        <v>228</v>
      </c>
      <c r="C76" s="126"/>
      <c r="D76" s="113"/>
      <c r="E76" s="127"/>
      <c r="F76" s="128">
        <v>40051</v>
      </c>
      <c r="G76" s="129" t="s">
        <v>183</v>
      </c>
    </row>
    <row r="77" spans="1:7" ht="13.8" x14ac:dyDescent="0.3">
      <c r="A77" s="124"/>
      <c r="B77" s="125" t="s">
        <v>228</v>
      </c>
      <c r="C77" s="126"/>
      <c r="D77" s="113"/>
      <c r="E77" s="127"/>
      <c r="F77" s="128">
        <v>35333</v>
      </c>
      <c r="G77" s="129" t="s">
        <v>159</v>
      </c>
    </row>
    <row r="78" spans="1:7" ht="13.8" x14ac:dyDescent="0.3">
      <c r="A78" s="124"/>
      <c r="B78" s="125" t="s">
        <v>228</v>
      </c>
      <c r="C78" s="126"/>
      <c r="D78" s="113"/>
      <c r="E78" s="127"/>
      <c r="F78" s="128">
        <v>10300</v>
      </c>
      <c r="G78" s="129" t="s">
        <v>190</v>
      </c>
    </row>
    <row r="79" spans="1:7" ht="13.8" x14ac:dyDescent="0.3">
      <c r="A79" s="124"/>
      <c r="B79" s="125" t="s">
        <v>228</v>
      </c>
      <c r="C79" s="126"/>
      <c r="D79" s="113"/>
      <c r="E79" s="127"/>
      <c r="F79" s="128">
        <v>9990</v>
      </c>
      <c r="G79" s="129" t="s">
        <v>146</v>
      </c>
    </row>
    <row r="80" spans="1:7" ht="13.8" x14ac:dyDescent="0.3">
      <c r="A80" s="124"/>
      <c r="B80" s="125" t="s">
        <v>228</v>
      </c>
      <c r="C80" s="126"/>
      <c r="D80" s="113"/>
      <c r="E80" s="127"/>
      <c r="F80" s="128">
        <v>9990</v>
      </c>
      <c r="G80" s="129" t="s">
        <v>159</v>
      </c>
    </row>
    <row r="81" spans="1:7" ht="13.8" x14ac:dyDescent="0.3">
      <c r="A81" s="124"/>
      <c r="B81" s="125" t="s">
        <v>228</v>
      </c>
      <c r="C81" s="126"/>
      <c r="D81" s="113"/>
      <c r="E81" s="127"/>
      <c r="F81" s="128">
        <v>89940</v>
      </c>
      <c r="G81" s="129" t="s">
        <v>144</v>
      </c>
    </row>
    <row r="82" spans="1:7" ht="13.8" x14ac:dyDescent="0.3">
      <c r="A82" s="124"/>
      <c r="B82" s="125" t="s">
        <v>228</v>
      </c>
      <c r="C82" s="126"/>
      <c r="D82" s="113"/>
      <c r="E82" s="127"/>
      <c r="F82" s="128">
        <v>31553</v>
      </c>
      <c r="G82" s="129" t="s">
        <v>155</v>
      </c>
    </row>
    <row r="83" spans="1:7" ht="13.8" x14ac:dyDescent="0.3">
      <c r="A83" s="124"/>
      <c r="B83" s="125" t="s">
        <v>229</v>
      </c>
      <c r="C83" s="126"/>
      <c r="D83" s="113"/>
      <c r="E83" s="127"/>
      <c r="F83" s="128">
        <v>9990</v>
      </c>
      <c r="G83" s="129" t="s">
        <v>142</v>
      </c>
    </row>
    <row r="84" spans="1:7" ht="13.8" x14ac:dyDescent="0.3">
      <c r="A84" s="124"/>
      <c r="B84" s="125" t="s">
        <v>229</v>
      </c>
      <c r="C84" s="126"/>
      <c r="D84" s="113"/>
      <c r="E84" s="127"/>
      <c r="F84" s="128">
        <v>9802</v>
      </c>
      <c r="G84" s="129" t="s">
        <v>199</v>
      </c>
    </row>
    <row r="85" spans="1:7" ht="13.8" x14ac:dyDescent="0.3">
      <c r="A85" s="124"/>
      <c r="B85" s="125" t="s">
        <v>229</v>
      </c>
      <c r="C85" s="126"/>
      <c r="D85" s="113"/>
      <c r="E85" s="127"/>
      <c r="F85" s="128">
        <v>1635</v>
      </c>
      <c r="G85" s="129" t="s">
        <v>142</v>
      </c>
    </row>
    <row r="86" spans="1:7" ht="13.8" x14ac:dyDescent="0.3">
      <c r="A86" s="124"/>
      <c r="B86" s="125" t="s">
        <v>229</v>
      </c>
      <c r="C86" s="126"/>
      <c r="D86" s="113"/>
      <c r="E86" s="127"/>
      <c r="F86" s="128">
        <v>34000</v>
      </c>
      <c r="G86" s="129" t="s">
        <v>169</v>
      </c>
    </row>
    <row r="87" spans="1:7" ht="13.8" x14ac:dyDescent="0.3">
      <c r="A87" s="124"/>
      <c r="B87" s="125" t="s">
        <v>229</v>
      </c>
      <c r="C87" s="126"/>
      <c r="D87" s="113"/>
      <c r="E87" s="127"/>
      <c r="F87" s="128">
        <v>30482</v>
      </c>
      <c r="G87" s="129" t="s">
        <v>205</v>
      </c>
    </row>
    <row r="88" spans="1:7" ht="13.8" x14ac:dyDescent="0.3">
      <c r="A88" s="124"/>
      <c r="B88" s="125" t="s">
        <v>229</v>
      </c>
      <c r="C88" s="126"/>
      <c r="D88" s="113"/>
      <c r="E88" s="127"/>
      <c r="F88" s="128">
        <v>27980</v>
      </c>
      <c r="G88" s="129" t="s">
        <v>171</v>
      </c>
    </row>
    <row r="89" spans="1:7" ht="13.8" x14ac:dyDescent="0.3">
      <c r="A89" s="124"/>
      <c r="B89" s="125" t="s">
        <v>229</v>
      </c>
      <c r="C89" s="126"/>
      <c r="D89" s="113"/>
      <c r="E89" s="127"/>
      <c r="F89" s="128">
        <v>24000</v>
      </c>
      <c r="G89" s="129" t="s">
        <v>156</v>
      </c>
    </row>
    <row r="90" spans="1:7" ht="13.8" x14ac:dyDescent="0.3">
      <c r="A90" s="124"/>
      <c r="B90" s="125" t="s">
        <v>229</v>
      </c>
      <c r="C90" s="126"/>
      <c r="D90" s="113"/>
      <c r="E90" s="127"/>
      <c r="F90" s="128">
        <v>23239</v>
      </c>
      <c r="G90" s="129" t="s">
        <v>145</v>
      </c>
    </row>
    <row r="91" spans="1:7" ht="13.8" x14ac:dyDescent="0.3">
      <c r="A91" s="124"/>
      <c r="B91" s="125" t="s">
        <v>229</v>
      </c>
      <c r="C91" s="126"/>
      <c r="D91" s="113"/>
      <c r="E91" s="127"/>
      <c r="F91" s="128">
        <v>12630</v>
      </c>
      <c r="G91" s="129" t="s">
        <v>158</v>
      </c>
    </row>
    <row r="92" spans="1:7" ht="13.8" x14ac:dyDescent="0.3">
      <c r="A92" s="124"/>
      <c r="B92" s="125" t="s">
        <v>229</v>
      </c>
      <c r="C92" s="126"/>
      <c r="D92" s="113"/>
      <c r="E92" s="127"/>
      <c r="F92" s="128">
        <v>7109</v>
      </c>
      <c r="G92" s="129" t="s">
        <v>161</v>
      </c>
    </row>
    <row r="93" spans="1:7" ht="13.8" x14ac:dyDescent="0.3">
      <c r="A93" s="124"/>
      <c r="B93" s="125" t="s">
        <v>230</v>
      </c>
      <c r="C93" s="126"/>
      <c r="D93" s="113"/>
      <c r="E93" s="127"/>
      <c r="F93" s="128">
        <v>53000</v>
      </c>
      <c r="G93" s="129" t="s">
        <v>206</v>
      </c>
    </row>
    <row r="94" spans="1:7" ht="13.8" x14ac:dyDescent="0.3">
      <c r="A94" s="124"/>
      <c r="B94" s="125" t="s">
        <v>230</v>
      </c>
      <c r="C94" s="126"/>
      <c r="D94" s="113"/>
      <c r="E94" s="127"/>
      <c r="F94" s="128">
        <v>53000</v>
      </c>
      <c r="G94" s="129" t="s">
        <v>146</v>
      </c>
    </row>
    <row r="95" spans="1:7" ht="13.8" x14ac:dyDescent="0.3">
      <c r="A95" s="124"/>
      <c r="B95" s="125" t="s">
        <v>230</v>
      </c>
      <c r="C95" s="126"/>
      <c r="D95" s="113"/>
      <c r="E95" s="127"/>
      <c r="F95" s="128">
        <v>14990</v>
      </c>
      <c r="G95" s="129" t="s">
        <v>162</v>
      </c>
    </row>
    <row r="96" spans="1:7" ht="13.8" x14ac:dyDescent="0.3">
      <c r="A96" s="124"/>
      <c r="B96" s="125" t="s">
        <v>230</v>
      </c>
      <c r="C96" s="126"/>
      <c r="D96" s="113"/>
      <c r="E96" s="127"/>
      <c r="F96" s="128">
        <v>53000</v>
      </c>
      <c r="G96" s="129" t="s">
        <v>207</v>
      </c>
    </row>
    <row r="97" spans="1:7" ht="13.8" x14ac:dyDescent="0.3">
      <c r="A97" s="124"/>
      <c r="B97" s="125" t="s">
        <v>230</v>
      </c>
      <c r="C97" s="126"/>
      <c r="D97" s="113"/>
      <c r="E97" s="127"/>
      <c r="F97" s="128">
        <v>53000</v>
      </c>
      <c r="G97" s="129" t="s">
        <v>208</v>
      </c>
    </row>
    <row r="98" spans="1:7" ht="13.8" x14ac:dyDescent="0.3">
      <c r="A98" s="124"/>
      <c r="B98" s="125" t="s">
        <v>230</v>
      </c>
      <c r="C98" s="126"/>
      <c r="D98" s="113"/>
      <c r="E98" s="127"/>
      <c r="F98" s="128">
        <v>49657</v>
      </c>
      <c r="G98" s="129" t="s">
        <v>182</v>
      </c>
    </row>
    <row r="99" spans="1:7" ht="13.8" x14ac:dyDescent="0.3">
      <c r="A99" s="124"/>
      <c r="B99" s="125" t="s">
        <v>230</v>
      </c>
      <c r="C99" s="126"/>
      <c r="D99" s="113"/>
      <c r="E99" s="127"/>
      <c r="F99" s="128">
        <v>37000</v>
      </c>
      <c r="G99" s="129" t="s">
        <v>188</v>
      </c>
    </row>
    <row r="100" spans="1:7" ht="13.8" x14ac:dyDescent="0.3">
      <c r="A100" s="124"/>
      <c r="B100" s="125" t="s">
        <v>230</v>
      </c>
      <c r="C100" s="126"/>
      <c r="D100" s="113"/>
      <c r="E100" s="127"/>
      <c r="F100" s="128">
        <v>19980</v>
      </c>
      <c r="G100" s="129" t="s">
        <v>209</v>
      </c>
    </row>
    <row r="101" spans="1:7" ht="13.8" x14ac:dyDescent="0.3">
      <c r="A101" s="124"/>
      <c r="B101" s="125" t="s">
        <v>230</v>
      </c>
      <c r="C101" s="126"/>
      <c r="D101" s="113"/>
      <c r="E101" s="127"/>
      <c r="F101" s="128">
        <v>9085</v>
      </c>
      <c r="G101" s="129" t="s">
        <v>194</v>
      </c>
    </row>
    <row r="102" spans="1:7" ht="13.8" x14ac:dyDescent="0.3">
      <c r="A102" s="124"/>
      <c r="B102" s="125" t="s">
        <v>231</v>
      </c>
      <c r="C102" s="126"/>
      <c r="D102" s="113"/>
      <c r="E102" s="127"/>
      <c r="F102" s="128">
        <v>56000</v>
      </c>
      <c r="G102" s="129" t="s">
        <v>151</v>
      </c>
    </row>
    <row r="103" spans="1:7" ht="13.8" x14ac:dyDescent="0.3">
      <c r="A103" s="124"/>
      <c r="B103" s="125" t="s">
        <v>216</v>
      </c>
      <c r="C103" s="126" t="s">
        <v>241</v>
      </c>
      <c r="D103" s="113"/>
      <c r="E103" s="127">
        <v>86893</v>
      </c>
      <c r="F103" s="128"/>
      <c r="G103" s="129" t="s">
        <v>466</v>
      </c>
    </row>
    <row r="104" spans="1:7" ht="13.8" x14ac:dyDescent="0.3">
      <c r="A104" s="124"/>
      <c r="B104" s="125" t="s">
        <v>216</v>
      </c>
      <c r="C104" s="126" t="s">
        <v>239</v>
      </c>
      <c r="D104" s="113"/>
      <c r="E104" s="127">
        <v>422756</v>
      </c>
      <c r="F104" s="128"/>
      <c r="G104" s="129" t="s">
        <v>467</v>
      </c>
    </row>
    <row r="105" spans="1:7" ht="13.8" x14ac:dyDescent="0.3">
      <c r="A105" s="124"/>
      <c r="B105" s="125" t="s">
        <v>219</v>
      </c>
      <c r="C105" s="126" t="s">
        <v>245</v>
      </c>
      <c r="D105" s="113"/>
      <c r="E105" s="127">
        <v>8801598</v>
      </c>
      <c r="F105" s="128"/>
      <c r="G105" s="129" t="s">
        <v>468</v>
      </c>
    </row>
    <row r="106" spans="1:7" ht="13.8" x14ac:dyDescent="0.3">
      <c r="A106" s="124"/>
      <c r="B106" s="125" t="s">
        <v>224</v>
      </c>
      <c r="C106" s="126" t="s">
        <v>250</v>
      </c>
      <c r="D106" s="113"/>
      <c r="E106" s="127">
        <v>6608713</v>
      </c>
      <c r="F106" s="128"/>
      <c r="G106" s="129" t="s">
        <v>469</v>
      </c>
    </row>
    <row r="107" spans="1:7" ht="13.8" x14ac:dyDescent="0.3">
      <c r="A107" s="124"/>
      <c r="B107" s="125" t="s">
        <v>217</v>
      </c>
      <c r="C107" s="126" t="s">
        <v>243</v>
      </c>
      <c r="D107" s="113"/>
      <c r="E107" s="143">
        <v>300000</v>
      </c>
      <c r="F107" s="144"/>
      <c r="G107" s="145" t="s">
        <v>267</v>
      </c>
    </row>
    <row r="108" spans="1:7" ht="13.8" x14ac:dyDescent="0.3">
      <c r="A108" s="124"/>
      <c r="B108" s="125" t="s">
        <v>226</v>
      </c>
      <c r="C108" s="126" t="s">
        <v>252</v>
      </c>
      <c r="D108" s="113"/>
      <c r="E108" s="127">
        <v>100000</v>
      </c>
      <c r="F108" s="128"/>
      <c r="G108" s="129" t="s">
        <v>127</v>
      </c>
    </row>
    <row r="109" spans="1:7" ht="13.8" x14ac:dyDescent="0.3">
      <c r="A109" s="124"/>
      <c r="B109" s="125" t="s">
        <v>217</v>
      </c>
      <c r="C109" s="126" t="s">
        <v>244</v>
      </c>
      <c r="D109" s="113"/>
      <c r="E109" s="127">
        <v>60000</v>
      </c>
      <c r="F109" s="128"/>
      <c r="G109" s="129" t="s">
        <v>268</v>
      </c>
    </row>
    <row r="110" spans="1:7" ht="13.8" x14ac:dyDescent="0.3">
      <c r="A110" s="124"/>
      <c r="B110" s="125" t="s">
        <v>226</v>
      </c>
      <c r="C110" s="126" t="s">
        <v>253</v>
      </c>
      <c r="D110" s="113"/>
      <c r="E110" s="127">
        <v>24759</v>
      </c>
      <c r="F110" s="128"/>
      <c r="G110" s="129" t="s">
        <v>272</v>
      </c>
    </row>
    <row r="111" spans="1:7" ht="13.8" x14ac:dyDescent="0.3">
      <c r="A111" s="124"/>
      <c r="B111" s="125" t="s">
        <v>221</v>
      </c>
      <c r="C111" s="126" t="s">
        <v>246</v>
      </c>
      <c r="D111" s="113"/>
      <c r="E111" s="127">
        <v>70000</v>
      </c>
      <c r="F111" s="128"/>
      <c r="G111" s="129" t="s">
        <v>269</v>
      </c>
    </row>
    <row r="112" spans="1:7" ht="13.8" x14ac:dyDescent="0.3">
      <c r="A112" s="124"/>
      <c r="B112" s="125" t="s">
        <v>221</v>
      </c>
      <c r="C112" s="126" t="s">
        <v>247</v>
      </c>
      <c r="D112" s="113"/>
      <c r="E112" s="127">
        <v>66000</v>
      </c>
      <c r="F112" s="128"/>
      <c r="G112" s="129" t="s">
        <v>270</v>
      </c>
    </row>
    <row r="113" spans="1:7" ht="13.8" x14ac:dyDescent="0.3">
      <c r="A113" s="124"/>
      <c r="B113" s="125" t="s">
        <v>215</v>
      </c>
      <c r="C113" s="126" t="s">
        <v>235</v>
      </c>
      <c r="D113" s="113"/>
      <c r="E113" s="127">
        <v>90000</v>
      </c>
      <c r="F113" s="128"/>
      <c r="G113" s="129" t="s">
        <v>133</v>
      </c>
    </row>
    <row r="114" spans="1:7" ht="13.8" x14ac:dyDescent="0.3">
      <c r="A114" s="124"/>
      <c r="B114" s="125" t="s">
        <v>231</v>
      </c>
      <c r="C114" s="126" t="s">
        <v>258</v>
      </c>
      <c r="D114" s="113"/>
      <c r="E114" s="127">
        <v>802313</v>
      </c>
      <c r="F114" s="128"/>
      <c r="G114" s="129" t="s">
        <v>274</v>
      </c>
    </row>
    <row r="115" spans="1:7" ht="13.8" x14ac:dyDescent="0.3">
      <c r="A115" s="124"/>
      <c r="B115" s="125" t="s">
        <v>215</v>
      </c>
      <c r="C115" s="126" t="s">
        <v>233</v>
      </c>
      <c r="D115" s="113"/>
      <c r="E115" s="143">
        <v>300000</v>
      </c>
      <c r="F115" s="144"/>
      <c r="G115" s="145" t="s">
        <v>261</v>
      </c>
    </row>
    <row r="116" spans="1:7" ht="13.8" x14ac:dyDescent="0.3">
      <c r="A116" s="124"/>
      <c r="B116" s="125" t="s">
        <v>215</v>
      </c>
      <c r="C116" s="126" t="s">
        <v>232</v>
      </c>
      <c r="D116" s="113"/>
      <c r="E116" s="143">
        <v>300000</v>
      </c>
      <c r="F116" s="144"/>
      <c r="G116" s="145" t="s">
        <v>260</v>
      </c>
    </row>
    <row r="117" spans="1:7" ht="13.8" x14ac:dyDescent="0.3">
      <c r="A117" s="124"/>
      <c r="B117" s="125" t="s">
        <v>215</v>
      </c>
      <c r="C117" s="126" t="s">
        <v>234</v>
      </c>
      <c r="D117" s="113"/>
      <c r="E117" s="143">
        <v>300000</v>
      </c>
      <c r="F117" s="144"/>
      <c r="G117" s="145" t="s">
        <v>136</v>
      </c>
    </row>
    <row r="118" spans="1:7" ht="13.8" x14ac:dyDescent="0.3">
      <c r="A118" s="124"/>
      <c r="B118" s="125" t="s">
        <v>215</v>
      </c>
      <c r="C118" s="126" t="s">
        <v>236</v>
      </c>
      <c r="D118" s="113"/>
      <c r="E118" s="127">
        <v>5000</v>
      </c>
      <c r="F118" s="128"/>
      <c r="G118" s="129" t="s">
        <v>123</v>
      </c>
    </row>
    <row r="119" spans="1:7" ht="13.8" x14ac:dyDescent="0.3">
      <c r="A119" s="124"/>
      <c r="B119" s="125" t="s">
        <v>222</v>
      </c>
      <c r="C119" s="126" t="s">
        <v>249</v>
      </c>
      <c r="D119" s="113"/>
      <c r="E119" s="127">
        <v>8660</v>
      </c>
      <c r="F119" s="128"/>
      <c r="G119" s="129" t="s">
        <v>271</v>
      </c>
    </row>
    <row r="120" spans="1:7" ht="13.8" x14ac:dyDescent="0.3">
      <c r="A120" s="124"/>
      <c r="B120" s="125" t="s">
        <v>231</v>
      </c>
      <c r="C120" s="126" t="s">
        <v>256</v>
      </c>
      <c r="D120" s="113"/>
      <c r="E120" s="143">
        <v>300000</v>
      </c>
      <c r="F120" s="144"/>
      <c r="G120" s="145" t="s">
        <v>273</v>
      </c>
    </row>
    <row r="121" spans="1:7" ht="13.8" x14ac:dyDescent="0.3">
      <c r="A121" s="124"/>
      <c r="B121" s="125" t="s">
        <v>231</v>
      </c>
      <c r="C121" s="126" t="s">
        <v>254</v>
      </c>
      <c r="D121" s="113"/>
      <c r="E121" s="143">
        <v>300000</v>
      </c>
      <c r="F121" s="144"/>
      <c r="G121" s="145" t="s">
        <v>137</v>
      </c>
    </row>
    <row r="122" spans="1:7" ht="13.8" x14ac:dyDescent="0.3">
      <c r="A122" s="124"/>
      <c r="B122" s="125" t="s">
        <v>231</v>
      </c>
      <c r="C122" s="126" t="s">
        <v>257</v>
      </c>
      <c r="D122" s="113"/>
      <c r="E122" s="143">
        <v>300000</v>
      </c>
      <c r="F122" s="144"/>
      <c r="G122" s="145" t="s">
        <v>128</v>
      </c>
    </row>
    <row r="123" spans="1:7" ht="13.8" x14ac:dyDescent="0.3">
      <c r="A123" s="124"/>
      <c r="B123" s="125" t="s">
        <v>231</v>
      </c>
      <c r="C123" s="126" t="s">
        <v>255</v>
      </c>
      <c r="D123" s="113"/>
      <c r="E123" s="143">
        <v>300000</v>
      </c>
      <c r="F123" s="144"/>
      <c r="G123" s="145" t="s">
        <v>131</v>
      </c>
    </row>
    <row r="124" spans="1:7" ht="13.8" x14ac:dyDescent="0.3">
      <c r="A124" s="124"/>
      <c r="B124" s="125" t="s">
        <v>222</v>
      </c>
      <c r="C124" s="126" t="s">
        <v>248</v>
      </c>
      <c r="D124" s="113"/>
      <c r="E124" s="127">
        <v>40000</v>
      </c>
      <c r="F124" s="128"/>
      <c r="G124" s="129" t="s">
        <v>138</v>
      </c>
    </row>
    <row r="125" spans="1:7" ht="13.8" x14ac:dyDescent="0.3">
      <c r="A125" s="124"/>
      <c r="B125" s="125" t="s">
        <v>216</v>
      </c>
      <c r="C125" s="126" t="s">
        <v>242</v>
      </c>
      <c r="D125" s="113"/>
      <c r="E125" s="127">
        <v>40000</v>
      </c>
      <c r="F125" s="128"/>
      <c r="G125" s="129" t="s">
        <v>266</v>
      </c>
    </row>
    <row r="126" spans="1:7" ht="13.8" x14ac:dyDescent="0.3">
      <c r="A126" s="124"/>
      <c r="B126" s="125" t="s">
        <v>216</v>
      </c>
      <c r="C126" s="126" t="s">
        <v>238</v>
      </c>
      <c r="D126" s="113"/>
      <c r="E126" s="127">
        <v>505367</v>
      </c>
      <c r="F126" s="128"/>
      <c r="G126" s="129" t="s">
        <v>263</v>
      </c>
    </row>
    <row r="127" spans="1:7" ht="13.8" x14ac:dyDescent="0.3">
      <c r="A127" s="124"/>
      <c r="B127" s="125" t="s">
        <v>216</v>
      </c>
      <c r="C127" s="126" t="s">
        <v>237</v>
      </c>
      <c r="D127" s="113"/>
      <c r="E127" s="127">
        <v>599819</v>
      </c>
      <c r="F127" s="128"/>
      <c r="G127" s="129" t="s">
        <v>262</v>
      </c>
    </row>
    <row r="128" spans="1:7" ht="13.8" x14ac:dyDescent="0.3">
      <c r="A128" s="124"/>
      <c r="B128" s="125" t="s">
        <v>216</v>
      </c>
      <c r="C128" s="126" t="s">
        <v>240</v>
      </c>
      <c r="D128" s="113"/>
      <c r="E128" s="127">
        <v>104196</v>
      </c>
      <c r="F128" s="128"/>
      <c r="G128" s="129" t="s">
        <v>265</v>
      </c>
    </row>
    <row r="129" spans="1:7" ht="13.8" x14ac:dyDescent="0.3">
      <c r="A129" s="124"/>
      <c r="B129" s="125" t="s">
        <v>224</v>
      </c>
      <c r="C129" s="126" t="s">
        <v>251</v>
      </c>
      <c r="D129" s="113"/>
      <c r="E129" s="127">
        <v>43675</v>
      </c>
      <c r="F129" s="128"/>
      <c r="G129" s="129" t="s">
        <v>130</v>
      </c>
    </row>
    <row r="130" spans="1:7" ht="15" thickBot="1" x14ac:dyDescent="0.35">
      <c r="A130" s="131" t="s">
        <v>275</v>
      </c>
      <c r="B130" s="131"/>
      <c r="C130" s="132"/>
      <c r="D130" s="133"/>
      <c r="E130" s="133">
        <f>SUM(E3:E129)</f>
        <v>20879749</v>
      </c>
      <c r="F130" s="133">
        <f>SUM(F3:F129)</f>
        <v>22088896</v>
      </c>
      <c r="G130" s="134"/>
    </row>
  </sheetData>
  <mergeCells count="1">
    <mergeCell ref="A1:G1"/>
  </mergeCells>
  <conditionalFormatting sqref="C16:G16 D17:G116">
    <cfRule type="expression" dxfId="12" priority="14" stopIfTrue="1">
      <formula>#REF!&lt;&gt;#REF!</formula>
    </cfRule>
  </conditionalFormatting>
  <conditionalFormatting sqref="G2">
    <cfRule type="expression" dxfId="11" priority="13" stopIfTrue="1">
      <formula>#REF!&lt;&gt;#REF!</formula>
    </cfRule>
  </conditionalFormatting>
  <conditionalFormatting sqref="B2">
    <cfRule type="expression" dxfId="10" priority="12" stopIfTrue="1">
      <formula>#REF!&lt;&gt;#REF!</formula>
    </cfRule>
  </conditionalFormatting>
  <conditionalFormatting sqref="D2:F2">
    <cfRule type="expression" dxfId="9" priority="11" stopIfTrue="1">
      <formula>#REF!&lt;&gt;#REF!</formula>
    </cfRule>
  </conditionalFormatting>
  <conditionalFormatting sqref="C3:G15">
    <cfRule type="expression" dxfId="8" priority="9" stopIfTrue="1">
      <formula>#REF!&lt;&gt;#REF!</formula>
    </cfRule>
  </conditionalFormatting>
  <conditionalFormatting sqref="F117:G129">
    <cfRule type="expression" dxfId="7" priority="8" stopIfTrue="1">
      <formula>#REF!&lt;&gt;#REF!</formula>
    </cfRule>
  </conditionalFormatting>
  <conditionalFormatting sqref="D117:E129">
    <cfRule type="expression" dxfId="6" priority="7" stopIfTrue="1">
      <formula>#REF!&lt;&gt;#REF!</formula>
    </cfRule>
  </conditionalFormatting>
  <conditionalFormatting sqref="C130">
    <cfRule type="expression" dxfId="5" priority="6" stopIfTrue="1">
      <formula>#REF!&lt;&gt;#REF!</formula>
    </cfRule>
  </conditionalFormatting>
  <conditionalFormatting sqref="G130">
    <cfRule type="expression" dxfId="4" priority="5" stopIfTrue="1">
      <formula>#REF!&lt;&gt;#REF!</formula>
    </cfRule>
  </conditionalFormatting>
  <conditionalFormatting sqref="D130">
    <cfRule type="expression" dxfId="3" priority="4" stopIfTrue="1">
      <formula>#REF!&lt;&gt;#REF!</formula>
    </cfRule>
  </conditionalFormatting>
  <conditionalFormatting sqref="F130">
    <cfRule type="expression" dxfId="2" priority="3" stopIfTrue="1">
      <formula>#REF!&lt;&gt;#REF!</formula>
    </cfRule>
  </conditionalFormatting>
  <conditionalFormatting sqref="C17:C129">
    <cfRule type="expression" dxfId="1" priority="2" stopIfTrue="1">
      <formula>#REF!&lt;&gt;#REF!</formula>
    </cfRule>
  </conditionalFormatting>
  <conditionalFormatting sqref="E130">
    <cfRule type="expression" dxfId="0" priority="1" stopIfTrue="1">
      <formula>#REF!&lt;&gt;#REF!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BE98-569B-4940-B934-65024C48E6A4}">
  <dimension ref="C3:D21"/>
  <sheetViews>
    <sheetView workbookViewId="0">
      <selection activeCell="D7" sqref="D7:D20"/>
    </sheetView>
  </sheetViews>
  <sheetFormatPr baseColWidth="10" defaultRowHeight="13.2" x14ac:dyDescent="0.25"/>
  <sheetData>
    <row r="3" spans="3:4" x14ac:dyDescent="0.25">
      <c r="C3" t="s">
        <v>78</v>
      </c>
    </row>
    <row r="4" spans="3:4" x14ac:dyDescent="0.25">
      <c r="C4" t="s">
        <v>79</v>
      </c>
    </row>
    <row r="6" spans="3:4" x14ac:dyDescent="0.25">
      <c r="C6" t="s">
        <v>80</v>
      </c>
      <c r="D6" t="s">
        <v>81</v>
      </c>
    </row>
    <row r="7" spans="3:4" x14ac:dyDescent="0.25">
      <c r="C7" t="s">
        <v>82</v>
      </c>
      <c r="D7" s="81">
        <v>100000</v>
      </c>
    </row>
    <row r="8" spans="3:4" x14ac:dyDescent="0.25">
      <c r="C8" t="s">
        <v>83</v>
      </c>
      <c r="D8" s="81">
        <v>441415</v>
      </c>
    </row>
    <row r="9" spans="3:4" x14ac:dyDescent="0.25">
      <c r="C9" t="s">
        <v>84</v>
      </c>
      <c r="D9" s="81">
        <v>238225</v>
      </c>
    </row>
    <row r="10" spans="3:4" x14ac:dyDescent="0.25">
      <c r="C10" t="s">
        <v>85</v>
      </c>
      <c r="D10" s="81">
        <v>599819</v>
      </c>
    </row>
    <row r="11" spans="3:4" x14ac:dyDescent="0.25">
      <c r="C11" t="s">
        <v>86</v>
      </c>
      <c r="D11" s="81">
        <v>110000</v>
      </c>
    </row>
    <row r="12" spans="3:4" x14ac:dyDescent="0.25">
      <c r="C12" t="s">
        <v>87</v>
      </c>
      <c r="D12" s="81">
        <v>46667</v>
      </c>
    </row>
    <row r="13" spans="3:4" x14ac:dyDescent="0.25">
      <c r="C13" t="s">
        <v>24</v>
      </c>
      <c r="D13" s="81">
        <v>4071304</v>
      </c>
    </row>
    <row r="14" spans="3:4" x14ac:dyDescent="0.25">
      <c r="C14" t="s">
        <v>24</v>
      </c>
      <c r="D14" s="81">
        <v>4072000</v>
      </c>
    </row>
    <row r="15" spans="3:4" x14ac:dyDescent="0.25">
      <c r="C15" t="s">
        <v>70</v>
      </c>
      <c r="D15" s="81">
        <v>793883</v>
      </c>
    </row>
    <row r="16" spans="3:4" x14ac:dyDescent="0.25">
      <c r="C16" t="s">
        <v>28</v>
      </c>
      <c r="D16" s="81">
        <v>2406834</v>
      </c>
    </row>
    <row r="17" spans="3:4" x14ac:dyDescent="0.25">
      <c r="C17" t="s">
        <v>28</v>
      </c>
      <c r="D17" s="81">
        <v>2400000</v>
      </c>
    </row>
    <row r="18" spans="3:4" x14ac:dyDescent="0.25">
      <c r="C18" t="s">
        <v>88</v>
      </c>
      <c r="D18" s="81">
        <v>100000</v>
      </c>
    </row>
    <row r="19" spans="3:4" x14ac:dyDescent="0.25">
      <c r="C19" t="s">
        <v>89</v>
      </c>
      <c r="D19" s="81">
        <v>100000</v>
      </c>
    </row>
    <row r="20" spans="3:4" x14ac:dyDescent="0.25">
      <c r="C20" t="s">
        <v>90</v>
      </c>
      <c r="D20" s="81">
        <v>63900</v>
      </c>
    </row>
    <row r="21" spans="3:4" x14ac:dyDescent="0.25">
      <c r="C21" t="s">
        <v>91</v>
      </c>
      <c r="D21" s="81">
        <v>15544047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F598"/>
  <sheetViews>
    <sheetView showGridLines="0" tabSelected="1" zoomScale="80" zoomScaleNormal="80" workbookViewId="0">
      <pane xSplit="2" ySplit="9" topLeftCell="C31" activePane="bottomRight" state="frozen"/>
      <selection activeCell="C1092" sqref="C1092"/>
      <selection pane="topRight" activeCell="C1092" sqref="C1092"/>
      <selection pane="bottomLeft" activeCell="C1092" sqref="C1092"/>
      <selection pane="bottomRight" activeCell="I91" sqref="I91"/>
    </sheetView>
  </sheetViews>
  <sheetFormatPr baseColWidth="10" defaultColWidth="30" defaultRowHeight="13.2" x14ac:dyDescent="0.25"/>
  <cols>
    <col min="1" max="1" width="15" style="10" bestFit="1" customWidth="1"/>
    <col min="2" max="2" width="42.44140625" style="2" bestFit="1" customWidth="1"/>
    <col min="3" max="3" width="12" style="2" bestFit="1" customWidth="1"/>
    <col min="4" max="5" width="11.6640625" style="2" bestFit="1" customWidth="1"/>
    <col min="6" max="7" width="11.6640625" style="2" customWidth="1"/>
    <col min="8" max="8" width="13.44140625" style="2" bestFit="1" customWidth="1"/>
    <col min="9" max="9" width="11.6640625" style="2" customWidth="1"/>
    <col min="10" max="10" width="12.44140625" style="2" bestFit="1" customWidth="1"/>
    <col min="11" max="12" width="11.6640625" style="2" customWidth="1"/>
    <col min="13" max="13" width="12" style="2" customWidth="1"/>
    <col min="14" max="14" width="11.6640625" style="41" customWidth="1"/>
    <col min="15" max="15" width="2.6640625" style="2" customWidth="1"/>
    <col min="16" max="16" width="13.109375" style="2" bestFit="1" customWidth="1"/>
    <col min="17" max="17" width="8.88671875" style="2" bestFit="1" customWidth="1"/>
    <col min="18" max="18" width="12" bestFit="1" customWidth="1"/>
    <col min="19" max="19" width="13.109375" bestFit="1" customWidth="1"/>
    <col min="20" max="20" width="13.88671875" bestFit="1" customWidth="1"/>
    <col min="21" max="21" width="7.109375" bestFit="1" customWidth="1"/>
    <col min="22" max="22" width="9.6640625" bestFit="1" customWidth="1"/>
    <col min="23" max="23" width="11.44140625" bestFit="1" customWidth="1"/>
    <col min="24" max="24" width="16" bestFit="1" customWidth="1"/>
    <col min="25" max="25" width="9.88671875" bestFit="1" customWidth="1"/>
    <col min="26" max="26" width="10.88671875" customWidth="1"/>
    <col min="27" max="27" width="16" bestFit="1" customWidth="1"/>
    <col min="28" max="28" width="14.88671875" customWidth="1"/>
    <col min="29" max="29" width="22.6640625" customWidth="1"/>
    <col min="30" max="30" width="22.6640625" style="2" customWidth="1"/>
    <col min="31" max="31" width="30" style="2" customWidth="1"/>
    <col min="32" max="16384" width="30" style="2"/>
  </cols>
  <sheetData>
    <row r="1" spans="1:32" ht="18" customHeight="1" x14ac:dyDescent="0.25">
      <c r="A1" s="1"/>
      <c r="B1" s="1"/>
      <c r="N1" s="2"/>
    </row>
    <row r="2" spans="1:32" ht="23.25" customHeight="1" x14ac:dyDescent="0.25">
      <c r="A2" s="1"/>
      <c r="B2" s="1"/>
      <c r="C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6"/>
    </row>
    <row r="3" spans="1:32" ht="28.5" customHeight="1" x14ac:dyDescent="0.25">
      <c r="A3" s="1"/>
      <c r="B3" s="1"/>
      <c r="C3" s="4"/>
      <c r="D3" s="4"/>
      <c r="E3" s="7"/>
      <c r="F3" s="7"/>
      <c r="G3" s="7"/>
      <c r="H3" s="7"/>
      <c r="I3" s="7"/>
      <c r="J3" s="7"/>
      <c r="K3" s="7"/>
      <c r="L3" s="7"/>
      <c r="M3" s="7"/>
      <c r="N3" s="8"/>
      <c r="O3" s="7"/>
      <c r="P3" s="9"/>
      <c r="Q3" s="9"/>
    </row>
    <row r="4" spans="1:32" ht="24" customHeight="1" x14ac:dyDescent="0.2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32" ht="21.75" customHeight="1" x14ac:dyDescent="0.25">
      <c r="A5" s="12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32" x14ac:dyDescent="0.25">
      <c r="A6" s="15"/>
      <c r="B6" s="16"/>
      <c r="C6" s="17" t="s">
        <v>0</v>
      </c>
      <c r="D6" s="17" t="s">
        <v>1</v>
      </c>
      <c r="E6" s="17" t="s">
        <v>2</v>
      </c>
      <c r="F6" s="17" t="s">
        <v>3</v>
      </c>
      <c r="G6" s="17" t="s">
        <v>4</v>
      </c>
      <c r="H6" s="17" t="s">
        <v>5</v>
      </c>
      <c r="I6" s="17" t="s">
        <v>6</v>
      </c>
      <c r="J6" s="17" t="s">
        <v>7</v>
      </c>
      <c r="K6" s="17" t="s">
        <v>8</v>
      </c>
      <c r="L6" s="17" t="s">
        <v>9</v>
      </c>
      <c r="M6" s="17" t="s">
        <v>10</v>
      </c>
      <c r="N6" s="17" t="s">
        <v>11</v>
      </c>
      <c r="O6" s="18"/>
      <c r="P6" s="19" t="s">
        <v>12</v>
      </c>
      <c r="Q6" s="19" t="s">
        <v>13</v>
      </c>
    </row>
    <row r="7" spans="1:32" ht="39.75" customHeight="1" x14ac:dyDescent="0.25">
      <c r="A7" s="17" t="s">
        <v>14</v>
      </c>
      <c r="B7" s="20"/>
      <c r="C7" s="17" t="s">
        <v>15</v>
      </c>
      <c r="D7" s="17" t="s">
        <v>15</v>
      </c>
      <c r="E7" s="17" t="s">
        <v>15</v>
      </c>
      <c r="F7" s="17" t="s">
        <v>15</v>
      </c>
      <c r="G7" s="17" t="s">
        <v>15</v>
      </c>
      <c r="H7" s="17" t="s">
        <v>15</v>
      </c>
      <c r="I7" s="17" t="s">
        <v>15</v>
      </c>
      <c r="J7" s="17" t="s">
        <v>16</v>
      </c>
      <c r="K7" s="17" t="s">
        <v>16</v>
      </c>
      <c r="L7" s="17" t="s">
        <v>16</v>
      </c>
      <c r="M7" s="17" t="s">
        <v>16</v>
      </c>
      <c r="N7" s="17" t="s">
        <v>16</v>
      </c>
      <c r="O7" s="18"/>
      <c r="P7" s="19" t="s">
        <v>17</v>
      </c>
      <c r="Q7" s="19" t="s">
        <v>18</v>
      </c>
      <c r="AD7" s="1"/>
      <c r="AE7" s="1"/>
      <c r="AF7" s="1"/>
    </row>
    <row r="8" spans="1:32" x14ac:dyDescent="0.25">
      <c r="A8" s="12"/>
      <c r="B8" s="13" t="s">
        <v>19</v>
      </c>
      <c r="C8" s="21">
        <f>+CONCILIACION!D6</f>
        <v>2093114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  <c r="Q8" s="22" t="s">
        <v>20</v>
      </c>
      <c r="AD8" s="1"/>
      <c r="AE8" s="1"/>
      <c r="AF8" s="1"/>
    </row>
    <row r="9" spans="1:32" x14ac:dyDescent="0.25">
      <c r="A9" s="23"/>
      <c r="B9" s="24" t="s">
        <v>21</v>
      </c>
      <c r="C9" s="22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AD9" s="1"/>
      <c r="AE9" s="1"/>
      <c r="AF9" s="1"/>
    </row>
    <row r="10" spans="1:32" ht="20.100000000000001" customHeight="1" x14ac:dyDescent="0.25">
      <c r="A10" s="80">
        <f>+A11</f>
        <v>24000000</v>
      </c>
      <c r="B10" s="40" t="s">
        <v>22</v>
      </c>
      <c r="C10" s="80">
        <f>+C11</f>
        <v>1831942</v>
      </c>
      <c r="D10" s="80">
        <f>+D11</f>
        <v>1889401</v>
      </c>
      <c r="E10" s="80">
        <f>+E11</f>
        <v>1914557</v>
      </c>
      <c r="F10" s="80">
        <f>+F11</f>
        <v>1912797</v>
      </c>
      <c r="G10" s="80">
        <f>+G11</f>
        <v>1924330</v>
      </c>
      <c r="H10" s="80">
        <f t="shared" ref="H10:M10" si="0">+H11</f>
        <v>1915469</v>
      </c>
      <c r="I10" s="80">
        <f t="shared" si="0"/>
        <v>1896356</v>
      </c>
      <c r="J10" s="80">
        <f t="shared" si="0"/>
        <v>2000000</v>
      </c>
      <c r="K10" s="80">
        <f t="shared" si="0"/>
        <v>2000000</v>
      </c>
      <c r="L10" s="80">
        <f t="shared" si="0"/>
        <v>2000000</v>
      </c>
      <c r="M10" s="80">
        <f t="shared" si="0"/>
        <v>2000000</v>
      </c>
      <c r="N10" s="80">
        <f>+N11</f>
        <v>2000000</v>
      </c>
      <c r="O10" s="26"/>
      <c r="P10" s="27">
        <f>+P11</f>
        <v>23284852</v>
      </c>
      <c r="Q10" s="28">
        <f>IF(A10=0,0,(+P10/A10))</f>
        <v>0.9702021666666667</v>
      </c>
      <c r="R10" s="29"/>
      <c r="AD10" s="1"/>
      <c r="AE10" s="1"/>
      <c r="AF10" s="1"/>
    </row>
    <row r="11" spans="1:32" x14ac:dyDescent="0.25">
      <c r="A11" s="35">
        <v>24000000</v>
      </c>
      <c r="B11" s="36" t="s">
        <v>23</v>
      </c>
      <c r="C11" s="35">
        <v>1831942</v>
      </c>
      <c r="D11" s="35">
        <v>1889401</v>
      </c>
      <c r="E11" s="35">
        <v>1914557</v>
      </c>
      <c r="F11" s="35">
        <v>1912797</v>
      </c>
      <c r="G11" s="35">
        <v>1924330</v>
      </c>
      <c r="H11" s="35">
        <v>1915469</v>
      </c>
      <c r="I11" s="35">
        <v>1896356</v>
      </c>
      <c r="J11" s="35">
        <v>2000000</v>
      </c>
      <c r="K11" s="35">
        <v>2000000</v>
      </c>
      <c r="L11" s="35">
        <v>2000000</v>
      </c>
      <c r="M11" s="35">
        <v>2000000</v>
      </c>
      <c r="N11" s="35">
        <v>2000000</v>
      </c>
      <c r="O11" s="26"/>
      <c r="P11" s="31">
        <f>SUM(C11:N11)</f>
        <v>23284852</v>
      </c>
      <c r="Q11" s="32">
        <f t="shared" ref="Q11:Q34" si="1">IF(A11=0,0,(+P11/A11))</f>
        <v>0.9702021666666667</v>
      </c>
      <c r="R11" s="29"/>
      <c r="AD11" s="1"/>
      <c r="AE11" s="1"/>
      <c r="AF11" s="1"/>
    </row>
    <row r="12" spans="1:32" x14ac:dyDescent="0.25">
      <c r="A12" s="39">
        <f>SUM(A13:A15)</f>
        <v>107466000</v>
      </c>
      <c r="B12" s="40" t="s">
        <v>24</v>
      </c>
      <c r="C12" s="39">
        <f>SUM(C13:C15)</f>
        <v>8801598</v>
      </c>
      <c r="D12" s="39">
        <f>SUM(D13:D14)</f>
        <v>8840119</v>
      </c>
      <c r="E12" s="39">
        <f>+E13+E14</f>
        <v>8566416</v>
      </c>
      <c r="F12" s="39">
        <f>SUM(F13:F15)</f>
        <v>8143304</v>
      </c>
      <c r="G12" s="39">
        <f>SUM(G13:G15)</f>
        <v>8321644</v>
      </c>
      <c r="H12" s="39">
        <f t="shared" ref="H12:P12" si="2">SUM(H13:H15)</f>
        <v>8005374</v>
      </c>
      <c r="I12" s="39">
        <f t="shared" si="2"/>
        <v>8015678</v>
      </c>
      <c r="J12" s="39">
        <f t="shared" si="2"/>
        <v>9800000</v>
      </c>
      <c r="K12" s="39">
        <f t="shared" si="2"/>
        <v>8800000</v>
      </c>
      <c r="L12" s="39">
        <f t="shared" si="2"/>
        <v>8800000</v>
      </c>
      <c r="M12" s="39">
        <f t="shared" si="2"/>
        <v>9800000</v>
      </c>
      <c r="N12" s="39">
        <f t="shared" si="2"/>
        <v>8800000</v>
      </c>
      <c r="O12" s="34"/>
      <c r="P12" s="33">
        <f t="shared" si="2"/>
        <v>104694133</v>
      </c>
      <c r="Q12" s="28">
        <f t="shared" si="1"/>
        <v>0.97420703292204047</v>
      </c>
      <c r="R12" s="29"/>
      <c r="AD12" s="1"/>
      <c r="AE12" s="1"/>
      <c r="AF12" s="1"/>
    </row>
    <row r="13" spans="1:32" x14ac:dyDescent="0.25">
      <c r="A13" s="35">
        <v>15466000</v>
      </c>
      <c r="B13" s="36" t="s">
        <v>25</v>
      </c>
      <c r="C13" s="37">
        <v>1232632</v>
      </c>
      <c r="D13" s="37">
        <v>1603692</v>
      </c>
      <c r="E13" s="37">
        <v>1624560</v>
      </c>
      <c r="F13" s="37">
        <v>1624560</v>
      </c>
      <c r="G13" s="37">
        <v>1621860</v>
      </c>
      <c r="H13" s="37">
        <v>1621860</v>
      </c>
      <c r="I13" s="37">
        <v>1621860</v>
      </c>
      <c r="J13" s="37">
        <v>1300000</v>
      </c>
      <c r="K13" s="37">
        <v>1300000</v>
      </c>
      <c r="L13" s="37">
        <v>1300000</v>
      </c>
      <c r="M13" s="37">
        <v>1300000</v>
      </c>
      <c r="N13" s="37">
        <v>1300000</v>
      </c>
      <c r="O13" s="34"/>
      <c r="P13" s="31">
        <f>SUM(C13:N13)</f>
        <v>17451024</v>
      </c>
      <c r="Q13" s="32">
        <f t="shared" si="1"/>
        <v>1.1283476011897065</v>
      </c>
      <c r="R13" s="29"/>
      <c r="S13" s="78"/>
      <c r="T13" s="79"/>
      <c r="AD13" s="1"/>
      <c r="AE13" s="1"/>
      <c r="AF13" s="1"/>
    </row>
    <row r="14" spans="1:32" x14ac:dyDescent="0.25">
      <c r="A14" s="35">
        <v>89000000</v>
      </c>
      <c r="B14" s="36" t="s">
        <v>26</v>
      </c>
      <c r="C14" s="37">
        <v>7568966</v>
      </c>
      <c r="D14" s="37">
        <v>7236427</v>
      </c>
      <c r="E14" s="37">
        <v>6941856</v>
      </c>
      <c r="F14" s="37">
        <v>6518744</v>
      </c>
      <c r="G14" s="37">
        <v>6699784</v>
      </c>
      <c r="H14" s="37">
        <v>6383514</v>
      </c>
      <c r="I14" s="37">
        <v>5173857</v>
      </c>
      <c r="J14" s="37">
        <v>7500000</v>
      </c>
      <c r="K14" s="37">
        <v>7500000</v>
      </c>
      <c r="L14" s="37">
        <v>7500000</v>
      </c>
      <c r="M14" s="37">
        <v>7500000</v>
      </c>
      <c r="N14" s="37">
        <v>7500000</v>
      </c>
      <c r="O14" s="34"/>
      <c r="P14" s="31">
        <f>SUM(C14:N14)</f>
        <v>84023148</v>
      </c>
      <c r="Q14" s="32">
        <f t="shared" si="1"/>
        <v>0.94408031460674158</v>
      </c>
      <c r="R14" s="29"/>
      <c r="AD14" s="1"/>
      <c r="AE14" s="1"/>
      <c r="AF14" s="1"/>
    </row>
    <row r="15" spans="1:32" ht="20.100000000000001" customHeight="1" x14ac:dyDescent="0.25">
      <c r="A15" s="35">
        <v>3000000</v>
      </c>
      <c r="B15" s="36" t="s">
        <v>74</v>
      </c>
      <c r="C15" s="37"/>
      <c r="D15" s="37"/>
      <c r="E15" s="37"/>
      <c r="F15" s="37"/>
      <c r="G15" s="38"/>
      <c r="H15" s="37"/>
      <c r="I15" s="37">
        <v>1219961</v>
      </c>
      <c r="J15" s="37">
        <v>1000000</v>
      </c>
      <c r="K15" s="37"/>
      <c r="L15" s="37"/>
      <c r="M15" s="37">
        <v>1000000</v>
      </c>
      <c r="N15" s="37"/>
      <c r="O15" s="34"/>
      <c r="P15" s="31">
        <f t="shared" ref="P15" si="3">SUM(C15:N15)</f>
        <v>3219961</v>
      </c>
      <c r="Q15" s="28">
        <f t="shared" si="1"/>
        <v>1.0733203333333334</v>
      </c>
      <c r="R15" s="29"/>
      <c r="AD15" s="1"/>
      <c r="AE15" s="1"/>
      <c r="AF15" s="1"/>
    </row>
    <row r="16" spans="1:32" x14ac:dyDescent="0.25">
      <c r="A16" s="39">
        <f>SUM(A17:A20)</f>
        <v>104477080</v>
      </c>
      <c r="B16" s="40" t="s">
        <v>27</v>
      </c>
      <c r="C16" s="39">
        <f t="shared" ref="C16:N16" si="4">SUM(C17:C20)</f>
        <v>9718650</v>
      </c>
      <c r="D16" s="39">
        <f t="shared" si="4"/>
        <v>8147430</v>
      </c>
      <c r="E16" s="39">
        <f t="shared" si="4"/>
        <v>9915285</v>
      </c>
      <c r="F16" s="39">
        <f t="shared" si="4"/>
        <v>9601299</v>
      </c>
      <c r="G16" s="39">
        <f t="shared" si="4"/>
        <v>8349379</v>
      </c>
      <c r="H16" s="39">
        <f t="shared" si="4"/>
        <v>9485043</v>
      </c>
      <c r="I16" s="39">
        <f t="shared" si="4"/>
        <v>8441421</v>
      </c>
      <c r="J16" s="39">
        <f t="shared" si="4"/>
        <v>8823090</v>
      </c>
      <c r="K16" s="39">
        <f t="shared" si="4"/>
        <v>8823090</v>
      </c>
      <c r="L16" s="39">
        <f t="shared" si="4"/>
        <v>8823090</v>
      </c>
      <c r="M16" s="39">
        <f t="shared" si="4"/>
        <v>8823090</v>
      </c>
      <c r="N16" s="39">
        <f t="shared" si="4"/>
        <v>8823090</v>
      </c>
      <c r="O16" s="34"/>
      <c r="P16" s="39">
        <f>SUM(P17:P20)</f>
        <v>107773957</v>
      </c>
      <c r="Q16" s="28">
        <f t="shared" si="1"/>
        <v>1.0315559833793211</v>
      </c>
      <c r="R16" s="29"/>
      <c r="AD16" s="1"/>
      <c r="AE16" s="1"/>
      <c r="AF16" s="1"/>
    </row>
    <row r="17" spans="1:32" s="41" customFormat="1" x14ac:dyDescent="0.25">
      <c r="A17" s="35">
        <v>66800000</v>
      </c>
      <c r="B17" s="36" t="s">
        <v>28</v>
      </c>
      <c r="C17" s="37">
        <v>5498332</v>
      </c>
      <c r="D17" s="37">
        <v>5403712</v>
      </c>
      <c r="E17" s="37">
        <v>5333870</v>
      </c>
      <c r="F17" s="37">
        <v>5355190</v>
      </c>
      <c r="G17" s="37">
        <v>4761810</v>
      </c>
      <c r="H17" s="37">
        <v>5486024</v>
      </c>
      <c r="I17" s="37">
        <v>5110151</v>
      </c>
      <c r="J17" s="37">
        <v>5600000</v>
      </c>
      <c r="K17" s="37">
        <v>5600000</v>
      </c>
      <c r="L17" s="37">
        <v>5600000</v>
      </c>
      <c r="M17" s="37">
        <v>5600000</v>
      </c>
      <c r="N17" s="37">
        <v>5600000</v>
      </c>
      <c r="O17" s="34"/>
      <c r="P17" s="31">
        <f>SUM(C17:N17)</f>
        <v>64949089</v>
      </c>
      <c r="Q17" s="32">
        <f t="shared" si="1"/>
        <v>0.97229175149700597</v>
      </c>
      <c r="R17" s="29"/>
      <c r="S17"/>
      <c r="T17"/>
      <c r="U17"/>
      <c r="V17"/>
      <c r="W17"/>
      <c r="X17"/>
      <c r="Y17"/>
      <c r="Z17"/>
      <c r="AA17"/>
      <c r="AB17"/>
      <c r="AC17"/>
      <c r="AD17" s="1"/>
      <c r="AE17" s="1"/>
      <c r="AF17" s="1"/>
    </row>
    <row r="18" spans="1:32" x14ac:dyDescent="0.25">
      <c r="A18" s="35">
        <v>17000000</v>
      </c>
      <c r="B18" s="36" t="s">
        <v>70</v>
      </c>
      <c r="C18" s="37">
        <v>1010259</v>
      </c>
      <c r="D18" s="37">
        <v>991227</v>
      </c>
      <c r="E18" s="37">
        <v>980863</v>
      </c>
      <c r="F18" s="37">
        <v>984614</v>
      </c>
      <c r="G18" s="37">
        <v>958924</v>
      </c>
      <c r="H18" s="37">
        <v>924347</v>
      </c>
      <c r="I18" s="37">
        <v>868805</v>
      </c>
      <c r="J18" s="37">
        <v>1500000</v>
      </c>
      <c r="K18" s="37">
        <v>1500000</v>
      </c>
      <c r="L18" s="37">
        <v>1500000</v>
      </c>
      <c r="M18" s="37">
        <v>1500000</v>
      </c>
      <c r="N18" s="37">
        <v>1500000</v>
      </c>
      <c r="O18" s="34"/>
      <c r="P18" s="31">
        <f t="shared" ref="P18:P20" si="5">SUM(C18:N18)</f>
        <v>14219039</v>
      </c>
      <c r="Q18" s="32">
        <f t="shared" si="1"/>
        <v>0.83641405882352937</v>
      </c>
      <c r="R18" s="29"/>
      <c r="AD18" s="1"/>
      <c r="AE18" s="1"/>
      <c r="AF18" s="1"/>
    </row>
    <row r="19" spans="1:32" ht="19.5" customHeight="1" x14ac:dyDescent="0.25">
      <c r="A19" s="35">
        <v>13200000</v>
      </c>
      <c r="B19" s="36" t="s">
        <v>73</v>
      </c>
      <c r="C19" s="37">
        <v>2506044</v>
      </c>
      <c r="D19" s="37">
        <v>1088447</v>
      </c>
      <c r="E19" s="37">
        <v>2718821</v>
      </c>
      <c r="F19" s="37">
        <v>2423451</v>
      </c>
      <c r="G19" s="37">
        <v>1764241</v>
      </c>
      <c r="H19" s="37">
        <v>2210268</v>
      </c>
      <c r="I19" s="37">
        <v>1947718</v>
      </c>
      <c r="J19" s="37">
        <v>1100000</v>
      </c>
      <c r="K19" s="37">
        <v>1100000</v>
      </c>
      <c r="L19" s="37">
        <v>1100000</v>
      </c>
      <c r="M19" s="37">
        <v>1100000</v>
      </c>
      <c r="N19" s="37">
        <v>1100000</v>
      </c>
      <c r="O19" s="34"/>
      <c r="P19" s="31">
        <f t="shared" si="5"/>
        <v>20158990</v>
      </c>
      <c r="Q19" s="32">
        <f t="shared" si="1"/>
        <v>1.5271962121212121</v>
      </c>
      <c r="R19" s="29"/>
      <c r="AD19" s="1"/>
      <c r="AE19" s="1"/>
      <c r="AF19" s="1"/>
    </row>
    <row r="20" spans="1:32" ht="19.5" customHeight="1" x14ac:dyDescent="0.25">
      <c r="A20" s="35">
        <v>7477080</v>
      </c>
      <c r="B20" s="36" t="s">
        <v>72</v>
      </c>
      <c r="C20" s="37">
        <v>704015</v>
      </c>
      <c r="D20" s="37">
        <v>664044</v>
      </c>
      <c r="E20" s="37">
        <v>881731</v>
      </c>
      <c r="F20" s="37">
        <v>838044</v>
      </c>
      <c r="G20" s="37">
        <v>864404</v>
      </c>
      <c r="H20" s="37">
        <f>498948+264585+100871</f>
        <v>864404</v>
      </c>
      <c r="I20" s="37">
        <f>307061+207686</f>
        <v>514747</v>
      </c>
      <c r="J20" s="37">
        <v>623090</v>
      </c>
      <c r="K20" s="37">
        <v>623090</v>
      </c>
      <c r="L20" s="37">
        <v>623090</v>
      </c>
      <c r="M20" s="37">
        <v>623090</v>
      </c>
      <c r="N20" s="37">
        <v>623090</v>
      </c>
      <c r="O20" s="34"/>
      <c r="P20" s="31">
        <f t="shared" si="5"/>
        <v>8446839</v>
      </c>
      <c r="Q20" s="28">
        <f t="shared" si="1"/>
        <v>1.1296975557303119</v>
      </c>
      <c r="R20" s="29"/>
      <c r="AD20" s="1"/>
      <c r="AE20" s="1"/>
      <c r="AF20" s="1"/>
    </row>
    <row r="21" spans="1:32" x14ac:dyDescent="0.25">
      <c r="A21" s="39">
        <f>+A22</f>
        <v>16800000</v>
      </c>
      <c r="B21" s="42" t="s">
        <v>29</v>
      </c>
      <c r="C21" s="39">
        <f>+C22+C24</f>
        <v>1736706</v>
      </c>
      <c r="D21" s="39">
        <f t="shared" ref="D21:K21" si="6">+D22+D24</f>
        <v>616522</v>
      </c>
      <c r="E21" s="39">
        <f t="shared" si="6"/>
        <v>3645588</v>
      </c>
      <c r="F21" s="39">
        <f t="shared" si="6"/>
        <v>1521047</v>
      </c>
      <c r="G21" s="39">
        <f t="shared" si="6"/>
        <v>1185379</v>
      </c>
      <c r="H21" s="39">
        <f t="shared" si="6"/>
        <v>742268</v>
      </c>
      <c r="I21" s="39">
        <f t="shared" si="6"/>
        <v>801983</v>
      </c>
      <c r="J21" s="39">
        <f t="shared" si="6"/>
        <v>1400000</v>
      </c>
      <c r="K21" s="39">
        <f t="shared" si="6"/>
        <v>1400000</v>
      </c>
      <c r="L21" s="39">
        <f t="shared" ref="L21" si="7">+L22+L24</f>
        <v>1400000</v>
      </c>
      <c r="M21" s="39">
        <f t="shared" ref="M21" si="8">+M22+M24</f>
        <v>1400000</v>
      </c>
      <c r="N21" s="39">
        <f t="shared" ref="N21" si="9">+N22+N24</f>
        <v>2300000</v>
      </c>
      <c r="O21" s="34"/>
      <c r="P21" s="39">
        <f t="shared" ref="H21:P22" si="10">+P22</f>
        <v>13255805</v>
      </c>
      <c r="Q21" s="28">
        <f t="shared" si="1"/>
        <v>0.78903601190476191</v>
      </c>
      <c r="R21" s="29"/>
      <c r="AD21" s="1"/>
      <c r="AE21" s="1"/>
      <c r="AF21" s="1"/>
    </row>
    <row r="22" spans="1:32" ht="20.100000000000001" customHeight="1" x14ac:dyDescent="0.25">
      <c r="A22" s="39">
        <f>+A23+A24</f>
        <v>16800000</v>
      </c>
      <c r="B22" s="40" t="s">
        <v>30</v>
      </c>
      <c r="C22" s="37">
        <v>1086972</v>
      </c>
      <c r="D22" s="37">
        <v>149765</v>
      </c>
      <c r="E22" s="37">
        <v>3114563</v>
      </c>
      <c r="F22" s="37">
        <v>1009822</v>
      </c>
      <c r="G22" s="37">
        <v>950432</v>
      </c>
      <c r="H22" s="37">
        <f t="shared" si="10"/>
        <v>742268</v>
      </c>
      <c r="I22" s="37">
        <f t="shared" si="10"/>
        <v>801983</v>
      </c>
      <c r="J22" s="37">
        <f t="shared" si="10"/>
        <v>900000</v>
      </c>
      <c r="K22" s="37">
        <f t="shared" si="10"/>
        <v>900000</v>
      </c>
      <c r="L22" s="37">
        <f t="shared" si="10"/>
        <v>900000</v>
      </c>
      <c r="M22" s="37">
        <f t="shared" si="10"/>
        <v>900000</v>
      </c>
      <c r="N22" s="37">
        <f t="shared" si="10"/>
        <v>1800000</v>
      </c>
      <c r="O22" s="34"/>
      <c r="P22" s="37">
        <f t="shared" si="10"/>
        <v>13255805</v>
      </c>
      <c r="Q22" s="32">
        <f t="shared" si="1"/>
        <v>0.78903601190476191</v>
      </c>
      <c r="R22" s="29"/>
      <c r="AD22" s="1"/>
      <c r="AE22" s="1"/>
      <c r="AF22" s="1"/>
    </row>
    <row r="23" spans="1:32" ht="20.100000000000001" customHeight="1" x14ac:dyDescent="0.25">
      <c r="A23" s="31">
        <v>10800000</v>
      </c>
      <c r="B23" s="36" t="s">
        <v>31</v>
      </c>
      <c r="C23" s="37">
        <v>1086972</v>
      </c>
      <c r="D23" s="63">
        <v>149765</v>
      </c>
      <c r="E23" s="63">
        <v>3114563</v>
      </c>
      <c r="F23" s="63">
        <v>1009822</v>
      </c>
      <c r="G23" s="63">
        <v>950432</v>
      </c>
      <c r="H23" s="63">
        <f>53000+53000+636268</f>
        <v>742268</v>
      </c>
      <c r="I23" s="63">
        <f>53000+748983</f>
        <v>801983</v>
      </c>
      <c r="J23" s="63">
        <v>900000</v>
      </c>
      <c r="K23" s="63">
        <v>900000</v>
      </c>
      <c r="L23" s="63">
        <v>900000</v>
      </c>
      <c r="M23" s="63">
        <v>900000</v>
      </c>
      <c r="N23" s="63">
        <v>1800000</v>
      </c>
      <c r="O23" s="34"/>
      <c r="P23" s="31">
        <f t="shared" ref="P23:P24" si="11">SUM(C23:N23)</f>
        <v>13255805</v>
      </c>
      <c r="Q23" s="32">
        <f t="shared" si="1"/>
        <v>1.2273893518518519</v>
      </c>
      <c r="R23" s="29"/>
      <c r="AD23" s="1"/>
      <c r="AE23" s="1"/>
      <c r="AF23" s="1"/>
    </row>
    <row r="24" spans="1:32" ht="20.100000000000001" customHeight="1" x14ac:dyDescent="0.25">
      <c r="A24" s="35">
        <v>6000000</v>
      </c>
      <c r="B24" s="36" t="s">
        <v>32</v>
      </c>
      <c r="C24" s="62">
        <v>649734</v>
      </c>
      <c r="D24" s="62">
        <v>466757</v>
      </c>
      <c r="E24" s="62">
        <v>531025</v>
      </c>
      <c r="F24" s="62">
        <v>511225</v>
      </c>
      <c r="G24" s="62">
        <v>234947</v>
      </c>
      <c r="H24" s="62">
        <v>0</v>
      </c>
      <c r="I24" s="62"/>
      <c r="J24" s="62">
        <v>500000</v>
      </c>
      <c r="K24" s="62">
        <v>500000</v>
      </c>
      <c r="L24" s="62">
        <v>500000</v>
      </c>
      <c r="M24" s="62">
        <v>500000</v>
      </c>
      <c r="N24" s="62">
        <v>500000</v>
      </c>
      <c r="O24" s="34"/>
      <c r="P24" s="31">
        <f t="shared" si="11"/>
        <v>4893688</v>
      </c>
      <c r="Q24" s="32"/>
      <c r="R24" s="29"/>
      <c r="AD24" s="1"/>
      <c r="AE24" s="1"/>
      <c r="AF24" s="1"/>
    </row>
    <row r="25" spans="1:32" ht="20.100000000000001" customHeight="1" x14ac:dyDescent="0.25">
      <c r="A25" s="39">
        <f>SUM(A26:A33)</f>
        <v>100000</v>
      </c>
      <c r="B25" s="40" t="s">
        <v>33</v>
      </c>
      <c r="C25" s="39">
        <f>SUM(C26:C33)</f>
        <v>0</v>
      </c>
      <c r="D25" s="39">
        <f>SUM(D26:D33)</f>
        <v>0</v>
      </c>
      <c r="E25" s="39">
        <f>SUM(E26:E33)</f>
        <v>21405</v>
      </c>
      <c r="F25" s="39">
        <f>SUM(F26:F33)</f>
        <v>0</v>
      </c>
      <c r="G25" s="39">
        <f t="shared" ref="G25:N25" si="12">SUM(G26:G33)</f>
        <v>0</v>
      </c>
      <c r="H25" s="39">
        <f t="shared" si="12"/>
        <v>0</v>
      </c>
      <c r="I25" s="39">
        <f t="shared" si="12"/>
        <v>47000</v>
      </c>
      <c r="J25" s="39">
        <f t="shared" si="12"/>
        <v>0</v>
      </c>
      <c r="K25" s="39">
        <f t="shared" si="12"/>
        <v>0</v>
      </c>
      <c r="L25" s="39">
        <f t="shared" si="12"/>
        <v>0</v>
      </c>
      <c r="M25" s="39">
        <f t="shared" si="12"/>
        <v>0</v>
      </c>
      <c r="N25" s="39">
        <f t="shared" si="12"/>
        <v>0</v>
      </c>
      <c r="O25" s="26"/>
      <c r="P25" s="39">
        <f>SUM(P26:P33)</f>
        <v>47000</v>
      </c>
      <c r="Q25" s="28">
        <f t="shared" si="1"/>
        <v>0.47</v>
      </c>
      <c r="R25" s="29"/>
      <c r="AD25" s="1"/>
      <c r="AE25" s="1"/>
      <c r="AF25" s="1"/>
    </row>
    <row r="26" spans="1:32" x14ac:dyDescent="0.25">
      <c r="A26" s="35">
        <v>0</v>
      </c>
      <c r="B26" s="36" t="s">
        <v>34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26"/>
      <c r="P26" s="31">
        <f>SUM(C26:N26)</f>
        <v>0</v>
      </c>
      <c r="Q26" s="32">
        <f t="shared" si="1"/>
        <v>0</v>
      </c>
      <c r="R26" s="29"/>
      <c r="AD26" s="1"/>
      <c r="AE26" s="1"/>
      <c r="AF26" s="1"/>
    </row>
    <row r="27" spans="1:32" x14ac:dyDescent="0.25">
      <c r="A27" s="35"/>
      <c r="B27" s="36" t="s">
        <v>464</v>
      </c>
      <c r="C27" s="37"/>
      <c r="D27" s="37"/>
      <c r="E27" s="37">
        <v>21405</v>
      </c>
      <c r="F27" s="37"/>
      <c r="G27" s="37"/>
      <c r="H27" s="37"/>
      <c r="I27" s="37"/>
      <c r="J27" s="37"/>
      <c r="K27" s="37"/>
      <c r="L27" s="37"/>
      <c r="M27" s="37"/>
      <c r="N27" s="37"/>
      <c r="O27" s="26"/>
      <c r="P27" s="31"/>
      <c r="Q27" s="32"/>
      <c r="R27" s="29"/>
      <c r="AD27" s="1"/>
      <c r="AE27" s="1"/>
      <c r="AF27" s="1"/>
    </row>
    <row r="28" spans="1:32" x14ac:dyDescent="0.25">
      <c r="A28" s="35"/>
      <c r="B28" s="36" t="s">
        <v>35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26"/>
      <c r="P28" s="31">
        <f t="shared" ref="P28:P33" si="13">SUM(C28:N28)</f>
        <v>0</v>
      </c>
      <c r="Q28" s="32">
        <f t="shared" si="1"/>
        <v>0</v>
      </c>
      <c r="R28" s="29"/>
      <c r="AD28" s="1"/>
      <c r="AE28" s="1"/>
      <c r="AF28" s="1"/>
    </row>
    <row r="29" spans="1:32" x14ac:dyDescent="0.25">
      <c r="A29" s="35">
        <v>100000</v>
      </c>
      <c r="B29" s="36" t="s">
        <v>75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26"/>
      <c r="P29" s="31">
        <f t="shared" si="13"/>
        <v>0</v>
      </c>
      <c r="Q29" s="32"/>
      <c r="R29" s="29"/>
      <c r="AD29" s="1"/>
      <c r="AE29" s="1"/>
      <c r="AF29" s="1"/>
    </row>
    <row r="30" spans="1:32" x14ac:dyDescent="0.25">
      <c r="A30" s="35"/>
      <c r="B30" s="36" t="s">
        <v>653</v>
      </c>
      <c r="C30" s="37"/>
      <c r="D30" s="37"/>
      <c r="E30" s="37"/>
      <c r="F30" s="37"/>
      <c r="G30" s="37"/>
      <c r="H30" s="37"/>
      <c r="I30" s="37">
        <v>47000</v>
      </c>
      <c r="J30" s="37"/>
      <c r="K30" s="37"/>
      <c r="L30" s="37"/>
      <c r="M30" s="37"/>
      <c r="N30" s="37"/>
      <c r="O30" s="26"/>
      <c r="P30" s="31">
        <f t="shared" si="13"/>
        <v>47000</v>
      </c>
      <c r="Q30" s="32"/>
      <c r="R30" s="29"/>
      <c r="AD30" s="1"/>
      <c r="AE30" s="1"/>
      <c r="AF30" s="1"/>
    </row>
    <row r="31" spans="1:32" x14ac:dyDescent="0.25">
      <c r="A31" s="35"/>
      <c r="B31" s="40" t="s">
        <v>36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7"/>
      <c r="O31" s="26"/>
      <c r="P31" s="31">
        <f t="shared" si="13"/>
        <v>0</v>
      </c>
      <c r="Q31" s="28"/>
      <c r="R31" s="29"/>
      <c r="AD31" s="1"/>
      <c r="AE31" s="1"/>
      <c r="AF31" s="1"/>
    </row>
    <row r="32" spans="1:32" ht="15.75" customHeight="1" x14ac:dyDescent="0.25">
      <c r="A32" s="30">
        <f t="shared" ref="A32" si="14">+P32</f>
        <v>0</v>
      </c>
      <c r="B32" s="43" t="s">
        <v>76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26"/>
      <c r="P32" s="31">
        <f t="shared" si="13"/>
        <v>0</v>
      </c>
      <c r="Q32" s="28"/>
      <c r="R32" s="29"/>
      <c r="AD32" s="1"/>
      <c r="AE32" s="1"/>
      <c r="AF32" s="1"/>
    </row>
    <row r="33" spans="1:32" ht="15.75" customHeight="1" x14ac:dyDescent="0.25">
      <c r="A33" s="39"/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6"/>
      <c r="P33" s="31">
        <f t="shared" si="13"/>
        <v>0</v>
      </c>
      <c r="Q33" s="28"/>
      <c r="R33" s="29"/>
      <c r="AD33" s="1"/>
      <c r="AE33" s="1"/>
      <c r="AF33" s="1"/>
    </row>
    <row r="34" spans="1:32" x14ac:dyDescent="0.25">
      <c r="A34" s="45">
        <f>+A10+A12+A16+A21+A25</f>
        <v>252843080</v>
      </c>
      <c r="B34" s="46" t="s">
        <v>37</v>
      </c>
      <c r="C34" s="47">
        <f>+C12+C16+C21+C10+C25</f>
        <v>22088896</v>
      </c>
      <c r="D34" s="47">
        <f>+D12+D16+D21+D10+D25</f>
        <v>19493472</v>
      </c>
      <c r="E34" s="47">
        <f>+E12+E16+E21+E10+E25</f>
        <v>24063251</v>
      </c>
      <c r="F34" s="47">
        <f>+F12+F16+F21+F10</f>
        <v>21178447</v>
      </c>
      <c r="G34" s="47">
        <f>+G12+G16+G21+G10</f>
        <v>19780732</v>
      </c>
      <c r="H34" s="47">
        <f t="shared" ref="H34:N34" si="15">+H12+H16+H21+H10+H25</f>
        <v>20148154</v>
      </c>
      <c r="I34" s="47">
        <f t="shared" si="15"/>
        <v>19202438</v>
      </c>
      <c r="J34" s="47">
        <f t="shared" si="15"/>
        <v>22023090</v>
      </c>
      <c r="K34" s="47">
        <f t="shared" si="15"/>
        <v>21023090</v>
      </c>
      <c r="L34" s="47">
        <f t="shared" si="15"/>
        <v>21023090</v>
      </c>
      <c r="M34" s="47">
        <f t="shared" si="15"/>
        <v>22023090</v>
      </c>
      <c r="N34" s="47">
        <f t="shared" si="15"/>
        <v>21923090</v>
      </c>
      <c r="O34" s="26"/>
      <c r="P34" s="47">
        <f>+P12+P16+P21+P10+P25</f>
        <v>249055747</v>
      </c>
      <c r="Q34" s="48">
        <f t="shared" si="1"/>
        <v>0.98502101382406826</v>
      </c>
      <c r="R34" s="29"/>
      <c r="S34" s="29"/>
      <c r="T34" s="29"/>
      <c r="AD34" s="1"/>
      <c r="AE34" s="1"/>
      <c r="AF34" s="1"/>
    </row>
    <row r="35" spans="1:32" x14ac:dyDescent="0.25">
      <c r="A35" s="49"/>
      <c r="B35" s="50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26"/>
      <c r="P35" s="51"/>
      <c r="Q35" s="50"/>
      <c r="R35" s="29"/>
      <c r="AD35" s="1"/>
      <c r="AE35" s="1"/>
      <c r="AF35" s="1"/>
    </row>
    <row r="36" spans="1:32" ht="20.100000000000001" customHeight="1" x14ac:dyDescent="0.25">
      <c r="A36" s="52"/>
      <c r="B36" s="53" t="s">
        <v>38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26"/>
      <c r="P36" s="47"/>
      <c r="Q36" s="54"/>
      <c r="R36" s="29"/>
      <c r="AD36" s="1"/>
      <c r="AE36" s="1"/>
      <c r="AF36" s="1"/>
    </row>
    <row r="37" spans="1:32" ht="11.25" customHeight="1" x14ac:dyDescent="0.25">
      <c r="A37" s="55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26"/>
      <c r="P37" s="57"/>
      <c r="Q37" s="58"/>
      <c r="R37" s="29"/>
      <c r="AD37" s="1"/>
      <c r="AE37" s="1"/>
      <c r="AF37" s="1"/>
    </row>
    <row r="38" spans="1:32" ht="20.100000000000001" customHeight="1" x14ac:dyDescent="0.25">
      <c r="A38" s="59">
        <f>SUM(A39:A45)</f>
        <v>186583080</v>
      </c>
      <c r="B38" s="60" t="s">
        <v>39</v>
      </c>
      <c r="C38" s="59">
        <f>SUM(C39:C45)</f>
        <v>17913422</v>
      </c>
      <c r="D38" s="59">
        <f t="shared" ref="D38:N38" si="16">SUM(D39:D45)</f>
        <v>14971169</v>
      </c>
      <c r="E38" s="59">
        <f t="shared" si="16"/>
        <v>16540377</v>
      </c>
      <c r="F38" s="59">
        <f t="shared" si="16"/>
        <v>15070147</v>
      </c>
      <c r="G38" s="59">
        <f t="shared" si="16"/>
        <v>14987009</v>
      </c>
      <c r="H38" s="59">
        <f t="shared" si="16"/>
        <v>15027254</v>
      </c>
      <c r="I38" s="59">
        <f t="shared" si="16"/>
        <v>13454217</v>
      </c>
      <c r="J38" s="59">
        <f t="shared" si="16"/>
        <v>15643090</v>
      </c>
      <c r="K38" s="59">
        <f t="shared" si="16"/>
        <v>15643090</v>
      </c>
      <c r="L38" s="59">
        <f t="shared" si="16"/>
        <v>15643090</v>
      </c>
      <c r="M38" s="59">
        <f t="shared" si="16"/>
        <v>15643090</v>
      </c>
      <c r="N38" s="59">
        <f t="shared" si="16"/>
        <v>15643090</v>
      </c>
      <c r="O38" s="26"/>
      <c r="P38" s="59">
        <f>SUM(P39:P45)</f>
        <v>186179045</v>
      </c>
      <c r="Q38" s="28">
        <f t="shared" ref="Q38:Q72" si="17">IF(A38=0,0,(+P38/A38))</f>
        <v>0.99783455713133262</v>
      </c>
      <c r="R38" s="29"/>
      <c r="AD38" s="1"/>
      <c r="AE38" s="1"/>
      <c r="AF38" s="1"/>
    </row>
    <row r="39" spans="1:32" ht="20.100000000000001" customHeight="1" x14ac:dyDescent="0.25">
      <c r="A39" s="31">
        <v>5040000</v>
      </c>
      <c r="B39" s="77" t="s">
        <v>40</v>
      </c>
      <c r="C39" s="55">
        <v>422756</v>
      </c>
      <c r="D39" s="55">
        <v>435525</v>
      </c>
      <c r="E39" s="37">
        <v>471820</v>
      </c>
      <c r="F39" s="37">
        <v>441415</v>
      </c>
      <c r="G39" s="37">
        <v>444076</v>
      </c>
      <c r="H39" s="37">
        <v>442031</v>
      </c>
      <c r="I39" s="37">
        <v>437621</v>
      </c>
      <c r="J39" s="37">
        <v>420000</v>
      </c>
      <c r="K39" s="37">
        <v>420000</v>
      </c>
      <c r="L39" s="37">
        <v>420000</v>
      </c>
      <c r="M39" s="37">
        <v>420000</v>
      </c>
      <c r="N39" s="37">
        <v>420000</v>
      </c>
      <c r="O39" s="26"/>
      <c r="P39" s="31">
        <f>SUM(C39:N39)</f>
        <v>5195244</v>
      </c>
      <c r="Q39" s="28">
        <f>IF(A39=0,0,(+P39/A39))</f>
        <v>1.030802380952381</v>
      </c>
      <c r="R39" s="29"/>
      <c r="AD39" s="1"/>
      <c r="AE39" s="1"/>
      <c r="AF39" s="1"/>
    </row>
    <row r="40" spans="1:32" x14ac:dyDescent="0.25">
      <c r="A40" s="31">
        <v>104466000</v>
      </c>
      <c r="B40" s="77" t="s">
        <v>24</v>
      </c>
      <c r="C40" s="55">
        <v>8801598</v>
      </c>
      <c r="D40" s="55">
        <v>8840119</v>
      </c>
      <c r="E40" s="37">
        <v>8566416</v>
      </c>
      <c r="F40" s="37">
        <v>8143304</v>
      </c>
      <c r="G40" s="37">
        <v>8321644</v>
      </c>
      <c r="H40" s="37">
        <v>8005374</v>
      </c>
      <c r="I40" s="37">
        <v>6795717</v>
      </c>
      <c r="J40" s="37">
        <v>8800000</v>
      </c>
      <c r="K40" s="37">
        <v>8800000</v>
      </c>
      <c r="L40" s="37">
        <v>8800000</v>
      </c>
      <c r="M40" s="37">
        <v>8800000</v>
      </c>
      <c r="N40" s="37">
        <v>8800000</v>
      </c>
      <c r="O40" s="26"/>
      <c r="P40" s="31">
        <f t="shared" ref="P40:P45" si="18">SUM(C40:N40)</f>
        <v>101474172</v>
      </c>
      <c r="Q40" s="28">
        <f t="shared" si="17"/>
        <v>0.97136074895181213</v>
      </c>
      <c r="R40" s="29"/>
      <c r="AD40" s="1"/>
      <c r="AE40" s="1"/>
      <c r="AF40" s="1"/>
    </row>
    <row r="41" spans="1:32" x14ac:dyDescent="0.25">
      <c r="A41" s="31">
        <v>52800000</v>
      </c>
      <c r="B41" s="77" t="s">
        <v>28</v>
      </c>
      <c r="C41" s="55">
        <v>6608713</v>
      </c>
      <c r="D41" s="55">
        <v>4499668</v>
      </c>
      <c r="E41" s="37">
        <v>4553834</v>
      </c>
      <c r="F41" s="37">
        <v>4806834</v>
      </c>
      <c r="G41" s="37">
        <v>4502305</v>
      </c>
      <c r="H41" s="37">
        <v>4866721</v>
      </c>
      <c r="I41" s="37">
        <f>4786167+23331</f>
        <v>4809498</v>
      </c>
      <c r="J41" s="37">
        <v>4400000</v>
      </c>
      <c r="K41" s="37">
        <v>4400000</v>
      </c>
      <c r="L41" s="37">
        <v>4400000</v>
      </c>
      <c r="M41" s="37">
        <v>4400000</v>
      </c>
      <c r="N41" s="37">
        <v>4400000</v>
      </c>
      <c r="O41" s="26"/>
      <c r="P41" s="31">
        <f t="shared" si="18"/>
        <v>56647573</v>
      </c>
      <c r="Q41" s="32">
        <f t="shared" si="17"/>
        <v>1.0728707007575757</v>
      </c>
      <c r="R41" s="29"/>
      <c r="AD41" s="1"/>
      <c r="AE41" s="1"/>
      <c r="AF41" s="1"/>
    </row>
    <row r="42" spans="1:32" x14ac:dyDescent="0.25">
      <c r="A42" s="31">
        <v>10800000</v>
      </c>
      <c r="B42" s="77" t="s">
        <v>70</v>
      </c>
      <c r="C42" s="55">
        <v>810973</v>
      </c>
      <c r="D42" s="55"/>
      <c r="E42" s="37">
        <v>1634280</v>
      </c>
      <c r="F42" s="37">
        <v>793883</v>
      </c>
      <c r="G42" s="37">
        <v>807913</v>
      </c>
      <c r="H42" s="37">
        <v>802057</v>
      </c>
      <c r="I42" s="37">
        <v>795763</v>
      </c>
      <c r="J42" s="37">
        <v>900000</v>
      </c>
      <c r="K42" s="37">
        <v>900000</v>
      </c>
      <c r="L42" s="37">
        <v>900000</v>
      </c>
      <c r="M42" s="37">
        <v>900000</v>
      </c>
      <c r="N42" s="37">
        <v>900000</v>
      </c>
      <c r="O42" s="26"/>
      <c r="P42" s="31">
        <f t="shared" si="18"/>
        <v>10144869</v>
      </c>
      <c r="Q42" s="32">
        <f t="shared" si="17"/>
        <v>0.93933972222222217</v>
      </c>
      <c r="R42" s="29"/>
      <c r="AD42" s="1"/>
      <c r="AE42" s="1"/>
      <c r="AF42" s="1"/>
    </row>
    <row r="43" spans="1:32" x14ac:dyDescent="0.25">
      <c r="A43" s="31">
        <v>7477080</v>
      </c>
      <c r="B43" s="77" t="s">
        <v>71</v>
      </c>
      <c r="C43" s="55">
        <v>704015</v>
      </c>
      <c r="D43" s="55">
        <v>623090</v>
      </c>
      <c r="E43" s="37">
        <v>780860</v>
      </c>
      <c r="F43" s="37">
        <v>838044</v>
      </c>
      <c r="G43" s="37">
        <v>864404</v>
      </c>
      <c r="H43" s="37">
        <f>599819+264585</f>
        <v>864404</v>
      </c>
      <c r="I43" s="37">
        <f>407932+207686</f>
        <v>615618</v>
      </c>
      <c r="J43" s="37">
        <v>623090</v>
      </c>
      <c r="K43" s="37">
        <v>623090</v>
      </c>
      <c r="L43" s="37">
        <v>623090</v>
      </c>
      <c r="M43" s="37">
        <v>623090</v>
      </c>
      <c r="N43" s="37">
        <v>623090</v>
      </c>
      <c r="O43" s="26"/>
      <c r="P43" s="31">
        <f t="shared" si="18"/>
        <v>8405885</v>
      </c>
      <c r="Q43" s="32">
        <f t="shared" si="17"/>
        <v>1.1242202838541249</v>
      </c>
      <c r="R43" s="29"/>
      <c r="AD43" s="1"/>
      <c r="AE43" s="1"/>
      <c r="AF43" s="1"/>
    </row>
    <row r="44" spans="1:32" x14ac:dyDescent="0.25">
      <c r="A44" s="31">
        <v>6000000</v>
      </c>
      <c r="B44" s="77" t="s">
        <v>41</v>
      </c>
      <c r="C44" s="62">
        <v>505367</v>
      </c>
      <c r="D44" s="62">
        <v>572767</v>
      </c>
      <c r="E44" s="37">
        <v>533167</v>
      </c>
      <c r="F44" s="35"/>
      <c r="G44" s="35"/>
      <c r="H44" s="35"/>
      <c r="I44" s="35"/>
      <c r="J44" s="35">
        <v>500000</v>
      </c>
      <c r="K44" s="35">
        <v>500000</v>
      </c>
      <c r="L44" s="35">
        <v>500000</v>
      </c>
      <c r="M44" s="35">
        <v>500000</v>
      </c>
      <c r="N44" s="35">
        <v>500000</v>
      </c>
      <c r="O44" s="26"/>
      <c r="P44" s="31">
        <f t="shared" si="18"/>
        <v>4111301</v>
      </c>
      <c r="Q44" s="32">
        <f t="shared" si="17"/>
        <v>0.68521683333333339</v>
      </c>
      <c r="R44" s="29"/>
      <c r="AD44" s="1"/>
      <c r="AE44" s="1"/>
      <c r="AF44" s="1"/>
    </row>
    <row r="45" spans="1:32" ht="19.5" customHeight="1" x14ac:dyDescent="0.25">
      <c r="A45" s="31"/>
      <c r="B45" s="61" t="s">
        <v>465</v>
      </c>
      <c r="C45" s="62">
        <v>60000</v>
      </c>
      <c r="D45" s="62"/>
      <c r="E45" s="37"/>
      <c r="F45" s="35">
        <v>46667</v>
      </c>
      <c r="G45" s="35">
        <v>46667</v>
      </c>
      <c r="H45" s="35">
        <v>46667</v>
      </c>
      <c r="I45" s="35"/>
      <c r="J45" s="35"/>
      <c r="K45" s="35"/>
      <c r="L45" s="35"/>
      <c r="M45" s="35"/>
      <c r="N45" s="35"/>
      <c r="O45" s="26"/>
      <c r="P45" s="31">
        <f t="shared" si="18"/>
        <v>200001</v>
      </c>
      <c r="Q45" s="32"/>
      <c r="R45" s="29"/>
      <c r="AD45" s="1"/>
      <c r="AE45" s="1"/>
      <c r="AF45" s="1"/>
    </row>
    <row r="46" spans="1:32" ht="19.5" customHeight="1" x14ac:dyDescent="0.25">
      <c r="A46" s="59">
        <f>SUM(A47:A51)</f>
        <v>12206664</v>
      </c>
      <c r="B46" s="60" t="s">
        <v>42</v>
      </c>
      <c r="C46" s="59">
        <f t="shared" ref="C46:N46" si="19">SUM(C47:C51)</f>
        <v>86893</v>
      </c>
      <c r="D46" s="59">
        <f t="shared" si="19"/>
        <v>1513884</v>
      </c>
      <c r="E46" s="59">
        <f t="shared" si="19"/>
        <v>1633962</v>
      </c>
      <c r="F46" s="59">
        <f t="shared" si="19"/>
        <v>1073969</v>
      </c>
      <c r="G46" s="59">
        <f t="shared" si="19"/>
        <v>1120069</v>
      </c>
      <c r="H46" s="59">
        <f t="shared" si="19"/>
        <v>813662</v>
      </c>
      <c r="I46" s="59">
        <f t="shared" si="19"/>
        <v>1120806</v>
      </c>
      <c r="J46" s="59">
        <f t="shared" si="19"/>
        <v>1017222</v>
      </c>
      <c r="K46" s="59">
        <f t="shared" si="19"/>
        <v>1017222</v>
      </c>
      <c r="L46" s="59">
        <f t="shared" si="19"/>
        <v>1017222</v>
      </c>
      <c r="M46" s="59">
        <f t="shared" si="19"/>
        <v>1017222</v>
      </c>
      <c r="N46" s="59">
        <f t="shared" si="19"/>
        <v>1017222</v>
      </c>
      <c r="O46" s="26"/>
      <c r="P46" s="59">
        <f>SUM(P47:P51)</f>
        <v>12449355</v>
      </c>
      <c r="Q46" s="28">
        <f t="shared" si="17"/>
        <v>1.0198818448676887</v>
      </c>
      <c r="R46" s="29"/>
      <c r="AD46" s="1"/>
      <c r="AE46" s="1"/>
      <c r="AF46" s="1"/>
    </row>
    <row r="47" spans="1:32" x14ac:dyDescent="0.25">
      <c r="A47" s="31">
        <v>6559944</v>
      </c>
      <c r="B47" s="77" t="s">
        <v>43</v>
      </c>
      <c r="C47" s="55"/>
      <c r="D47" s="55">
        <v>1093324</v>
      </c>
      <c r="E47" s="55">
        <v>546662</v>
      </c>
      <c r="F47" s="55">
        <v>546662</v>
      </c>
      <c r="G47" s="55">
        <v>546662</v>
      </c>
      <c r="H47" s="55">
        <v>546662</v>
      </c>
      <c r="I47" s="55">
        <f>+H47</f>
        <v>546662</v>
      </c>
      <c r="J47" s="55">
        <v>546662</v>
      </c>
      <c r="K47" s="55">
        <v>546662</v>
      </c>
      <c r="L47" s="55">
        <v>546662</v>
      </c>
      <c r="M47" s="55">
        <v>546662</v>
      </c>
      <c r="N47" s="55">
        <v>546662</v>
      </c>
      <c r="O47" s="26"/>
      <c r="P47" s="31">
        <f t="shared" ref="P47:P74" si="20">SUM(C47:N47)</f>
        <v>6559944</v>
      </c>
      <c r="Q47" s="32">
        <f t="shared" si="17"/>
        <v>1</v>
      </c>
      <c r="R47" s="29"/>
      <c r="AD47" s="1"/>
      <c r="AE47" s="1"/>
      <c r="AF47" s="1"/>
    </row>
    <row r="48" spans="1:32" x14ac:dyDescent="0.25">
      <c r="A48" s="31">
        <v>1042716</v>
      </c>
      <c r="B48" s="77" t="s">
        <v>44</v>
      </c>
      <c r="C48" s="55">
        <v>86893</v>
      </c>
      <c r="D48" s="2">
        <v>86893</v>
      </c>
      <c r="E48" s="55">
        <v>173300</v>
      </c>
      <c r="F48" s="55">
        <v>86407</v>
      </c>
      <c r="G48" s="55">
        <v>86407</v>
      </c>
      <c r="H48" s="55"/>
      <c r="I48" s="55">
        <f>66748+28931+3844+97621</f>
        <v>197144</v>
      </c>
      <c r="J48" s="55">
        <v>86893</v>
      </c>
      <c r="K48" s="55">
        <v>86893</v>
      </c>
      <c r="L48" s="55">
        <v>86893</v>
      </c>
      <c r="M48" s="55">
        <v>86893</v>
      </c>
      <c r="N48" s="55">
        <v>86893</v>
      </c>
      <c r="O48" s="26"/>
      <c r="P48" s="31">
        <f t="shared" si="20"/>
        <v>1151509</v>
      </c>
      <c r="Q48" s="32">
        <f t="shared" si="17"/>
        <v>1.1043361759098356</v>
      </c>
      <c r="R48" s="29"/>
      <c r="AD48" s="1"/>
      <c r="AE48" s="1"/>
      <c r="AF48" s="1"/>
    </row>
    <row r="49" spans="1:32" x14ac:dyDescent="0.25">
      <c r="A49" s="31">
        <v>2484000</v>
      </c>
      <c r="B49" s="77" t="s">
        <v>45</v>
      </c>
      <c r="C49" s="55"/>
      <c r="D49" s="55">
        <v>207000</v>
      </c>
      <c r="E49" s="55">
        <v>414000</v>
      </c>
      <c r="F49" s="55">
        <v>207000</v>
      </c>
      <c r="G49" s="55">
        <v>207000</v>
      </c>
      <c r="H49" s="55">
        <v>207000</v>
      </c>
      <c r="I49" s="55">
        <f>+H49</f>
        <v>207000</v>
      </c>
      <c r="J49" s="55">
        <v>207000</v>
      </c>
      <c r="K49" s="55">
        <v>207000</v>
      </c>
      <c r="L49" s="55">
        <v>207000</v>
      </c>
      <c r="M49" s="55">
        <v>207000</v>
      </c>
      <c r="N49" s="55">
        <v>207000</v>
      </c>
      <c r="O49" s="34"/>
      <c r="P49" s="31">
        <f t="shared" si="20"/>
        <v>2484000</v>
      </c>
      <c r="Q49" s="32">
        <f t="shared" si="17"/>
        <v>1</v>
      </c>
      <c r="R49" s="29"/>
      <c r="AD49" s="1"/>
      <c r="AE49" s="1"/>
      <c r="AF49" s="1"/>
    </row>
    <row r="50" spans="1:32" x14ac:dyDescent="0.25">
      <c r="A50" s="31">
        <v>1320000</v>
      </c>
      <c r="B50" s="77" t="s">
        <v>46</v>
      </c>
      <c r="C50" s="55"/>
      <c r="D50" s="55"/>
      <c r="E50" s="55">
        <v>440000</v>
      </c>
      <c r="F50" s="55">
        <v>110000</v>
      </c>
      <c r="G50" s="55">
        <v>220000</v>
      </c>
      <c r="H50" s="55"/>
      <c r="I50" s="55">
        <v>110000</v>
      </c>
      <c r="J50" s="55">
        <v>110000</v>
      </c>
      <c r="K50" s="55">
        <v>110000</v>
      </c>
      <c r="L50" s="55">
        <v>110000</v>
      </c>
      <c r="M50" s="55">
        <v>110000</v>
      </c>
      <c r="N50" s="55">
        <v>110000</v>
      </c>
      <c r="O50" s="26"/>
      <c r="P50" s="31">
        <f t="shared" si="20"/>
        <v>1430000</v>
      </c>
      <c r="Q50" s="32">
        <f t="shared" si="17"/>
        <v>1.0833333333333333</v>
      </c>
      <c r="R50" s="29"/>
      <c r="AD50" s="1"/>
      <c r="AE50" s="1"/>
      <c r="AF50" s="1"/>
    </row>
    <row r="51" spans="1:32" x14ac:dyDescent="0.25">
      <c r="A51" s="31">
        <v>800004</v>
      </c>
      <c r="B51" s="77" t="s">
        <v>47</v>
      </c>
      <c r="C51" s="55"/>
      <c r="D51" s="55">
        <v>126667</v>
      </c>
      <c r="E51" s="55">
        <v>60000</v>
      </c>
      <c r="F51" s="55">
        <v>123900</v>
      </c>
      <c r="G51" s="55">
        <v>60000</v>
      </c>
      <c r="H51" s="55">
        <v>60000</v>
      </c>
      <c r="I51" s="55">
        <f>+H51</f>
        <v>60000</v>
      </c>
      <c r="J51" s="55">
        <v>66667</v>
      </c>
      <c r="K51" s="55">
        <v>66667</v>
      </c>
      <c r="L51" s="55">
        <v>66667</v>
      </c>
      <c r="M51" s="55">
        <v>66667</v>
      </c>
      <c r="N51" s="55">
        <v>66667</v>
      </c>
      <c r="O51" s="26"/>
      <c r="P51" s="31">
        <f t="shared" si="20"/>
        <v>823902</v>
      </c>
      <c r="Q51" s="32">
        <f t="shared" si="17"/>
        <v>1.0298723506382468</v>
      </c>
      <c r="R51" s="29"/>
      <c r="AD51" s="1"/>
      <c r="AE51" s="1"/>
      <c r="AF51" s="1"/>
    </row>
    <row r="52" spans="1:32" ht="20.100000000000001" customHeight="1" x14ac:dyDescent="0.25">
      <c r="A52" s="59">
        <f>+A53+A54+A55+A56+A59</f>
        <v>580000</v>
      </c>
      <c r="B52" s="60" t="s">
        <v>48</v>
      </c>
      <c r="C52" s="59">
        <f>+C53+C54+C55+C56+C59</f>
        <v>40000</v>
      </c>
      <c r="D52" s="59">
        <f t="shared" ref="D52:P52" si="21">+D53+D54+D55+D56+D59</f>
        <v>0</v>
      </c>
      <c r="E52" s="59">
        <f t="shared" si="21"/>
        <v>0</v>
      </c>
      <c r="F52" s="59">
        <f t="shared" si="21"/>
        <v>0</v>
      </c>
      <c r="G52" s="59">
        <f t="shared" si="21"/>
        <v>0</v>
      </c>
      <c r="H52" s="59">
        <f t="shared" si="21"/>
        <v>0</v>
      </c>
      <c r="I52" s="59">
        <f t="shared" si="21"/>
        <v>0</v>
      </c>
      <c r="J52" s="59">
        <f t="shared" si="21"/>
        <v>26000</v>
      </c>
      <c r="K52" s="59">
        <f t="shared" si="21"/>
        <v>106000</v>
      </c>
      <c r="L52" s="59">
        <f t="shared" si="21"/>
        <v>76000</v>
      </c>
      <c r="M52" s="59">
        <f t="shared" si="21"/>
        <v>106000</v>
      </c>
      <c r="N52" s="59">
        <f t="shared" si="21"/>
        <v>26000</v>
      </c>
      <c r="O52" s="59"/>
      <c r="P52" s="59">
        <f t="shared" si="21"/>
        <v>380000</v>
      </c>
      <c r="Q52" s="28">
        <f t="shared" si="17"/>
        <v>0.65517241379310343</v>
      </c>
      <c r="R52" s="29"/>
      <c r="AD52" s="1"/>
      <c r="AE52" s="1"/>
      <c r="AF52" s="1"/>
    </row>
    <row r="53" spans="1:32" x14ac:dyDescent="0.25">
      <c r="A53" s="31"/>
      <c r="B53" s="77" t="s">
        <v>49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26"/>
      <c r="P53" s="31">
        <f t="shared" si="20"/>
        <v>0</v>
      </c>
      <c r="Q53" s="32">
        <f t="shared" si="17"/>
        <v>0</v>
      </c>
      <c r="R53" s="29"/>
      <c r="AD53" s="1"/>
      <c r="AE53" s="1"/>
      <c r="AF53" s="1"/>
    </row>
    <row r="54" spans="1:32" x14ac:dyDescent="0.25">
      <c r="A54" s="31"/>
      <c r="B54" s="77" t="s">
        <v>61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26"/>
      <c r="P54" s="31">
        <f t="shared" si="20"/>
        <v>0</v>
      </c>
      <c r="Q54" s="32">
        <f t="shared" si="17"/>
        <v>0</v>
      </c>
      <c r="R54" s="29"/>
      <c r="AD54" s="1"/>
      <c r="AE54" s="1"/>
      <c r="AF54" s="1"/>
    </row>
    <row r="55" spans="1:32" ht="18" customHeight="1" x14ac:dyDescent="0.25">
      <c r="A55" s="31"/>
      <c r="B55" s="77" t="s">
        <v>64</v>
      </c>
      <c r="C55" s="55"/>
      <c r="D55" s="55"/>
      <c r="E55" s="55"/>
      <c r="F55" s="55"/>
      <c r="G55" s="55"/>
      <c r="H55" s="55"/>
      <c r="I55" s="55"/>
      <c r="J55" s="55">
        <v>26000</v>
      </c>
      <c r="K55" s="55">
        <v>26000</v>
      </c>
      <c r="L55" s="55">
        <v>26000</v>
      </c>
      <c r="M55" s="55">
        <v>26000</v>
      </c>
      <c r="N55" s="55">
        <v>26000</v>
      </c>
      <c r="O55" s="26"/>
      <c r="P55" s="31">
        <f t="shared" si="20"/>
        <v>130000</v>
      </c>
      <c r="Q55" s="32">
        <f t="shared" si="17"/>
        <v>0</v>
      </c>
      <c r="R55" s="29"/>
      <c r="AD55" s="1"/>
      <c r="AE55" s="1"/>
      <c r="AF55" s="1"/>
    </row>
    <row r="56" spans="1:32" ht="20.100000000000001" customHeight="1" x14ac:dyDescent="0.25">
      <c r="A56" s="27">
        <v>480000</v>
      </c>
      <c r="B56" s="76" t="s">
        <v>62</v>
      </c>
      <c r="C56" s="44">
        <f t="shared" ref="C56" si="22">SUM(C57:C58)</f>
        <v>40000</v>
      </c>
      <c r="D56" s="44">
        <f t="shared" ref="D56" si="23">SUM(D57:D58)</f>
        <v>0</v>
      </c>
      <c r="E56" s="44">
        <f t="shared" ref="E56" si="24">SUM(E57:E58)</f>
        <v>0</v>
      </c>
      <c r="F56" s="44">
        <f t="shared" ref="F56" si="25">SUM(F57:F58)</f>
        <v>0</v>
      </c>
      <c r="G56" s="44">
        <f t="shared" ref="G56" si="26">SUM(G57:G58)</f>
        <v>0</v>
      </c>
      <c r="H56" s="44">
        <f t="shared" ref="H56" si="27">SUM(H57:H58)</f>
        <v>0</v>
      </c>
      <c r="I56" s="44">
        <f t="shared" ref="I56" si="28">SUM(I57:I58)</f>
        <v>0</v>
      </c>
      <c r="J56" s="44">
        <f t="shared" ref="J56" si="29">SUM(J57:J58)</f>
        <v>0</v>
      </c>
      <c r="K56" s="44">
        <f t="shared" ref="K56" si="30">SUM(K57:K58)</f>
        <v>80000</v>
      </c>
      <c r="L56" s="44">
        <f t="shared" ref="L56:P56" si="31">SUM(L57:L58)</f>
        <v>0</v>
      </c>
      <c r="M56" s="44">
        <f t="shared" si="31"/>
        <v>80000</v>
      </c>
      <c r="N56" s="44">
        <f t="shared" si="31"/>
        <v>0</v>
      </c>
      <c r="O56" s="26"/>
      <c r="P56" s="44">
        <f t="shared" si="31"/>
        <v>200000</v>
      </c>
      <c r="Q56" s="32">
        <f t="shared" si="17"/>
        <v>0.41666666666666669</v>
      </c>
      <c r="R56" s="29"/>
      <c r="AD56" s="1"/>
      <c r="AE56" s="1"/>
      <c r="AF56" s="1"/>
    </row>
    <row r="57" spans="1:32" x14ac:dyDescent="0.25">
      <c r="A57" s="31">
        <v>240000</v>
      </c>
      <c r="B57" s="77" t="s">
        <v>65</v>
      </c>
      <c r="C57" s="55">
        <v>40000</v>
      </c>
      <c r="D57" s="55"/>
      <c r="E57" s="55"/>
      <c r="F57" s="55"/>
      <c r="G57" s="55"/>
      <c r="H57" s="55"/>
      <c r="I57" s="55"/>
      <c r="J57" s="55"/>
      <c r="K57" s="55">
        <v>40000</v>
      </c>
      <c r="L57" s="55"/>
      <c r="M57" s="55">
        <v>40000</v>
      </c>
      <c r="N57" s="55"/>
      <c r="O57" s="26"/>
      <c r="P57" s="31">
        <f t="shared" si="20"/>
        <v>120000</v>
      </c>
      <c r="Q57" s="32">
        <f t="shared" si="17"/>
        <v>0.5</v>
      </c>
      <c r="R57" s="29"/>
      <c r="AD57" s="1"/>
      <c r="AE57" s="1"/>
      <c r="AF57" s="1"/>
    </row>
    <row r="58" spans="1:32" x14ac:dyDescent="0.25">
      <c r="A58" s="31">
        <v>240000</v>
      </c>
      <c r="B58" s="77" t="s">
        <v>63</v>
      </c>
      <c r="C58" s="55"/>
      <c r="D58" s="55"/>
      <c r="E58" s="55"/>
      <c r="F58" s="55"/>
      <c r="G58" s="55"/>
      <c r="H58" s="55"/>
      <c r="I58" s="55"/>
      <c r="J58" s="55"/>
      <c r="K58" s="55">
        <v>40000</v>
      </c>
      <c r="L58" s="55"/>
      <c r="M58" s="55">
        <v>40000</v>
      </c>
      <c r="N58" s="55"/>
      <c r="O58" s="26"/>
      <c r="P58" s="31">
        <f t="shared" si="20"/>
        <v>80000</v>
      </c>
      <c r="Q58" s="32">
        <f t="shared" si="17"/>
        <v>0.33333333333333331</v>
      </c>
      <c r="R58" s="29"/>
      <c r="AD58" s="1"/>
      <c r="AE58" s="1"/>
      <c r="AF58" s="1"/>
    </row>
    <row r="59" spans="1:32" ht="20.100000000000001" customHeight="1" x14ac:dyDescent="0.25">
      <c r="A59" s="27">
        <v>100000</v>
      </c>
      <c r="B59" s="76" t="s">
        <v>69</v>
      </c>
      <c r="C59" s="44">
        <f>+C60+C61</f>
        <v>0</v>
      </c>
      <c r="D59" s="44">
        <f t="shared" ref="D59:P59" si="32">+D60+D61</f>
        <v>0</v>
      </c>
      <c r="E59" s="44">
        <f t="shared" si="32"/>
        <v>0</v>
      </c>
      <c r="F59" s="44">
        <f t="shared" si="32"/>
        <v>0</v>
      </c>
      <c r="G59" s="44">
        <f t="shared" si="32"/>
        <v>0</v>
      </c>
      <c r="H59" s="44">
        <f t="shared" si="32"/>
        <v>0</v>
      </c>
      <c r="I59" s="44">
        <f t="shared" si="32"/>
        <v>0</v>
      </c>
      <c r="J59" s="44">
        <f t="shared" si="32"/>
        <v>0</v>
      </c>
      <c r="K59" s="44">
        <f t="shared" si="32"/>
        <v>0</v>
      </c>
      <c r="L59" s="44">
        <f t="shared" si="32"/>
        <v>50000</v>
      </c>
      <c r="M59" s="44">
        <f t="shared" si="32"/>
        <v>0</v>
      </c>
      <c r="N59" s="44">
        <f t="shared" si="32"/>
        <v>0</v>
      </c>
      <c r="O59" s="26"/>
      <c r="P59" s="44">
        <f t="shared" si="32"/>
        <v>50000</v>
      </c>
      <c r="Q59" s="32">
        <f t="shared" si="17"/>
        <v>0.5</v>
      </c>
      <c r="R59" s="29"/>
      <c r="AD59" s="1"/>
      <c r="AE59" s="1"/>
      <c r="AF59" s="1"/>
    </row>
    <row r="60" spans="1:32" x14ac:dyDescent="0.25">
      <c r="A60" s="31">
        <v>50000</v>
      </c>
      <c r="B60" s="77" t="s">
        <v>67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26"/>
      <c r="P60" s="31">
        <f t="shared" si="20"/>
        <v>0</v>
      </c>
      <c r="Q60" s="32">
        <f t="shared" si="17"/>
        <v>0</v>
      </c>
      <c r="R60" s="29"/>
      <c r="AD60" s="1"/>
      <c r="AE60" s="1"/>
      <c r="AF60" s="1"/>
    </row>
    <row r="61" spans="1:32" ht="20.100000000000001" customHeight="1" x14ac:dyDescent="0.25">
      <c r="A61" s="31">
        <v>50000</v>
      </c>
      <c r="B61" s="77" t="s">
        <v>68</v>
      </c>
      <c r="C61" s="55"/>
      <c r="D61" s="55"/>
      <c r="E61" s="55"/>
      <c r="F61" s="55"/>
      <c r="G61" s="55"/>
      <c r="H61" s="55"/>
      <c r="I61" s="55"/>
      <c r="J61" s="55"/>
      <c r="K61" s="55"/>
      <c r="L61" s="55">
        <v>50000</v>
      </c>
      <c r="M61" s="55"/>
      <c r="N61" s="55"/>
      <c r="O61" s="26"/>
      <c r="P61" s="31">
        <f t="shared" si="20"/>
        <v>50000</v>
      </c>
      <c r="Q61" s="32">
        <f t="shared" si="17"/>
        <v>1</v>
      </c>
      <c r="R61" s="29"/>
      <c r="AD61" s="1"/>
      <c r="AE61" s="1"/>
      <c r="AF61" s="1"/>
    </row>
    <row r="62" spans="1:32" ht="20.100000000000001" customHeight="1" x14ac:dyDescent="0.25">
      <c r="A62" s="59">
        <f>SUM(A63:A71)</f>
        <v>15222000</v>
      </c>
      <c r="B62" s="60" t="s">
        <v>50</v>
      </c>
      <c r="C62" s="59">
        <f>SUM(C63:C71)</f>
        <v>2473434</v>
      </c>
      <c r="D62" s="59">
        <f t="shared" ref="D62:P62" si="33">SUM(D63:D71)</f>
        <v>550000</v>
      </c>
      <c r="E62" s="59">
        <f t="shared" si="33"/>
        <v>2664219</v>
      </c>
      <c r="F62" s="59">
        <f t="shared" si="33"/>
        <v>300000</v>
      </c>
      <c r="G62" s="59">
        <f t="shared" si="33"/>
        <v>1129990</v>
      </c>
      <c r="H62" s="59">
        <f t="shared" si="33"/>
        <v>1364998</v>
      </c>
      <c r="I62" s="59">
        <f t="shared" si="33"/>
        <v>475650</v>
      </c>
      <c r="J62" s="59">
        <f t="shared" si="33"/>
        <v>1544400</v>
      </c>
      <c r="K62" s="59">
        <f t="shared" si="33"/>
        <v>1474400</v>
      </c>
      <c r="L62" s="59">
        <f t="shared" si="33"/>
        <v>1334400</v>
      </c>
      <c r="M62" s="59">
        <f t="shared" si="33"/>
        <v>1424400</v>
      </c>
      <c r="N62" s="59">
        <f t="shared" si="33"/>
        <v>1344400</v>
      </c>
      <c r="O62" s="59">
        <f t="shared" si="33"/>
        <v>0</v>
      </c>
      <c r="P62" s="59">
        <f t="shared" si="33"/>
        <v>16080291</v>
      </c>
      <c r="Q62" s="28">
        <f t="shared" si="17"/>
        <v>1.0563849034292472</v>
      </c>
      <c r="R62" s="29"/>
      <c r="AD62" s="1"/>
      <c r="AE62" s="1"/>
      <c r="AF62" s="1"/>
    </row>
    <row r="63" spans="1:32" ht="20.100000000000001" customHeight="1" x14ac:dyDescent="0.25">
      <c r="A63" s="31">
        <v>300000</v>
      </c>
      <c r="B63" s="77" t="s">
        <v>51</v>
      </c>
      <c r="C63" s="63"/>
      <c r="D63" s="63"/>
      <c r="E63" s="63">
        <v>250000</v>
      </c>
      <c r="F63" s="63">
        <v>300000</v>
      </c>
      <c r="G63" s="63">
        <v>200000</v>
      </c>
      <c r="H63" s="63"/>
      <c r="I63" s="63">
        <v>100000</v>
      </c>
      <c r="J63" s="63"/>
      <c r="K63" s="63"/>
      <c r="L63" s="63"/>
      <c r="M63" s="63">
        <v>100000</v>
      </c>
      <c r="N63" s="63"/>
      <c r="O63" s="26"/>
      <c r="P63" s="31">
        <f t="shared" si="20"/>
        <v>950000</v>
      </c>
      <c r="Q63" s="32">
        <f t="shared" si="17"/>
        <v>3.1666666666666665</v>
      </c>
      <c r="R63" s="29"/>
      <c r="AD63" s="1"/>
      <c r="AE63" s="1"/>
      <c r="AF63" s="1"/>
    </row>
    <row r="64" spans="1:32" ht="20.100000000000001" customHeight="1" x14ac:dyDescent="0.25">
      <c r="A64" s="62">
        <v>1500000</v>
      </c>
      <c r="B64" s="151" t="s">
        <v>52</v>
      </c>
      <c r="C64" s="63"/>
      <c r="D64" s="63"/>
      <c r="E64" s="63"/>
      <c r="F64" s="63"/>
      <c r="G64" s="63"/>
      <c r="H64" s="63">
        <v>1300000</v>
      </c>
      <c r="I64" s="63">
        <v>30000</v>
      </c>
      <c r="J64" s="63"/>
      <c r="K64" s="63"/>
      <c r="L64" s="63"/>
      <c r="M64" s="63"/>
      <c r="N64" s="63"/>
      <c r="O64" s="26"/>
      <c r="P64" s="31">
        <f t="shared" si="20"/>
        <v>1330000</v>
      </c>
      <c r="Q64" s="32">
        <f t="shared" si="17"/>
        <v>0.88666666666666671</v>
      </c>
      <c r="R64" s="29"/>
      <c r="AD64" s="1"/>
      <c r="AE64" s="1"/>
      <c r="AF64" s="1"/>
    </row>
    <row r="65" spans="1:32" ht="20.100000000000001" customHeight="1" x14ac:dyDescent="0.25">
      <c r="A65" s="62">
        <v>9900000</v>
      </c>
      <c r="B65" s="43" t="s">
        <v>53</v>
      </c>
      <c r="C65" s="63">
        <v>2400000</v>
      </c>
      <c r="D65" s="63">
        <v>550000</v>
      </c>
      <c r="E65" s="152">
        <v>2358219</v>
      </c>
      <c r="F65" s="63">
        <v>0</v>
      </c>
      <c r="G65" s="63">
        <v>800000</v>
      </c>
      <c r="H65" s="63"/>
      <c r="I65" s="63">
        <v>300000</v>
      </c>
      <c r="J65" s="63">
        <v>900000</v>
      </c>
      <c r="K65" s="63">
        <v>900000</v>
      </c>
      <c r="L65" s="63">
        <v>900000</v>
      </c>
      <c r="M65" s="63">
        <v>900000</v>
      </c>
      <c r="N65" s="63">
        <v>900000</v>
      </c>
      <c r="O65" s="26"/>
      <c r="P65" s="31">
        <f t="shared" si="20"/>
        <v>10908219</v>
      </c>
      <c r="Q65" s="32">
        <f t="shared" si="17"/>
        <v>1.101840303030303</v>
      </c>
      <c r="R65" s="29"/>
      <c r="AD65" s="1"/>
      <c r="AE65" s="1"/>
      <c r="AF65" s="1"/>
    </row>
    <row r="66" spans="1:32" ht="20.100000000000001" customHeight="1" x14ac:dyDescent="0.25">
      <c r="A66" s="31">
        <v>80000</v>
      </c>
      <c r="B66" s="77" t="s">
        <v>54</v>
      </c>
      <c r="C66" s="63">
        <v>73434</v>
      </c>
      <c r="D66" s="63"/>
      <c r="E66" s="63">
        <v>56000</v>
      </c>
      <c r="F66" s="63"/>
      <c r="G66" s="63">
        <v>129990</v>
      </c>
      <c r="H66" s="63">
        <f>48000+16998</f>
        <v>64998</v>
      </c>
      <c r="I66" s="63">
        <v>45650</v>
      </c>
      <c r="J66" s="63">
        <v>20000</v>
      </c>
      <c r="K66" s="63"/>
      <c r="L66" s="63"/>
      <c r="M66" s="63"/>
      <c r="N66" s="63">
        <v>20000</v>
      </c>
      <c r="O66" s="26"/>
      <c r="P66" s="31">
        <f t="shared" si="20"/>
        <v>410072</v>
      </c>
      <c r="Q66" s="32">
        <f t="shared" si="17"/>
        <v>5.1258999999999997</v>
      </c>
      <c r="R66" s="29"/>
      <c r="AD66" s="1"/>
      <c r="AE66" s="1"/>
      <c r="AF66" s="1"/>
    </row>
    <row r="67" spans="1:32" x14ac:dyDescent="0.25">
      <c r="A67" s="31">
        <v>450000</v>
      </c>
      <c r="B67" s="77" t="s">
        <v>654</v>
      </c>
      <c r="C67" s="63"/>
      <c r="D67" s="63"/>
      <c r="E67" s="63"/>
      <c r="F67" s="63"/>
      <c r="G67" s="63"/>
      <c r="H67" s="63"/>
      <c r="I67" s="63"/>
      <c r="J67" s="63"/>
      <c r="K67" s="63">
        <v>150000</v>
      </c>
      <c r="L67" s="63"/>
      <c r="M67" s="63"/>
      <c r="N67" s="63"/>
      <c r="O67" s="26"/>
      <c r="P67" s="31">
        <f t="shared" si="20"/>
        <v>150000</v>
      </c>
      <c r="Q67" s="32">
        <f t="shared" si="17"/>
        <v>0.33333333333333331</v>
      </c>
      <c r="R67" s="29"/>
      <c r="AD67" s="1"/>
      <c r="AE67" s="1"/>
      <c r="AF67" s="1"/>
    </row>
    <row r="68" spans="1:32" x14ac:dyDescent="0.25">
      <c r="A68" s="31">
        <v>400000</v>
      </c>
      <c r="B68" s="77" t="s">
        <v>655</v>
      </c>
      <c r="C68" s="63"/>
      <c r="D68" s="63"/>
      <c r="E68" s="63"/>
      <c r="F68" s="63"/>
      <c r="G68" s="63"/>
      <c r="H68" s="63"/>
      <c r="I68" s="63"/>
      <c r="J68" s="63">
        <v>200000</v>
      </c>
      <c r="K68" s="63"/>
      <c r="L68" s="63"/>
      <c r="M68" s="63"/>
      <c r="N68" s="63"/>
      <c r="O68" s="26"/>
      <c r="P68" s="31">
        <f t="shared" si="20"/>
        <v>200000</v>
      </c>
      <c r="Q68" s="32">
        <f t="shared" si="17"/>
        <v>0.5</v>
      </c>
      <c r="R68" s="29"/>
      <c r="AD68" s="1"/>
      <c r="AE68" s="1"/>
      <c r="AF68" s="1"/>
    </row>
    <row r="69" spans="1:32" ht="20.25" customHeight="1" x14ac:dyDescent="0.25">
      <c r="A69" s="228">
        <v>450000</v>
      </c>
      <c r="B69" s="77" t="s">
        <v>656</v>
      </c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26"/>
      <c r="P69" s="31">
        <f t="shared" si="20"/>
        <v>0</v>
      </c>
      <c r="Q69" s="32">
        <f t="shared" si="17"/>
        <v>0</v>
      </c>
      <c r="R69" s="29"/>
      <c r="AD69" s="1"/>
      <c r="AE69" s="1"/>
      <c r="AF69" s="1"/>
    </row>
    <row r="70" spans="1:32" ht="20.25" customHeight="1" x14ac:dyDescent="0.25">
      <c r="A70" s="228">
        <v>2122000</v>
      </c>
      <c r="B70" s="77" t="s">
        <v>657</v>
      </c>
      <c r="C70" s="63"/>
      <c r="D70" s="63"/>
      <c r="E70" s="63"/>
      <c r="F70" s="63"/>
      <c r="G70" s="63"/>
      <c r="H70" s="63"/>
      <c r="I70" s="63"/>
      <c r="J70" s="63">
        <f>2122000/5</f>
        <v>424400</v>
      </c>
      <c r="K70" s="63">
        <f t="shared" ref="K70:N70" si="34">2122000/5</f>
        <v>424400</v>
      </c>
      <c r="L70" s="63">
        <f t="shared" si="34"/>
        <v>424400</v>
      </c>
      <c r="M70" s="63">
        <f t="shared" si="34"/>
        <v>424400</v>
      </c>
      <c r="N70" s="63">
        <f t="shared" si="34"/>
        <v>424400</v>
      </c>
      <c r="O70" s="26"/>
      <c r="P70" s="31">
        <f t="shared" si="20"/>
        <v>2122000</v>
      </c>
      <c r="Q70" s="32">
        <f t="shared" si="17"/>
        <v>1</v>
      </c>
      <c r="R70" s="29"/>
      <c r="AD70" s="1"/>
      <c r="AE70" s="1"/>
      <c r="AF70" s="1"/>
    </row>
    <row r="71" spans="1:32" x14ac:dyDescent="0.25">
      <c r="A71" s="31">
        <v>20000</v>
      </c>
      <c r="B71" s="77" t="s">
        <v>55</v>
      </c>
      <c r="C71" s="62"/>
      <c r="D71" s="62"/>
      <c r="E71" s="62"/>
      <c r="F71" s="62"/>
      <c r="G71" s="62"/>
      <c r="H71" s="64"/>
      <c r="I71" s="65"/>
      <c r="J71" s="55"/>
      <c r="K71" s="62"/>
      <c r="L71" s="55">
        <v>10000</v>
      </c>
      <c r="M71" s="62"/>
      <c r="N71" s="55"/>
      <c r="O71" s="26"/>
      <c r="P71" s="31">
        <f t="shared" si="20"/>
        <v>10000</v>
      </c>
      <c r="Q71" s="32">
        <f>IF(A71=0,0,(+P71/A71))</f>
        <v>0.5</v>
      </c>
      <c r="R71" s="29"/>
      <c r="AD71" s="1"/>
      <c r="AE71" s="1"/>
      <c r="AF71" s="1"/>
    </row>
    <row r="72" spans="1:32" ht="20.25" customHeight="1" x14ac:dyDescent="0.25">
      <c r="A72" s="59">
        <f>SUM(A73:A74)</f>
        <v>36150000</v>
      </c>
      <c r="B72" s="60" t="s">
        <v>66</v>
      </c>
      <c r="C72" s="59">
        <f t="shared" ref="C72:N72" si="35">SUM(C73:C74)</f>
        <v>366000</v>
      </c>
      <c r="D72" s="59">
        <f t="shared" si="35"/>
        <v>0</v>
      </c>
      <c r="E72" s="59">
        <f t="shared" si="35"/>
        <v>0</v>
      </c>
      <c r="F72" s="59">
        <f t="shared" si="35"/>
        <v>0</v>
      </c>
      <c r="G72" s="59">
        <f t="shared" si="35"/>
        <v>0</v>
      </c>
      <c r="H72" s="59">
        <f t="shared" si="35"/>
        <v>0</v>
      </c>
      <c r="I72" s="59">
        <f t="shared" si="35"/>
        <v>0</v>
      </c>
      <c r="J72" s="59">
        <f t="shared" si="35"/>
        <v>150000</v>
      </c>
      <c r="K72" s="59">
        <f t="shared" si="35"/>
        <v>0</v>
      </c>
      <c r="L72" s="59">
        <f t="shared" si="35"/>
        <v>0</v>
      </c>
      <c r="M72" s="59">
        <f t="shared" si="35"/>
        <v>0</v>
      </c>
      <c r="N72" s="59">
        <f t="shared" si="35"/>
        <v>36000000</v>
      </c>
      <c r="O72" s="26"/>
      <c r="P72" s="59">
        <f>SUM(P73:P74)</f>
        <v>36516000</v>
      </c>
      <c r="Q72" s="28">
        <f t="shared" si="17"/>
        <v>1.0101244813278007</v>
      </c>
      <c r="R72" s="29"/>
      <c r="AD72" s="1"/>
      <c r="AE72" s="1"/>
      <c r="AF72" s="1"/>
    </row>
    <row r="73" spans="1:32" x14ac:dyDescent="0.25">
      <c r="A73" s="31">
        <v>36000000</v>
      </c>
      <c r="B73" s="77" t="s">
        <v>56</v>
      </c>
      <c r="C73" s="62">
        <v>366000</v>
      </c>
      <c r="D73" s="62"/>
      <c r="E73" s="62"/>
      <c r="F73" s="62"/>
      <c r="G73" s="62"/>
      <c r="H73" s="64"/>
      <c r="I73" s="65"/>
      <c r="J73" s="55"/>
      <c r="K73" s="62"/>
      <c r="L73" s="62"/>
      <c r="M73" s="62"/>
      <c r="N73" s="62">
        <v>36000000</v>
      </c>
      <c r="O73" s="26"/>
      <c r="P73" s="31">
        <f t="shared" si="20"/>
        <v>36366000</v>
      </c>
      <c r="Q73" s="32"/>
      <c r="R73" s="29"/>
      <c r="AD73" s="1"/>
      <c r="AE73" s="1"/>
      <c r="AF73" s="1"/>
    </row>
    <row r="74" spans="1:32" x14ac:dyDescent="0.25">
      <c r="A74" s="31">
        <v>150000</v>
      </c>
      <c r="B74" s="77" t="s">
        <v>57</v>
      </c>
      <c r="C74" s="62"/>
      <c r="D74" s="62"/>
      <c r="E74" s="62"/>
      <c r="F74" s="62"/>
      <c r="G74" s="62"/>
      <c r="H74" s="64"/>
      <c r="I74" s="65"/>
      <c r="J74" s="55">
        <v>150000</v>
      </c>
      <c r="K74" s="62"/>
      <c r="L74" s="62"/>
      <c r="M74" s="62"/>
      <c r="N74" s="62"/>
      <c r="O74" s="26"/>
      <c r="P74" s="31">
        <f t="shared" si="20"/>
        <v>150000</v>
      </c>
      <c r="Q74" s="32"/>
      <c r="R74" s="29"/>
      <c r="AD74" s="1"/>
      <c r="AE74" s="1"/>
      <c r="AF74" s="1"/>
    </row>
    <row r="75" spans="1:32" hidden="1" x14ac:dyDescent="0.25">
      <c r="A75" s="59"/>
      <c r="B75" s="60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28"/>
      <c r="R75" s="29"/>
      <c r="AD75" s="1"/>
      <c r="AE75" s="1"/>
      <c r="AF75" s="1"/>
    </row>
    <row r="76" spans="1:32" ht="20.100000000000001" hidden="1" customHeight="1" x14ac:dyDescent="0.25">
      <c r="A76" s="31"/>
      <c r="B76" s="61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26"/>
      <c r="P76" s="31"/>
      <c r="Q76" s="28"/>
      <c r="R76" s="29"/>
      <c r="AD76" s="1"/>
      <c r="AE76" s="1"/>
      <c r="AF76" s="1"/>
    </row>
    <row r="77" spans="1:32" ht="20.100000000000001" hidden="1" customHeight="1" x14ac:dyDescent="0.25">
      <c r="A77" s="31"/>
      <c r="B77" s="61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26"/>
      <c r="P77" s="31"/>
      <c r="Q77" s="28"/>
      <c r="R77" s="29"/>
      <c r="AD77" s="1"/>
      <c r="AE77" s="1"/>
      <c r="AF77" s="1"/>
    </row>
    <row r="78" spans="1:32" ht="20.100000000000001" hidden="1" customHeight="1" x14ac:dyDescent="0.25">
      <c r="A78" s="31"/>
      <c r="B78" s="61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26"/>
      <c r="P78" s="31"/>
      <c r="Q78" s="28"/>
      <c r="R78" s="29"/>
      <c r="AD78" s="1"/>
      <c r="AE78" s="1"/>
      <c r="AF78" s="1"/>
    </row>
    <row r="79" spans="1:32" ht="20.100000000000001" hidden="1" customHeight="1" x14ac:dyDescent="0.25">
      <c r="A79" s="31"/>
      <c r="B79" s="61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26"/>
      <c r="P79" s="31"/>
      <c r="Q79" s="28"/>
      <c r="R79" s="29"/>
      <c r="AD79" s="1"/>
      <c r="AE79" s="1"/>
      <c r="AF79" s="1"/>
    </row>
    <row r="80" spans="1:32" ht="30" hidden="1" customHeight="1" x14ac:dyDescent="0.25">
      <c r="A80" s="31"/>
      <c r="B80" s="66"/>
      <c r="C80" s="55"/>
      <c r="D80" s="55"/>
      <c r="E80" s="55"/>
      <c r="F80" s="55"/>
      <c r="G80" s="55"/>
      <c r="H80" s="44"/>
      <c r="I80" s="55"/>
      <c r="J80" s="55"/>
      <c r="K80" s="55"/>
      <c r="L80" s="55"/>
      <c r="M80" s="55"/>
      <c r="N80" s="55"/>
      <c r="O80" s="26"/>
      <c r="P80" s="31"/>
      <c r="Q80" s="28"/>
      <c r="R80" s="29"/>
      <c r="AD80" s="1"/>
      <c r="AE80" s="1"/>
      <c r="AF80" s="1"/>
    </row>
    <row r="81" spans="1:32" hidden="1" x14ac:dyDescent="0.25">
      <c r="A81" s="31"/>
      <c r="B81" s="61"/>
      <c r="C81" s="55"/>
      <c r="D81" s="55"/>
      <c r="E81" s="55"/>
      <c r="F81" s="55"/>
      <c r="G81" s="55"/>
      <c r="H81" s="44"/>
      <c r="I81" s="55"/>
      <c r="J81" s="55"/>
      <c r="K81" s="55"/>
      <c r="L81" s="55"/>
      <c r="M81" s="55"/>
      <c r="N81" s="55"/>
      <c r="O81" s="26"/>
      <c r="P81" s="31"/>
      <c r="Q81" s="28"/>
      <c r="R81" s="29"/>
      <c r="AD81" s="1"/>
      <c r="AE81" s="1"/>
      <c r="AF81" s="1"/>
    </row>
    <row r="82" spans="1:32" hidden="1" x14ac:dyDescent="0.25">
      <c r="A82" s="31"/>
      <c r="B82" s="66"/>
      <c r="C82" s="55"/>
      <c r="D82" s="55"/>
      <c r="E82" s="55"/>
      <c r="F82" s="55"/>
      <c r="G82" s="55"/>
      <c r="H82" s="44"/>
      <c r="I82" s="55"/>
      <c r="J82" s="55"/>
      <c r="K82" s="55"/>
      <c r="L82" s="55"/>
      <c r="M82" s="55"/>
      <c r="N82" s="55"/>
      <c r="O82" s="26"/>
      <c r="P82" s="31"/>
      <c r="Q82" s="28"/>
      <c r="R82" s="29"/>
      <c r="AD82" s="1"/>
      <c r="AE82" s="1"/>
      <c r="AF82" s="1"/>
    </row>
    <row r="83" spans="1:32" ht="23.25" customHeight="1" x14ac:dyDescent="0.25">
      <c r="A83" s="45">
        <f>+A38+A46+A52+A62+A72+A75</f>
        <v>250741744</v>
      </c>
      <c r="B83" s="67" t="s">
        <v>58</v>
      </c>
      <c r="C83" s="45">
        <f>+C38+C46+C52+C62+C72+C75</f>
        <v>20879749</v>
      </c>
      <c r="D83" s="45">
        <f>+D38+D46+D52+D62+D72+D75</f>
        <v>17035053</v>
      </c>
      <c r="E83" s="45">
        <f>+E38+E46+E52+E62+E72+E75</f>
        <v>20838558</v>
      </c>
      <c r="F83" s="45">
        <f>+F38+F46+F52+F62+F72+F75</f>
        <v>16444116</v>
      </c>
      <c r="G83" s="45">
        <f>+G38+G46+G52+G62+G72+G75</f>
        <v>17237068</v>
      </c>
      <c r="H83" s="45">
        <f t="shared" ref="H83:N83" si="36">+H38+H46+H52+H62+H72+H75+H80</f>
        <v>17205914</v>
      </c>
      <c r="I83" s="45">
        <f t="shared" si="36"/>
        <v>15050673</v>
      </c>
      <c r="J83" s="45">
        <f t="shared" si="36"/>
        <v>18380712</v>
      </c>
      <c r="K83" s="45">
        <f t="shared" si="36"/>
        <v>18240712</v>
      </c>
      <c r="L83" s="45">
        <f t="shared" si="36"/>
        <v>18070712</v>
      </c>
      <c r="M83" s="45">
        <f t="shared" si="36"/>
        <v>18190712</v>
      </c>
      <c r="N83" s="45">
        <f t="shared" si="36"/>
        <v>54030712</v>
      </c>
      <c r="O83" s="26"/>
      <c r="P83" s="45">
        <f>+P38+P46+P52+P62+P72+P75+P80</f>
        <v>251604691</v>
      </c>
      <c r="Q83" s="68">
        <f>IF(A83=0,0,(+P83/A83))</f>
        <v>1.0034415769238647</v>
      </c>
      <c r="R83" s="29"/>
      <c r="AD83" s="1"/>
      <c r="AE83" s="1"/>
      <c r="AF83" s="1"/>
    </row>
    <row r="84" spans="1:32" ht="23.25" customHeight="1" x14ac:dyDescent="0.25">
      <c r="A84" s="51"/>
      <c r="B84" s="67" t="s">
        <v>77</v>
      </c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26"/>
      <c r="P84" s="45">
        <f>+E91</f>
        <v>8985373</v>
      </c>
      <c r="Q84" s="50"/>
      <c r="R84" s="29"/>
      <c r="AD84" s="1"/>
      <c r="AE84" s="1"/>
      <c r="AF84" s="1"/>
    </row>
    <row r="85" spans="1:32" s="1" customFormat="1" x14ac:dyDescent="0.25">
      <c r="C85" s="69"/>
      <c r="D85" s="69"/>
      <c r="E85" s="69"/>
      <c r="F85" s="69"/>
      <c r="G85" s="69"/>
      <c r="K85" s="69"/>
      <c r="L85" s="69"/>
      <c r="M85" s="69"/>
      <c r="P85" s="70"/>
      <c r="R85"/>
      <c r="S85"/>
      <c r="T85"/>
      <c r="U85"/>
      <c r="V85"/>
      <c r="W85"/>
      <c r="X85"/>
      <c r="Y85"/>
      <c r="Z85"/>
      <c r="AA85"/>
      <c r="AB85"/>
      <c r="AC85"/>
    </row>
    <row r="86" spans="1:32" customFormat="1" x14ac:dyDescent="0.25">
      <c r="C86" s="29"/>
    </row>
    <row r="87" spans="1:32" customFormat="1" x14ac:dyDescent="0.25">
      <c r="B87" s="153" t="s">
        <v>470</v>
      </c>
      <c r="C87" s="146"/>
    </row>
    <row r="88" spans="1:32" customFormat="1" x14ac:dyDescent="0.25">
      <c r="B88" s="153" t="s">
        <v>471</v>
      </c>
      <c r="C88" s="155">
        <f>+C8</f>
        <v>2093114</v>
      </c>
      <c r="D88" s="155">
        <f t="shared" ref="D88:I88" si="37">+C91</f>
        <v>3302261</v>
      </c>
      <c r="E88" s="155">
        <f t="shared" si="37"/>
        <v>5760680</v>
      </c>
      <c r="F88" s="155">
        <f t="shared" si="37"/>
        <v>8985373</v>
      </c>
      <c r="G88" s="155">
        <f t="shared" si="37"/>
        <v>13719704</v>
      </c>
      <c r="H88" s="155">
        <f t="shared" si="37"/>
        <v>16263368</v>
      </c>
      <c r="I88" s="155">
        <f t="shared" si="37"/>
        <v>19205608</v>
      </c>
      <c r="J88" s="29"/>
      <c r="K88" s="29"/>
      <c r="L88" s="29"/>
      <c r="M88" s="29"/>
      <c r="N88" s="29"/>
    </row>
    <row r="89" spans="1:32" customFormat="1" x14ac:dyDescent="0.25">
      <c r="B89" t="s">
        <v>472</v>
      </c>
      <c r="C89" s="29">
        <f>+C34</f>
        <v>22088896</v>
      </c>
      <c r="D89" s="29">
        <f t="shared" ref="D89:E89" si="38">+D34</f>
        <v>19493472</v>
      </c>
      <c r="E89" s="29">
        <f t="shared" si="38"/>
        <v>24063251</v>
      </c>
      <c r="F89" s="29">
        <f t="shared" ref="F89:G89" si="39">+F34</f>
        <v>21178447</v>
      </c>
      <c r="G89" s="29">
        <f t="shared" si="39"/>
        <v>19780732</v>
      </c>
      <c r="H89" s="29">
        <f>+H34</f>
        <v>20148154</v>
      </c>
      <c r="I89" s="29">
        <f>+I34</f>
        <v>19202438</v>
      </c>
      <c r="J89" s="29"/>
      <c r="K89" s="29"/>
      <c r="L89" s="29"/>
      <c r="M89" s="29"/>
      <c r="N89" s="29"/>
    </row>
    <row r="90" spans="1:32" customFormat="1" x14ac:dyDescent="0.25">
      <c r="B90" t="s">
        <v>473</v>
      </c>
      <c r="C90" s="29">
        <f>+C83</f>
        <v>20879749</v>
      </c>
      <c r="D90" s="29">
        <f t="shared" ref="D90:E90" si="40">+D83</f>
        <v>17035053</v>
      </c>
      <c r="E90" s="29">
        <f t="shared" si="40"/>
        <v>20838558</v>
      </c>
      <c r="F90" s="29">
        <f t="shared" ref="F90:G90" si="41">+F83</f>
        <v>16444116</v>
      </c>
      <c r="G90" s="29">
        <f t="shared" si="41"/>
        <v>17237068</v>
      </c>
      <c r="H90" s="29">
        <f>+H83</f>
        <v>17205914</v>
      </c>
      <c r="I90" s="29">
        <f>+I83</f>
        <v>15050673</v>
      </c>
      <c r="J90" s="29"/>
      <c r="K90" s="29"/>
      <c r="L90" s="29"/>
      <c r="M90" s="29"/>
      <c r="N90" s="29"/>
    </row>
    <row r="91" spans="1:32" customFormat="1" x14ac:dyDescent="0.25">
      <c r="B91" s="154" t="s">
        <v>474</v>
      </c>
      <c r="C91" s="155">
        <f>+C88+C89-C90</f>
        <v>3302261</v>
      </c>
      <c r="D91" s="155">
        <f>+D88+D89-D90</f>
        <v>5760680</v>
      </c>
      <c r="E91" s="155">
        <f t="shared" ref="E91:I91" si="42">+E88+E89-E90</f>
        <v>8985373</v>
      </c>
      <c r="F91" s="155">
        <f t="shared" si="42"/>
        <v>13719704</v>
      </c>
      <c r="G91" s="155">
        <f t="shared" si="42"/>
        <v>16263368</v>
      </c>
      <c r="H91" s="155">
        <f t="shared" si="42"/>
        <v>19205608</v>
      </c>
      <c r="I91" s="155">
        <f t="shared" si="42"/>
        <v>23357373</v>
      </c>
      <c r="J91" s="148"/>
      <c r="K91" s="148"/>
      <c r="L91" s="148"/>
      <c r="M91" s="148"/>
      <c r="N91" s="148"/>
    </row>
    <row r="92" spans="1:32" customFormat="1" ht="19.5" customHeight="1" x14ac:dyDescent="0.25">
      <c r="H92" s="29"/>
      <c r="I92" s="29"/>
    </row>
    <row r="93" spans="1:32" customFormat="1" ht="19.5" customHeight="1" x14ac:dyDescent="0.25">
      <c r="G93" s="29"/>
      <c r="H93" s="29"/>
      <c r="I93" s="29"/>
      <c r="J93" s="29"/>
      <c r="K93" s="29"/>
      <c r="L93" s="29"/>
      <c r="M93" s="29"/>
      <c r="N93" s="29"/>
    </row>
    <row r="94" spans="1:32" customFormat="1" ht="19.5" customHeight="1" x14ac:dyDescent="0.25">
      <c r="H94" s="29"/>
    </row>
    <row r="95" spans="1:32" ht="19.5" hidden="1" customHeight="1" x14ac:dyDescent="0.25">
      <c r="A95" s="31"/>
      <c r="B95" s="1" t="s">
        <v>59</v>
      </c>
      <c r="C95" s="71">
        <v>6798616</v>
      </c>
      <c r="D95" s="71">
        <v>7410616</v>
      </c>
      <c r="E95" s="71">
        <v>11876231</v>
      </c>
      <c r="F95" s="71">
        <v>12121614</v>
      </c>
      <c r="G95" s="71">
        <v>32831848</v>
      </c>
      <c r="H95" s="71">
        <v>15858271</v>
      </c>
      <c r="I95" s="71">
        <f>+[6]conciliacion!D108</f>
        <v>14716049</v>
      </c>
      <c r="J95" s="71">
        <f>+[6]conciliacion!D137</f>
        <v>34474997</v>
      </c>
      <c r="K95" s="71">
        <f>+[6]conciliacion!D167</f>
        <v>17043151</v>
      </c>
      <c r="L95" s="71">
        <f>+[6]conciliacion!D196</f>
        <v>18946293</v>
      </c>
      <c r="M95" s="1"/>
      <c r="N95" s="1"/>
      <c r="O95" s="1"/>
      <c r="P95" s="69"/>
      <c r="Q95" s="1"/>
      <c r="AD95" s="1"/>
      <c r="AE95" s="1"/>
      <c r="AF95" s="1"/>
    </row>
    <row r="96" spans="1:32" ht="19.5" hidden="1" customHeight="1" x14ac:dyDescent="0.25">
      <c r="A96" s="31"/>
      <c r="C96" s="71">
        <f>+C95-C89</f>
        <v>-15290280</v>
      </c>
      <c r="D96" s="71">
        <f t="shared" ref="D96:L96" si="43">+D95-D89</f>
        <v>-12082856</v>
      </c>
      <c r="E96" s="71">
        <f t="shared" si="43"/>
        <v>-12187020</v>
      </c>
      <c r="F96" s="71">
        <f t="shared" si="43"/>
        <v>-9056833</v>
      </c>
      <c r="G96" s="71">
        <f t="shared" si="43"/>
        <v>13051116</v>
      </c>
      <c r="H96" s="71">
        <f t="shared" si="43"/>
        <v>-4289883</v>
      </c>
      <c r="I96" s="71">
        <f t="shared" si="43"/>
        <v>-4486389</v>
      </c>
      <c r="J96" s="71">
        <f t="shared" si="43"/>
        <v>34474997</v>
      </c>
      <c r="K96" s="71">
        <f t="shared" si="43"/>
        <v>17043151</v>
      </c>
      <c r="L96" s="71">
        <f t="shared" si="43"/>
        <v>18946293</v>
      </c>
      <c r="M96" s="1"/>
      <c r="N96" s="1"/>
      <c r="O96" s="1"/>
      <c r="P96" s="69"/>
      <c r="Q96" s="1"/>
      <c r="AD96" s="1"/>
      <c r="AE96" s="1"/>
      <c r="AF96" s="1"/>
    </row>
    <row r="97" spans="1:32" ht="19.5" hidden="1" customHeight="1" x14ac:dyDescent="0.25">
      <c r="A97" s="31"/>
      <c r="B97" s="72" t="s">
        <v>60</v>
      </c>
      <c r="C97" s="73">
        <v>22858336</v>
      </c>
      <c r="D97" s="73">
        <v>20908491</v>
      </c>
      <c r="E97" s="73">
        <v>19545626</v>
      </c>
      <c r="F97" s="73">
        <v>20750013</v>
      </c>
      <c r="G97" s="73">
        <v>19133968</v>
      </c>
      <c r="H97" s="74">
        <v>20838937</v>
      </c>
      <c r="I97" s="75">
        <v>22004109</v>
      </c>
      <c r="J97" s="75">
        <v>23063676</v>
      </c>
      <c r="K97" s="75">
        <v>18734920</v>
      </c>
      <c r="L97" s="75">
        <v>19881648</v>
      </c>
      <c r="M97" s="1"/>
      <c r="N97" s="1"/>
      <c r="O97" s="1"/>
      <c r="P97" s="1"/>
      <c r="Q97" s="1"/>
      <c r="AD97" s="1"/>
      <c r="AE97" s="1"/>
      <c r="AF97" s="1"/>
    </row>
    <row r="98" spans="1:32" s="1" customFormat="1" hidden="1" x14ac:dyDescent="0.25">
      <c r="F98" s="29">
        <v>12121614</v>
      </c>
      <c r="G98" s="29">
        <v>32831848</v>
      </c>
      <c r="H98" s="29">
        <v>15858271</v>
      </c>
      <c r="I98" s="29">
        <v>16981354</v>
      </c>
      <c r="J98" s="29">
        <v>38447893</v>
      </c>
      <c r="K98" s="29">
        <v>41868809</v>
      </c>
      <c r="L98" s="29">
        <v>24907173</v>
      </c>
      <c r="R98"/>
      <c r="S98"/>
      <c r="T98"/>
      <c r="U98"/>
      <c r="V98"/>
      <c r="W98"/>
      <c r="X98"/>
      <c r="Y98"/>
      <c r="Z98"/>
      <c r="AA98"/>
      <c r="AB98"/>
      <c r="AC98"/>
    </row>
    <row r="99" spans="1:32" s="1" customFormat="1" hidden="1" x14ac:dyDescent="0.25">
      <c r="C99" s="69">
        <f>+C97-C83</f>
        <v>1978587</v>
      </c>
      <c r="D99" s="69">
        <f t="shared" ref="D99:L99" si="44">+D97-D83</f>
        <v>3873438</v>
      </c>
      <c r="E99" s="69">
        <f t="shared" si="44"/>
        <v>-1292932</v>
      </c>
      <c r="F99" s="69">
        <f t="shared" si="44"/>
        <v>4305897</v>
      </c>
      <c r="G99" s="69">
        <f t="shared" si="44"/>
        <v>1896900</v>
      </c>
      <c r="H99" s="69">
        <f t="shared" si="44"/>
        <v>3633023</v>
      </c>
      <c r="I99" s="69">
        <f t="shared" si="44"/>
        <v>6953436</v>
      </c>
      <c r="J99" s="69">
        <f t="shared" si="44"/>
        <v>4682964</v>
      </c>
      <c r="K99" s="69">
        <f t="shared" si="44"/>
        <v>494208</v>
      </c>
      <c r="L99" s="69">
        <f t="shared" si="44"/>
        <v>1810936</v>
      </c>
      <c r="M99" s="69"/>
      <c r="R99"/>
      <c r="S99"/>
      <c r="T99"/>
      <c r="U99"/>
      <c r="V99"/>
      <c r="W99"/>
      <c r="X99"/>
      <c r="Y99"/>
      <c r="Z99"/>
      <c r="AA99"/>
      <c r="AB99"/>
      <c r="AC99"/>
    </row>
    <row r="100" spans="1:32" s="1" customFormat="1" hidden="1" x14ac:dyDescent="0.25">
      <c r="G100" s="31"/>
      <c r="I100" s="2">
        <f>+I97-I89</f>
        <v>2801671</v>
      </c>
      <c r="J100" s="2">
        <f>+J97-J83</f>
        <v>4682964</v>
      </c>
      <c r="K100" s="2">
        <f>+K97-K83</f>
        <v>494208</v>
      </c>
      <c r="L100" s="2">
        <f t="shared" ref="L100" si="45">+L97-L89</f>
        <v>19881648</v>
      </c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:32" s="1" customFormat="1" hidden="1" x14ac:dyDescent="0.25">
      <c r="G101" s="31"/>
      <c r="I101" s="2"/>
      <c r="J101" s="2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:32" s="1" customFormat="1" x14ac:dyDescent="0.25"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32" s="1" customFormat="1" x14ac:dyDescent="0.25"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32" s="1" customFormat="1" x14ac:dyDescent="0.25"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32" s="1" customFormat="1" x14ac:dyDescent="0.25"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32" s="1" customFormat="1" x14ac:dyDescent="0.25"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32" s="1" customFormat="1" x14ac:dyDescent="0.25"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32" s="1" customFormat="1" x14ac:dyDescent="0.25"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32" s="1" customFormat="1" x14ac:dyDescent="0.25"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:32" s="1" customFormat="1" x14ac:dyDescent="0.25"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:32" s="1" customFormat="1" x14ac:dyDescent="0.25"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:32" s="1" customFormat="1" x14ac:dyDescent="0.25">
      <c r="R112"/>
      <c r="S112"/>
      <c r="T112"/>
      <c r="U112"/>
      <c r="V112"/>
      <c r="W112"/>
      <c r="X112"/>
      <c r="Y112"/>
      <c r="Z112"/>
      <c r="AA112"/>
      <c r="AB112"/>
      <c r="AC112"/>
    </row>
    <row r="113" spans="18:29" s="1" customFormat="1" x14ac:dyDescent="0.25">
      <c r="R113"/>
      <c r="S113"/>
      <c r="T113"/>
      <c r="U113"/>
      <c r="V113"/>
      <c r="W113"/>
      <c r="X113"/>
      <c r="Y113"/>
      <c r="Z113"/>
      <c r="AA113"/>
      <c r="AB113"/>
      <c r="AC113"/>
    </row>
    <row r="114" spans="18:29" s="1" customFormat="1" x14ac:dyDescent="0.25">
      <c r="R114"/>
      <c r="S114"/>
      <c r="T114"/>
      <c r="U114"/>
      <c r="V114"/>
      <c r="W114"/>
      <c r="X114"/>
      <c r="Y114"/>
      <c r="Z114"/>
      <c r="AA114"/>
      <c r="AB114"/>
      <c r="AC114"/>
    </row>
    <row r="115" spans="18:29" s="1" customFormat="1" x14ac:dyDescent="0.25">
      <c r="R115"/>
      <c r="S115"/>
      <c r="T115"/>
      <c r="U115"/>
      <c r="V115"/>
      <c r="W115"/>
      <c r="X115"/>
      <c r="Y115"/>
      <c r="Z115"/>
      <c r="AA115"/>
      <c r="AB115"/>
      <c r="AC115"/>
    </row>
    <row r="116" spans="18:29" s="1" customFormat="1" x14ac:dyDescent="0.25">
      <c r="R116"/>
      <c r="S116"/>
      <c r="T116"/>
      <c r="U116"/>
      <c r="V116"/>
      <c r="W116"/>
      <c r="X116"/>
      <c r="Y116"/>
      <c r="Z116"/>
      <c r="AA116"/>
      <c r="AB116"/>
      <c r="AC116"/>
    </row>
    <row r="117" spans="18:29" s="1" customFormat="1" x14ac:dyDescent="0.25"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8:29" s="1" customFormat="1" x14ac:dyDescent="0.25">
      <c r="R118"/>
      <c r="S118"/>
      <c r="T118"/>
      <c r="U118"/>
      <c r="V118"/>
      <c r="W118"/>
      <c r="X118"/>
      <c r="Y118"/>
      <c r="Z118"/>
      <c r="AA118"/>
      <c r="AB118"/>
      <c r="AC118"/>
    </row>
    <row r="119" spans="18:29" s="1" customFormat="1" x14ac:dyDescent="0.25">
      <c r="R119"/>
      <c r="S119"/>
      <c r="T119"/>
      <c r="U119"/>
      <c r="V119"/>
      <c r="W119"/>
      <c r="X119"/>
      <c r="Y119"/>
      <c r="Z119"/>
      <c r="AA119"/>
      <c r="AB119"/>
      <c r="AC119"/>
    </row>
    <row r="120" spans="18:29" s="1" customFormat="1" x14ac:dyDescent="0.25"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8:29" s="1" customFormat="1" x14ac:dyDescent="0.25"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8:29" s="1" customFormat="1" x14ac:dyDescent="0.25">
      <c r="R122"/>
      <c r="S122"/>
      <c r="T122"/>
      <c r="U122"/>
      <c r="V122"/>
      <c r="W122"/>
      <c r="X122"/>
      <c r="Y122"/>
      <c r="Z122"/>
      <c r="AA122"/>
      <c r="AB122"/>
      <c r="AC122"/>
    </row>
    <row r="123" spans="18:29" s="1" customFormat="1" ht="16.5" customHeight="1" x14ac:dyDescent="0.25"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8:29" s="1" customFormat="1" x14ac:dyDescent="0.25"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8:29" s="1" customFormat="1" x14ac:dyDescent="0.25">
      <c r="R125"/>
      <c r="S125"/>
      <c r="T125"/>
      <c r="U125"/>
      <c r="V125"/>
      <c r="W125"/>
      <c r="X125"/>
      <c r="Y125"/>
      <c r="Z125"/>
      <c r="AA125"/>
      <c r="AB125"/>
      <c r="AC125"/>
    </row>
    <row r="126" spans="18:29" s="1" customFormat="1" x14ac:dyDescent="0.25">
      <c r="R126"/>
      <c r="S126"/>
      <c r="T126"/>
      <c r="U126"/>
      <c r="V126"/>
      <c r="W126"/>
      <c r="X126"/>
      <c r="Y126"/>
      <c r="Z126"/>
      <c r="AA126"/>
      <c r="AB126"/>
      <c r="AC126"/>
    </row>
    <row r="127" spans="18:29" s="1" customFormat="1" x14ac:dyDescent="0.25">
      <c r="R127"/>
      <c r="S127"/>
      <c r="T127"/>
      <c r="U127"/>
      <c r="V127"/>
      <c r="W127"/>
      <c r="X127"/>
      <c r="Y127"/>
      <c r="Z127"/>
      <c r="AA127"/>
      <c r="AB127"/>
      <c r="AC127"/>
    </row>
    <row r="128" spans="18:29" s="1" customFormat="1" x14ac:dyDescent="0.25">
      <c r="R128"/>
      <c r="S128"/>
      <c r="T128"/>
      <c r="U128"/>
      <c r="V128"/>
      <c r="W128"/>
      <c r="X128"/>
      <c r="Y128"/>
      <c r="Z128"/>
      <c r="AA128"/>
      <c r="AB128"/>
      <c r="AC128"/>
    </row>
    <row r="129" spans="18:29" s="1" customFormat="1" x14ac:dyDescent="0.25">
      <c r="R129"/>
      <c r="S129"/>
      <c r="T129"/>
      <c r="U129"/>
      <c r="V129"/>
      <c r="W129"/>
      <c r="X129"/>
      <c r="Y129"/>
      <c r="Z129"/>
      <c r="AA129"/>
      <c r="AB129"/>
      <c r="AC129"/>
    </row>
    <row r="130" spans="18:29" s="1" customFormat="1" x14ac:dyDescent="0.25">
      <c r="R130"/>
      <c r="S130"/>
      <c r="T130"/>
      <c r="U130"/>
      <c r="V130"/>
      <c r="W130"/>
      <c r="X130"/>
      <c r="Y130"/>
      <c r="Z130"/>
      <c r="AA130"/>
      <c r="AB130"/>
      <c r="AC130"/>
    </row>
    <row r="131" spans="18:29" s="1" customFormat="1" x14ac:dyDescent="0.25">
      <c r="R131"/>
      <c r="S131"/>
      <c r="T131"/>
      <c r="U131"/>
      <c r="V131"/>
      <c r="W131"/>
      <c r="X131"/>
      <c r="Y131"/>
      <c r="Z131"/>
      <c r="AA131"/>
      <c r="AB131"/>
      <c r="AC131"/>
    </row>
    <row r="132" spans="18:29" s="1" customFormat="1" x14ac:dyDescent="0.25">
      <c r="R132"/>
      <c r="S132"/>
      <c r="T132"/>
      <c r="U132"/>
      <c r="V132"/>
      <c r="W132"/>
      <c r="X132"/>
      <c r="Y132"/>
      <c r="Z132"/>
      <c r="AA132"/>
      <c r="AB132"/>
      <c r="AC132"/>
    </row>
    <row r="133" spans="18:29" s="1" customFormat="1" x14ac:dyDescent="0.25">
      <c r="R133"/>
      <c r="S133"/>
      <c r="T133"/>
      <c r="U133"/>
      <c r="V133"/>
      <c r="W133"/>
      <c r="X133"/>
      <c r="Y133"/>
      <c r="Z133"/>
      <c r="AA133"/>
      <c r="AB133"/>
      <c r="AC133"/>
    </row>
    <row r="134" spans="18:29" s="1" customFormat="1" x14ac:dyDescent="0.25">
      <c r="R134"/>
      <c r="S134"/>
      <c r="T134"/>
      <c r="U134"/>
      <c r="V134"/>
      <c r="W134"/>
      <c r="X134"/>
      <c r="Y134"/>
      <c r="Z134"/>
      <c r="AA134"/>
      <c r="AB134"/>
      <c r="AC134"/>
    </row>
    <row r="135" spans="18:29" s="1" customFormat="1" x14ac:dyDescent="0.25">
      <c r="R135"/>
      <c r="S135"/>
      <c r="T135"/>
      <c r="U135"/>
      <c r="V135"/>
      <c r="W135"/>
      <c r="X135"/>
      <c r="Y135"/>
      <c r="Z135"/>
      <c r="AA135"/>
      <c r="AB135"/>
      <c r="AC135"/>
    </row>
    <row r="136" spans="18:29" s="1" customFormat="1" x14ac:dyDescent="0.25">
      <c r="R136"/>
      <c r="S136"/>
      <c r="T136"/>
      <c r="U136"/>
      <c r="V136"/>
      <c r="W136"/>
      <c r="X136"/>
      <c r="Y136"/>
      <c r="Z136"/>
      <c r="AA136"/>
      <c r="AB136"/>
      <c r="AC136"/>
    </row>
    <row r="137" spans="18:29" s="1" customFormat="1" x14ac:dyDescent="0.25">
      <c r="R137"/>
      <c r="S137"/>
      <c r="T137"/>
      <c r="U137"/>
      <c r="V137"/>
      <c r="W137"/>
      <c r="X137"/>
      <c r="Y137"/>
      <c r="Z137"/>
      <c r="AA137"/>
      <c r="AB137"/>
      <c r="AC137"/>
    </row>
    <row r="138" spans="18:29" s="1" customFormat="1" x14ac:dyDescent="0.25">
      <c r="R138"/>
      <c r="S138"/>
      <c r="T138"/>
      <c r="U138"/>
      <c r="V138"/>
      <c r="W138"/>
      <c r="X138"/>
      <c r="Y138"/>
      <c r="Z138"/>
      <c r="AA138"/>
      <c r="AB138"/>
      <c r="AC138"/>
    </row>
    <row r="139" spans="18:29" s="1" customFormat="1" x14ac:dyDescent="0.25">
      <c r="R139"/>
      <c r="S139"/>
      <c r="T139"/>
      <c r="U139"/>
      <c r="V139"/>
      <c r="W139"/>
      <c r="X139"/>
      <c r="Y139"/>
      <c r="Z139"/>
      <c r="AA139"/>
      <c r="AB139"/>
      <c r="AC139"/>
    </row>
    <row r="140" spans="18:29" s="1" customFormat="1" x14ac:dyDescent="0.25">
      <c r="R140"/>
      <c r="S140"/>
      <c r="T140"/>
      <c r="U140"/>
      <c r="V140"/>
      <c r="W140"/>
      <c r="X140"/>
      <c r="Y140"/>
      <c r="Z140"/>
      <c r="AA140"/>
      <c r="AB140"/>
      <c r="AC140"/>
    </row>
    <row r="141" spans="18:29" s="1" customFormat="1" x14ac:dyDescent="0.25">
      <c r="R141"/>
      <c r="S141"/>
      <c r="T141"/>
      <c r="U141"/>
      <c r="V141"/>
      <c r="W141"/>
      <c r="X141"/>
      <c r="Y141"/>
      <c r="Z141"/>
      <c r="AA141"/>
      <c r="AB141"/>
      <c r="AC141"/>
    </row>
    <row r="142" spans="18:29" s="1" customFormat="1" x14ac:dyDescent="0.25">
      <c r="R142"/>
      <c r="S142"/>
      <c r="T142"/>
      <c r="U142"/>
      <c r="V142"/>
      <c r="W142"/>
      <c r="X142"/>
      <c r="Y142"/>
      <c r="Z142"/>
      <c r="AA142"/>
      <c r="AB142"/>
      <c r="AC142"/>
    </row>
    <row r="143" spans="18:29" s="1" customFormat="1" x14ac:dyDescent="0.25">
      <c r="R143"/>
      <c r="S143"/>
      <c r="T143"/>
      <c r="U143"/>
      <c r="V143"/>
      <c r="W143"/>
      <c r="X143"/>
      <c r="Y143"/>
      <c r="Z143"/>
      <c r="AA143"/>
      <c r="AB143"/>
      <c r="AC143"/>
    </row>
    <row r="144" spans="18:29" s="1" customFormat="1" x14ac:dyDescent="0.25">
      <c r="R144"/>
      <c r="S144"/>
      <c r="T144"/>
      <c r="U144"/>
      <c r="V144"/>
      <c r="W144"/>
      <c r="X144"/>
      <c r="Y144"/>
      <c r="Z144"/>
      <c r="AA144"/>
      <c r="AB144"/>
      <c r="AC144"/>
    </row>
    <row r="145" spans="18:29" s="1" customFormat="1" x14ac:dyDescent="0.25">
      <c r="R145"/>
      <c r="S145"/>
      <c r="T145"/>
      <c r="U145"/>
      <c r="V145"/>
      <c r="W145"/>
      <c r="X145"/>
      <c r="Y145"/>
      <c r="Z145"/>
      <c r="AA145"/>
      <c r="AB145"/>
      <c r="AC145"/>
    </row>
    <row r="146" spans="18:29" s="1" customFormat="1" x14ac:dyDescent="0.25">
      <c r="R146"/>
      <c r="S146"/>
      <c r="T146"/>
      <c r="U146"/>
      <c r="V146"/>
      <c r="W146"/>
      <c r="X146"/>
      <c r="Y146"/>
      <c r="Z146"/>
      <c r="AA146"/>
      <c r="AB146"/>
      <c r="AC146"/>
    </row>
    <row r="147" spans="18:29" s="1" customFormat="1" x14ac:dyDescent="0.25">
      <c r="R147"/>
      <c r="S147"/>
      <c r="T147"/>
      <c r="U147"/>
      <c r="V147"/>
      <c r="W147"/>
      <c r="X147"/>
      <c r="Y147"/>
      <c r="Z147"/>
      <c r="AA147"/>
      <c r="AB147"/>
      <c r="AC147"/>
    </row>
    <row r="148" spans="18:29" s="1" customFormat="1" x14ac:dyDescent="0.25">
      <c r="R148"/>
      <c r="S148"/>
      <c r="T148"/>
      <c r="U148"/>
      <c r="V148"/>
      <c r="W148"/>
      <c r="X148"/>
      <c r="Y148"/>
      <c r="Z148"/>
      <c r="AA148"/>
      <c r="AB148"/>
      <c r="AC148"/>
    </row>
    <row r="149" spans="18:29" s="1" customFormat="1" x14ac:dyDescent="0.25">
      <c r="R149"/>
      <c r="S149"/>
      <c r="T149"/>
      <c r="U149"/>
      <c r="V149"/>
      <c r="W149"/>
      <c r="X149"/>
      <c r="Y149"/>
      <c r="Z149"/>
      <c r="AA149"/>
      <c r="AB149"/>
      <c r="AC149"/>
    </row>
    <row r="150" spans="18:29" s="1" customFormat="1" x14ac:dyDescent="0.25">
      <c r="R150"/>
      <c r="S150"/>
      <c r="T150"/>
      <c r="U150"/>
      <c r="V150"/>
      <c r="W150"/>
      <c r="X150"/>
      <c r="Y150"/>
      <c r="Z150"/>
      <c r="AA150"/>
      <c r="AB150"/>
      <c r="AC150"/>
    </row>
    <row r="151" spans="18:29" s="1" customFormat="1" x14ac:dyDescent="0.25">
      <c r="R151"/>
      <c r="S151"/>
      <c r="T151"/>
      <c r="U151"/>
      <c r="V151"/>
      <c r="W151"/>
      <c r="X151"/>
      <c r="Y151"/>
      <c r="Z151"/>
      <c r="AA151"/>
      <c r="AB151"/>
      <c r="AC151"/>
    </row>
    <row r="152" spans="18:29" s="1" customFormat="1" x14ac:dyDescent="0.25">
      <c r="R152"/>
      <c r="S152"/>
      <c r="T152"/>
      <c r="U152"/>
      <c r="V152"/>
      <c r="W152"/>
      <c r="X152"/>
      <c r="Y152"/>
      <c r="Z152"/>
      <c r="AA152"/>
      <c r="AB152"/>
      <c r="AC152"/>
    </row>
    <row r="153" spans="18:29" s="1" customFormat="1" x14ac:dyDescent="0.25">
      <c r="R153"/>
      <c r="S153"/>
      <c r="T153"/>
      <c r="U153"/>
      <c r="V153"/>
      <c r="W153"/>
      <c r="X153"/>
      <c r="Y153"/>
      <c r="Z153"/>
      <c r="AA153"/>
      <c r="AB153"/>
      <c r="AC153"/>
    </row>
    <row r="154" spans="18:29" s="1" customFormat="1" x14ac:dyDescent="0.25">
      <c r="R154"/>
      <c r="S154"/>
      <c r="T154"/>
      <c r="U154"/>
      <c r="V154"/>
      <c r="W154"/>
      <c r="X154"/>
      <c r="Y154"/>
      <c r="Z154"/>
      <c r="AA154"/>
      <c r="AB154"/>
      <c r="AC154"/>
    </row>
    <row r="155" spans="18:29" s="1" customFormat="1" x14ac:dyDescent="0.25">
      <c r="R155"/>
      <c r="S155"/>
      <c r="T155"/>
      <c r="U155"/>
      <c r="V155"/>
      <c r="W155"/>
      <c r="X155"/>
      <c r="Y155"/>
      <c r="Z155"/>
      <c r="AA155"/>
      <c r="AB155"/>
      <c r="AC155"/>
    </row>
    <row r="156" spans="18:29" s="1" customFormat="1" x14ac:dyDescent="0.25">
      <c r="R156"/>
      <c r="S156"/>
      <c r="T156"/>
      <c r="U156"/>
      <c r="V156"/>
      <c r="W156"/>
      <c r="X156"/>
      <c r="Y156"/>
      <c r="Z156"/>
      <c r="AA156"/>
      <c r="AB156"/>
      <c r="AC156"/>
    </row>
    <row r="157" spans="18:29" s="1" customFormat="1" x14ac:dyDescent="0.25">
      <c r="R157"/>
      <c r="S157"/>
      <c r="T157"/>
      <c r="U157"/>
      <c r="V157"/>
      <c r="W157"/>
      <c r="X157"/>
      <c r="Y157"/>
      <c r="Z157"/>
      <c r="AA157"/>
      <c r="AB157"/>
      <c r="AC157"/>
    </row>
    <row r="158" spans="18:29" s="1" customFormat="1" x14ac:dyDescent="0.25">
      <c r="R158"/>
      <c r="S158"/>
      <c r="T158"/>
      <c r="U158"/>
      <c r="V158"/>
      <c r="W158"/>
      <c r="X158"/>
      <c r="Y158"/>
      <c r="Z158"/>
      <c r="AA158"/>
      <c r="AB158"/>
      <c r="AC158"/>
    </row>
    <row r="159" spans="18:29" s="1" customFormat="1" x14ac:dyDescent="0.25">
      <c r="R159"/>
      <c r="S159"/>
      <c r="T159"/>
      <c r="U159"/>
      <c r="V159"/>
      <c r="W159"/>
      <c r="X159"/>
      <c r="Y159"/>
      <c r="Z159"/>
      <c r="AA159"/>
      <c r="AB159"/>
      <c r="AC159"/>
    </row>
    <row r="160" spans="18:29" s="1" customFormat="1" x14ac:dyDescent="0.25">
      <c r="R160"/>
      <c r="S160"/>
      <c r="T160"/>
      <c r="U160"/>
      <c r="V160"/>
      <c r="W160"/>
      <c r="X160"/>
      <c r="Y160"/>
      <c r="Z160"/>
      <c r="AA160"/>
      <c r="AB160"/>
      <c r="AC160"/>
    </row>
    <row r="161" spans="18:29" s="1" customFormat="1" x14ac:dyDescent="0.25">
      <c r="R161"/>
      <c r="S161"/>
      <c r="T161"/>
      <c r="U161"/>
      <c r="V161"/>
      <c r="W161"/>
      <c r="X161"/>
      <c r="Y161"/>
      <c r="Z161"/>
      <c r="AA161"/>
      <c r="AB161"/>
      <c r="AC161"/>
    </row>
    <row r="162" spans="18:29" s="1" customFormat="1" x14ac:dyDescent="0.25">
      <c r="R162"/>
      <c r="S162"/>
      <c r="T162"/>
      <c r="U162"/>
      <c r="V162"/>
      <c r="W162"/>
      <c r="X162"/>
      <c r="Y162"/>
      <c r="Z162"/>
      <c r="AA162"/>
      <c r="AB162"/>
      <c r="AC162"/>
    </row>
    <row r="163" spans="18:29" s="1" customFormat="1" x14ac:dyDescent="0.25">
      <c r="R163"/>
      <c r="S163"/>
      <c r="T163"/>
      <c r="U163"/>
      <c r="V163"/>
      <c r="W163"/>
      <c r="X163"/>
      <c r="Y163"/>
      <c r="Z163"/>
      <c r="AA163"/>
      <c r="AB163"/>
      <c r="AC163"/>
    </row>
    <row r="164" spans="18:29" s="1" customFormat="1" x14ac:dyDescent="0.25">
      <c r="R164"/>
      <c r="S164"/>
      <c r="T164"/>
      <c r="U164"/>
      <c r="V164"/>
      <c r="W164"/>
      <c r="X164"/>
      <c r="Y164"/>
      <c r="Z164"/>
      <c r="AA164"/>
      <c r="AB164"/>
      <c r="AC164"/>
    </row>
    <row r="165" spans="18:29" s="1" customFormat="1" x14ac:dyDescent="0.25">
      <c r="R165"/>
      <c r="S165"/>
      <c r="T165"/>
      <c r="U165"/>
      <c r="V165"/>
      <c r="W165"/>
      <c r="X165"/>
      <c r="Y165"/>
      <c r="Z165"/>
      <c r="AA165"/>
      <c r="AB165"/>
      <c r="AC165"/>
    </row>
    <row r="166" spans="18:29" s="1" customFormat="1" x14ac:dyDescent="0.25">
      <c r="R166"/>
      <c r="S166"/>
      <c r="T166"/>
      <c r="U166"/>
      <c r="V166"/>
      <c r="W166"/>
      <c r="X166"/>
      <c r="Y166"/>
      <c r="Z166"/>
      <c r="AA166"/>
      <c r="AB166"/>
      <c r="AC166"/>
    </row>
    <row r="167" spans="18:29" s="1" customFormat="1" x14ac:dyDescent="0.25">
      <c r="R167"/>
      <c r="S167"/>
      <c r="T167"/>
      <c r="U167"/>
      <c r="V167"/>
      <c r="W167"/>
      <c r="X167"/>
      <c r="Y167"/>
      <c r="Z167"/>
      <c r="AA167"/>
      <c r="AB167"/>
      <c r="AC167"/>
    </row>
    <row r="168" spans="18:29" s="1" customFormat="1" x14ac:dyDescent="0.25">
      <c r="R168"/>
      <c r="S168"/>
      <c r="T168"/>
      <c r="U168"/>
      <c r="V168"/>
      <c r="W168"/>
      <c r="X168"/>
      <c r="Y168"/>
      <c r="Z168"/>
      <c r="AA168"/>
      <c r="AB168"/>
      <c r="AC168"/>
    </row>
    <row r="169" spans="18:29" s="1" customFormat="1" x14ac:dyDescent="0.25">
      <c r="R169"/>
      <c r="S169"/>
      <c r="T169"/>
      <c r="U169"/>
      <c r="V169"/>
      <c r="W169"/>
      <c r="X169"/>
      <c r="Y169"/>
      <c r="Z169"/>
      <c r="AA169"/>
      <c r="AB169"/>
      <c r="AC169"/>
    </row>
    <row r="170" spans="18:29" s="1" customFormat="1" x14ac:dyDescent="0.25">
      <c r="R170"/>
      <c r="S170"/>
      <c r="T170"/>
      <c r="U170"/>
      <c r="V170"/>
      <c r="W170"/>
      <c r="X170"/>
      <c r="Y170"/>
      <c r="Z170"/>
      <c r="AA170"/>
      <c r="AB170"/>
      <c r="AC170"/>
    </row>
    <row r="171" spans="18:29" s="1" customFormat="1" x14ac:dyDescent="0.25">
      <c r="R171"/>
      <c r="S171"/>
      <c r="T171"/>
      <c r="U171"/>
      <c r="V171"/>
      <c r="W171"/>
      <c r="X171"/>
      <c r="Y171"/>
      <c r="Z171"/>
      <c r="AA171"/>
      <c r="AB171"/>
      <c r="AC171"/>
    </row>
    <row r="172" spans="18:29" s="1" customFormat="1" x14ac:dyDescent="0.25">
      <c r="R172"/>
      <c r="S172"/>
      <c r="T172"/>
      <c r="U172"/>
      <c r="V172"/>
      <c r="W172"/>
      <c r="X172"/>
      <c r="Y172"/>
      <c r="Z172"/>
      <c r="AA172"/>
      <c r="AB172"/>
      <c r="AC172"/>
    </row>
    <row r="173" spans="18:29" s="1" customFormat="1" x14ac:dyDescent="0.25">
      <c r="R173"/>
      <c r="S173"/>
      <c r="T173"/>
      <c r="U173"/>
      <c r="V173"/>
      <c r="W173"/>
      <c r="X173"/>
      <c r="Y173"/>
      <c r="Z173"/>
      <c r="AA173"/>
      <c r="AB173"/>
      <c r="AC173"/>
    </row>
    <row r="174" spans="18:29" s="1" customFormat="1" x14ac:dyDescent="0.25">
      <c r="R174"/>
      <c r="S174"/>
      <c r="T174"/>
      <c r="U174"/>
      <c r="V174"/>
      <c r="W174"/>
      <c r="X174"/>
      <c r="Y174"/>
      <c r="Z174"/>
      <c r="AA174"/>
      <c r="AB174"/>
      <c r="AC174"/>
    </row>
    <row r="175" spans="18:29" s="1" customFormat="1" x14ac:dyDescent="0.25">
      <c r="R175"/>
      <c r="S175"/>
      <c r="T175"/>
      <c r="U175"/>
      <c r="V175"/>
      <c r="W175"/>
      <c r="X175"/>
      <c r="Y175"/>
      <c r="Z175"/>
      <c r="AA175"/>
      <c r="AB175"/>
      <c r="AC175"/>
    </row>
    <row r="176" spans="18:29" s="1" customFormat="1" x14ac:dyDescent="0.25">
      <c r="R176"/>
      <c r="S176"/>
      <c r="T176"/>
      <c r="U176"/>
      <c r="V176"/>
      <c r="W176"/>
      <c r="X176"/>
      <c r="Y176"/>
      <c r="Z176"/>
      <c r="AA176"/>
      <c r="AB176"/>
      <c r="AC176"/>
    </row>
    <row r="177" spans="18:29" s="1" customFormat="1" x14ac:dyDescent="0.25">
      <c r="R177"/>
      <c r="S177"/>
      <c r="T177"/>
      <c r="U177"/>
      <c r="V177"/>
      <c r="W177"/>
      <c r="X177"/>
      <c r="Y177"/>
      <c r="Z177"/>
      <c r="AA177"/>
      <c r="AB177"/>
      <c r="AC177"/>
    </row>
    <row r="178" spans="18:29" s="1" customFormat="1" x14ac:dyDescent="0.25">
      <c r="R178"/>
      <c r="S178"/>
      <c r="T178"/>
      <c r="U178"/>
      <c r="V178"/>
      <c r="W178"/>
      <c r="X178"/>
      <c r="Y178"/>
      <c r="Z178"/>
      <c r="AA178"/>
      <c r="AB178"/>
      <c r="AC178"/>
    </row>
    <row r="179" spans="18:29" s="1" customFormat="1" x14ac:dyDescent="0.25">
      <c r="R179"/>
      <c r="S179"/>
      <c r="T179"/>
      <c r="U179"/>
      <c r="V179"/>
      <c r="W179"/>
      <c r="X179"/>
      <c r="Y179"/>
      <c r="Z179"/>
      <c r="AA179"/>
      <c r="AB179"/>
      <c r="AC179"/>
    </row>
    <row r="180" spans="18:29" s="1" customFormat="1" x14ac:dyDescent="0.25">
      <c r="R180"/>
      <c r="S180"/>
      <c r="T180"/>
      <c r="U180"/>
      <c r="V180"/>
      <c r="W180"/>
      <c r="X180"/>
      <c r="Y180"/>
      <c r="Z180"/>
      <c r="AA180"/>
      <c r="AB180"/>
      <c r="AC180"/>
    </row>
    <row r="181" spans="18:29" s="1" customFormat="1" x14ac:dyDescent="0.25">
      <c r="R181"/>
      <c r="S181"/>
      <c r="T181"/>
      <c r="U181"/>
      <c r="V181"/>
      <c r="W181"/>
      <c r="X181"/>
      <c r="Y181"/>
      <c r="Z181"/>
      <c r="AA181"/>
      <c r="AB181"/>
      <c r="AC181"/>
    </row>
    <row r="182" spans="18:29" s="1" customFormat="1" x14ac:dyDescent="0.25">
      <c r="R182"/>
      <c r="S182"/>
      <c r="T182"/>
      <c r="U182"/>
      <c r="V182"/>
      <c r="W182"/>
      <c r="X182"/>
      <c r="Y182"/>
      <c r="Z182"/>
      <c r="AA182"/>
      <c r="AB182"/>
      <c r="AC182"/>
    </row>
    <row r="183" spans="18:29" s="1" customFormat="1" x14ac:dyDescent="0.25">
      <c r="R183"/>
      <c r="S183"/>
      <c r="T183"/>
      <c r="U183"/>
      <c r="V183"/>
      <c r="W183"/>
      <c r="X183"/>
      <c r="Y183"/>
      <c r="Z183"/>
      <c r="AA183"/>
      <c r="AB183"/>
      <c r="AC183"/>
    </row>
    <row r="184" spans="18:29" s="1" customFormat="1" x14ac:dyDescent="0.25">
      <c r="R184"/>
      <c r="S184"/>
      <c r="T184"/>
      <c r="U184"/>
      <c r="V184"/>
      <c r="W184"/>
      <c r="X184"/>
      <c r="Y184"/>
      <c r="Z184"/>
      <c r="AA184"/>
      <c r="AB184"/>
      <c r="AC184"/>
    </row>
    <row r="185" spans="18:29" s="1" customFormat="1" x14ac:dyDescent="0.25"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8:29" s="1" customFormat="1" x14ac:dyDescent="0.25"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8:29" s="1" customFormat="1" x14ac:dyDescent="0.25"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8:29" s="1" customFormat="1" x14ac:dyDescent="0.25"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8:29" s="1" customFormat="1" x14ac:dyDescent="0.25">
      <c r="R189"/>
      <c r="S189"/>
      <c r="T189"/>
      <c r="U189"/>
      <c r="V189"/>
      <c r="W189"/>
      <c r="X189"/>
      <c r="Y189"/>
      <c r="Z189"/>
      <c r="AA189"/>
      <c r="AB189"/>
      <c r="AC189"/>
    </row>
    <row r="190" spans="18:29" s="1" customFormat="1" x14ac:dyDescent="0.25">
      <c r="R190"/>
      <c r="S190"/>
      <c r="T190"/>
      <c r="U190"/>
      <c r="V190"/>
      <c r="W190"/>
      <c r="X190"/>
      <c r="Y190"/>
      <c r="Z190"/>
      <c r="AA190"/>
      <c r="AB190"/>
      <c r="AC190"/>
    </row>
    <row r="191" spans="18:29" s="1" customFormat="1" x14ac:dyDescent="0.25">
      <c r="R191"/>
      <c r="S191"/>
      <c r="T191"/>
      <c r="U191"/>
      <c r="V191"/>
      <c r="W191"/>
      <c r="X191"/>
      <c r="Y191"/>
      <c r="Z191"/>
      <c r="AA191"/>
      <c r="AB191"/>
      <c r="AC191"/>
    </row>
    <row r="192" spans="18:29" s="1" customFormat="1" x14ac:dyDescent="0.25">
      <c r="R192"/>
      <c r="S192"/>
      <c r="T192"/>
      <c r="U192"/>
      <c r="V192"/>
      <c r="W192"/>
      <c r="X192"/>
      <c r="Y192"/>
      <c r="Z192"/>
      <c r="AA192"/>
      <c r="AB192"/>
      <c r="AC192"/>
    </row>
    <row r="193" spans="18:29" s="1" customFormat="1" x14ac:dyDescent="0.25">
      <c r="R193"/>
      <c r="S193"/>
      <c r="T193"/>
      <c r="U193"/>
      <c r="V193"/>
      <c r="W193"/>
      <c r="X193"/>
      <c r="Y193"/>
      <c r="Z193"/>
      <c r="AA193"/>
      <c r="AB193"/>
      <c r="AC193"/>
    </row>
    <row r="194" spans="18:29" s="1" customFormat="1" x14ac:dyDescent="0.25">
      <c r="R194"/>
      <c r="S194"/>
      <c r="T194"/>
      <c r="U194"/>
      <c r="V194"/>
      <c r="W194"/>
      <c r="X194"/>
      <c r="Y194"/>
      <c r="Z194"/>
      <c r="AA194"/>
      <c r="AB194"/>
      <c r="AC194"/>
    </row>
    <row r="195" spans="18:29" s="1" customFormat="1" x14ac:dyDescent="0.25">
      <c r="R195"/>
      <c r="S195"/>
      <c r="T195"/>
      <c r="U195"/>
      <c r="V195"/>
      <c r="W195"/>
      <c r="X195"/>
      <c r="Y195"/>
      <c r="Z195"/>
      <c r="AA195"/>
      <c r="AB195"/>
      <c r="AC195"/>
    </row>
    <row r="196" spans="18:29" s="1" customFormat="1" x14ac:dyDescent="0.25">
      <c r="R196"/>
      <c r="S196"/>
      <c r="T196"/>
      <c r="U196"/>
      <c r="V196"/>
      <c r="W196"/>
      <c r="X196"/>
      <c r="Y196"/>
      <c r="Z196"/>
      <c r="AA196"/>
      <c r="AB196"/>
      <c r="AC196"/>
    </row>
    <row r="197" spans="18:29" s="1" customFormat="1" x14ac:dyDescent="0.25">
      <c r="R197"/>
      <c r="S197"/>
      <c r="T197"/>
      <c r="U197"/>
      <c r="V197"/>
      <c r="W197"/>
      <c r="X197"/>
      <c r="Y197"/>
      <c r="Z197"/>
      <c r="AA197"/>
      <c r="AB197"/>
      <c r="AC197"/>
    </row>
    <row r="198" spans="18:29" s="1" customFormat="1" x14ac:dyDescent="0.25">
      <c r="R198"/>
      <c r="S198"/>
      <c r="T198"/>
      <c r="U198"/>
      <c r="V198"/>
      <c r="W198"/>
      <c r="X198"/>
      <c r="Y198"/>
      <c r="Z198"/>
      <c r="AA198"/>
      <c r="AB198"/>
      <c r="AC198"/>
    </row>
    <row r="199" spans="18:29" s="1" customFormat="1" x14ac:dyDescent="0.25">
      <c r="R199"/>
      <c r="S199"/>
      <c r="T199"/>
      <c r="U199"/>
      <c r="V199"/>
      <c r="W199"/>
      <c r="X199"/>
      <c r="Y199"/>
      <c r="Z199"/>
      <c r="AA199"/>
      <c r="AB199"/>
      <c r="AC199"/>
    </row>
    <row r="200" spans="18:29" s="1" customFormat="1" x14ac:dyDescent="0.25">
      <c r="R200"/>
      <c r="S200"/>
      <c r="T200"/>
      <c r="U200"/>
      <c r="V200"/>
      <c r="W200"/>
      <c r="X200"/>
      <c r="Y200"/>
      <c r="Z200"/>
      <c r="AA200"/>
      <c r="AB200"/>
      <c r="AC200"/>
    </row>
    <row r="201" spans="18:29" s="1" customFormat="1" x14ac:dyDescent="0.25">
      <c r="R201"/>
      <c r="S201"/>
      <c r="T201"/>
      <c r="U201"/>
      <c r="V201"/>
      <c r="W201"/>
      <c r="X201"/>
      <c r="Y201"/>
      <c r="Z201"/>
      <c r="AA201"/>
      <c r="AB201"/>
      <c r="AC201"/>
    </row>
    <row r="202" spans="18:29" s="1" customFormat="1" x14ac:dyDescent="0.25">
      <c r="R202"/>
      <c r="S202"/>
      <c r="T202"/>
      <c r="U202"/>
      <c r="V202"/>
      <c r="W202"/>
      <c r="X202"/>
      <c r="Y202"/>
      <c r="Z202"/>
      <c r="AA202"/>
      <c r="AB202"/>
      <c r="AC202"/>
    </row>
    <row r="203" spans="18:29" s="1" customFormat="1" x14ac:dyDescent="0.25">
      <c r="R203"/>
      <c r="S203"/>
      <c r="T203"/>
      <c r="U203"/>
      <c r="V203"/>
      <c r="W203"/>
      <c r="X203"/>
      <c r="Y203"/>
      <c r="Z203"/>
      <c r="AA203"/>
      <c r="AB203"/>
      <c r="AC203"/>
    </row>
    <row r="204" spans="18:29" s="1" customFormat="1" x14ac:dyDescent="0.25">
      <c r="R204"/>
      <c r="S204"/>
      <c r="T204"/>
      <c r="U204"/>
      <c r="V204"/>
      <c r="W204"/>
      <c r="X204"/>
      <c r="Y204"/>
      <c r="Z204"/>
      <c r="AA204"/>
      <c r="AB204"/>
      <c r="AC204"/>
    </row>
    <row r="205" spans="18:29" s="1" customFormat="1" x14ac:dyDescent="0.25">
      <c r="R205"/>
      <c r="S205"/>
      <c r="T205"/>
      <c r="U205"/>
      <c r="V205"/>
      <c r="W205"/>
      <c r="X205"/>
      <c r="Y205"/>
      <c r="Z205"/>
      <c r="AA205"/>
      <c r="AB205"/>
      <c r="AC205"/>
    </row>
    <row r="206" spans="18:29" s="1" customFormat="1" x14ac:dyDescent="0.25">
      <c r="R206"/>
      <c r="S206"/>
      <c r="T206"/>
      <c r="U206"/>
      <c r="V206"/>
      <c r="W206"/>
      <c r="X206"/>
      <c r="Y206"/>
      <c r="Z206"/>
      <c r="AA206"/>
      <c r="AB206"/>
      <c r="AC206"/>
    </row>
    <row r="207" spans="18:29" s="1" customFormat="1" x14ac:dyDescent="0.25">
      <c r="R207"/>
      <c r="S207"/>
      <c r="T207"/>
      <c r="U207"/>
      <c r="V207"/>
      <c r="W207"/>
      <c r="X207"/>
      <c r="Y207"/>
      <c r="Z207"/>
      <c r="AA207"/>
      <c r="AB207"/>
      <c r="AC207"/>
    </row>
    <row r="208" spans="18:29" s="1" customFormat="1" x14ac:dyDescent="0.25">
      <c r="R208"/>
      <c r="S208"/>
      <c r="T208"/>
      <c r="U208"/>
      <c r="V208"/>
      <c r="W208"/>
      <c r="X208"/>
      <c r="Y208"/>
      <c r="Z208"/>
      <c r="AA208"/>
      <c r="AB208"/>
      <c r="AC208"/>
    </row>
    <row r="209" spans="18:29" s="1" customFormat="1" x14ac:dyDescent="0.25">
      <c r="R209"/>
      <c r="S209"/>
      <c r="T209"/>
      <c r="U209"/>
      <c r="V209"/>
      <c r="W209"/>
      <c r="X209"/>
      <c r="Y209"/>
      <c r="Z209"/>
      <c r="AA209"/>
      <c r="AB209"/>
      <c r="AC209"/>
    </row>
    <row r="210" spans="18:29" s="1" customFormat="1" x14ac:dyDescent="0.25">
      <c r="R210"/>
      <c r="S210"/>
      <c r="T210"/>
      <c r="U210"/>
      <c r="V210"/>
      <c r="W210"/>
      <c r="X210"/>
      <c r="Y210"/>
      <c r="Z210"/>
      <c r="AA210"/>
      <c r="AB210"/>
      <c r="AC210"/>
    </row>
    <row r="211" spans="18:29" s="1" customFormat="1" x14ac:dyDescent="0.25">
      <c r="R211"/>
      <c r="S211"/>
      <c r="T211"/>
      <c r="U211"/>
      <c r="V211"/>
      <c r="W211"/>
      <c r="X211"/>
      <c r="Y211"/>
      <c r="Z211"/>
      <c r="AA211"/>
      <c r="AB211"/>
      <c r="AC211"/>
    </row>
    <row r="212" spans="18:29" s="1" customFormat="1" x14ac:dyDescent="0.25">
      <c r="R212"/>
      <c r="S212"/>
      <c r="T212"/>
      <c r="U212"/>
      <c r="V212"/>
      <c r="W212"/>
      <c r="X212"/>
      <c r="Y212"/>
      <c r="Z212"/>
      <c r="AA212"/>
      <c r="AB212"/>
      <c r="AC212"/>
    </row>
    <row r="213" spans="18:29" s="1" customFormat="1" x14ac:dyDescent="0.25">
      <c r="R213"/>
      <c r="S213"/>
      <c r="T213"/>
      <c r="U213"/>
      <c r="V213"/>
      <c r="W213"/>
      <c r="X213"/>
      <c r="Y213"/>
      <c r="Z213"/>
      <c r="AA213"/>
      <c r="AB213"/>
      <c r="AC213"/>
    </row>
    <row r="214" spans="18:29" s="1" customFormat="1" x14ac:dyDescent="0.25">
      <c r="R214"/>
      <c r="S214"/>
      <c r="T214"/>
      <c r="U214"/>
      <c r="V214"/>
      <c r="W214"/>
      <c r="X214"/>
      <c r="Y214"/>
      <c r="Z214"/>
      <c r="AA214"/>
      <c r="AB214"/>
      <c r="AC214"/>
    </row>
    <row r="215" spans="18:29" s="1" customFormat="1" x14ac:dyDescent="0.25">
      <c r="R215"/>
      <c r="S215"/>
      <c r="T215"/>
      <c r="U215"/>
      <c r="V215"/>
      <c r="W215"/>
      <c r="X215"/>
      <c r="Y215"/>
      <c r="Z215"/>
      <c r="AA215"/>
      <c r="AB215"/>
      <c r="AC215"/>
    </row>
    <row r="216" spans="18:29" s="1" customFormat="1" x14ac:dyDescent="0.25">
      <c r="R216"/>
      <c r="S216"/>
      <c r="T216"/>
      <c r="U216"/>
      <c r="V216"/>
      <c r="W216"/>
      <c r="X216"/>
      <c r="Y216"/>
      <c r="Z216"/>
      <c r="AA216"/>
      <c r="AB216"/>
      <c r="AC216"/>
    </row>
    <row r="217" spans="18:29" s="1" customFormat="1" x14ac:dyDescent="0.25">
      <c r="R217"/>
      <c r="S217"/>
      <c r="T217"/>
      <c r="U217"/>
      <c r="V217"/>
      <c r="W217"/>
      <c r="X217"/>
      <c r="Y217"/>
      <c r="Z217"/>
      <c r="AA217"/>
      <c r="AB217"/>
      <c r="AC217"/>
    </row>
    <row r="218" spans="18:29" s="1" customFormat="1" x14ac:dyDescent="0.25">
      <c r="R218"/>
      <c r="S218"/>
      <c r="T218"/>
      <c r="U218"/>
      <c r="V218"/>
      <c r="W218"/>
      <c r="X218"/>
      <c r="Y218"/>
      <c r="Z218"/>
      <c r="AA218"/>
      <c r="AB218"/>
      <c r="AC218"/>
    </row>
    <row r="219" spans="18:29" s="1" customFormat="1" x14ac:dyDescent="0.25">
      <c r="R219"/>
      <c r="S219"/>
      <c r="T219"/>
      <c r="U219"/>
      <c r="V219"/>
      <c r="W219"/>
      <c r="X219"/>
      <c r="Y219"/>
      <c r="Z219"/>
      <c r="AA219"/>
      <c r="AB219"/>
      <c r="AC219"/>
    </row>
    <row r="220" spans="18:29" s="1" customFormat="1" x14ac:dyDescent="0.25">
      <c r="R220"/>
      <c r="S220"/>
      <c r="T220"/>
      <c r="U220"/>
      <c r="V220"/>
      <c r="W220"/>
      <c r="X220"/>
      <c r="Y220"/>
      <c r="Z220"/>
      <c r="AA220"/>
      <c r="AB220"/>
      <c r="AC220"/>
    </row>
    <row r="221" spans="18:29" s="1" customFormat="1" x14ac:dyDescent="0.25">
      <c r="R221"/>
      <c r="S221"/>
      <c r="T221"/>
      <c r="U221"/>
      <c r="V221"/>
      <c r="W221"/>
      <c r="X221"/>
      <c r="Y221"/>
      <c r="Z221"/>
      <c r="AA221"/>
      <c r="AB221"/>
      <c r="AC221"/>
    </row>
    <row r="222" spans="18:29" s="1" customFormat="1" x14ac:dyDescent="0.25">
      <c r="R222"/>
      <c r="S222"/>
      <c r="T222"/>
      <c r="U222"/>
      <c r="V222"/>
      <c r="W222"/>
      <c r="X222"/>
      <c r="Y222"/>
      <c r="Z222"/>
      <c r="AA222"/>
      <c r="AB222"/>
      <c r="AC222"/>
    </row>
    <row r="223" spans="18:29" s="1" customFormat="1" x14ac:dyDescent="0.25">
      <c r="R223"/>
      <c r="S223"/>
      <c r="T223"/>
      <c r="U223"/>
      <c r="V223"/>
      <c r="W223"/>
      <c r="X223"/>
      <c r="Y223"/>
      <c r="Z223"/>
      <c r="AA223"/>
      <c r="AB223"/>
      <c r="AC223"/>
    </row>
    <row r="224" spans="18:29" s="1" customFormat="1" x14ac:dyDescent="0.25">
      <c r="R224"/>
      <c r="S224"/>
      <c r="T224"/>
      <c r="U224"/>
      <c r="V224"/>
      <c r="W224"/>
      <c r="X224"/>
      <c r="Y224"/>
      <c r="Z224"/>
      <c r="AA224"/>
      <c r="AB224"/>
      <c r="AC224"/>
    </row>
    <row r="225" spans="18:29" s="1" customFormat="1" x14ac:dyDescent="0.25">
      <c r="R225"/>
      <c r="S225"/>
      <c r="T225"/>
      <c r="U225"/>
      <c r="V225"/>
      <c r="W225"/>
      <c r="X225"/>
      <c r="Y225"/>
      <c r="Z225"/>
      <c r="AA225"/>
      <c r="AB225"/>
      <c r="AC225"/>
    </row>
    <row r="226" spans="18:29" s="1" customFormat="1" x14ac:dyDescent="0.25">
      <c r="R226"/>
      <c r="S226"/>
      <c r="T226"/>
      <c r="U226"/>
      <c r="V226"/>
      <c r="W226"/>
      <c r="X226"/>
      <c r="Y226"/>
      <c r="Z226"/>
      <c r="AA226"/>
      <c r="AB226"/>
      <c r="AC226"/>
    </row>
    <row r="227" spans="18:29" s="1" customFormat="1" x14ac:dyDescent="0.25">
      <c r="R227"/>
      <c r="S227"/>
      <c r="T227"/>
      <c r="U227"/>
      <c r="V227"/>
      <c r="W227"/>
      <c r="X227"/>
      <c r="Y227"/>
      <c r="Z227"/>
      <c r="AA227"/>
      <c r="AB227"/>
      <c r="AC227"/>
    </row>
    <row r="228" spans="18:29" s="1" customFormat="1" x14ac:dyDescent="0.25">
      <c r="R228"/>
      <c r="S228"/>
      <c r="T228"/>
      <c r="U228"/>
      <c r="V228"/>
      <c r="W228"/>
      <c r="X228"/>
      <c r="Y228"/>
      <c r="Z228"/>
      <c r="AA228"/>
      <c r="AB228"/>
      <c r="AC228"/>
    </row>
    <row r="229" spans="18:29" s="1" customFormat="1" x14ac:dyDescent="0.25">
      <c r="R229"/>
      <c r="S229"/>
      <c r="T229"/>
      <c r="U229"/>
      <c r="V229"/>
      <c r="W229"/>
      <c r="X229"/>
      <c r="Y229"/>
      <c r="Z229"/>
      <c r="AA229"/>
      <c r="AB229"/>
      <c r="AC229"/>
    </row>
    <row r="230" spans="18:29" s="1" customFormat="1" x14ac:dyDescent="0.25">
      <c r="R230"/>
      <c r="S230"/>
      <c r="T230"/>
      <c r="U230"/>
      <c r="V230"/>
      <c r="W230"/>
      <c r="X230"/>
      <c r="Y230"/>
      <c r="Z230"/>
      <c r="AA230"/>
      <c r="AB230"/>
      <c r="AC230"/>
    </row>
    <row r="231" spans="18:29" s="1" customFormat="1" x14ac:dyDescent="0.25">
      <c r="R231"/>
      <c r="S231"/>
      <c r="T231"/>
      <c r="U231"/>
      <c r="V231"/>
      <c r="W231"/>
      <c r="X231"/>
      <c r="Y231"/>
      <c r="Z231"/>
      <c r="AA231"/>
      <c r="AB231"/>
      <c r="AC231"/>
    </row>
    <row r="232" spans="18:29" s="1" customFormat="1" x14ac:dyDescent="0.25">
      <c r="R232"/>
      <c r="S232"/>
      <c r="T232"/>
      <c r="U232"/>
      <c r="V232"/>
      <c r="W232"/>
      <c r="X232"/>
      <c r="Y232"/>
      <c r="Z232"/>
      <c r="AA232"/>
      <c r="AB232"/>
      <c r="AC232"/>
    </row>
    <row r="233" spans="18:29" s="1" customFormat="1" x14ac:dyDescent="0.25">
      <c r="R233"/>
      <c r="S233"/>
      <c r="T233"/>
      <c r="U233"/>
      <c r="V233"/>
      <c r="W233"/>
      <c r="X233"/>
      <c r="Y233"/>
      <c r="Z233"/>
      <c r="AA233"/>
      <c r="AB233"/>
      <c r="AC233"/>
    </row>
    <row r="234" spans="18:29" s="1" customFormat="1" x14ac:dyDescent="0.25">
      <c r="R234"/>
      <c r="S234"/>
      <c r="T234"/>
      <c r="U234"/>
      <c r="V234"/>
      <c r="W234"/>
      <c r="X234"/>
      <c r="Y234"/>
      <c r="Z234"/>
      <c r="AA234"/>
      <c r="AB234"/>
      <c r="AC234"/>
    </row>
    <row r="235" spans="18:29" s="1" customFormat="1" x14ac:dyDescent="0.25">
      <c r="R235"/>
      <c r="S235"/>
      <c r="T235"/>
      <c r="U235"/>
      <c r="V235"/>
      <c r="W235"/>
      <c r="X235"/>
      <c r="Y235"/>
      <c r="Z235"/>
      <c r="AA235"/>
      <c r="AB235"/>
      <c r="AC235"/>
    </row>
    <row r="236" spans="18:29" s="1" customFormat="1" x14ac:dyDescent="0.25">
      <c r="R236"/>
      <c r="S236"/>
      <c r="T236"/>
      <c r="U236"/>
      <c r="V236"/>
      <c r="W236"/>
      <c r="X236"/>
      <c r="Y236"/>
      <c r="Z236"/>
      <c r="AA236"/>
      <c r="AB236"/>
      <c r="AC236"/>
    </row>
    <row r="237" spans="18:29" s="1" customFormat="1" x14ac:dyDescent="0.25">
      <c r="R237"/>
      <c r="S237"/>
      <c r="T237"/>
      <c r="U237"/>
      <c r="V237"/>
      <c r="W237"/>
      <c r="X237"/>
      <c r="Y237"/>
      <c r="Z237"/>
      <c r="AA237"/>
      <c r="AB237"/>
      <c r="AC237"/>
    </row>
    <row r="238" spans="18:29" s="1" customFormat="1" x14ac:dyDescent="0.25">
      <c r="R238"/>
      <c r="S238"/>
      <c r="T238"/>
      <c r="U238"/>
      <c r="V238"/>
      <c r="W238"/>
      <c r="X238"/>
      <c r="Y238"/>
      <c r="Z238"/>
      <c r="AA238"/>
      <c r="AB238"/>
      <c r="AC238"/>
    </row>
    <row r="239" spans="18:29" s="1" customFormat="1" x14ac:dyDescent="0.25">
      <c r="R239"/>
      <c r="S239"/>
      <c r="T239"/>
      <c r="U239"/>
      <c r="V239"/>
      <c r="W239"/>
      <c r="X239"/>
      <c r="Y239"/>
      <c r="Z239"/>
      <c r="AA239"/>
      <c r="AB239"/>
      <c r="AC239"/>
    </row>
    <row r="240" spans="18:29" s="1" customFormat="1" x14ac:dyDescent="0.25">
      <c r="R240"/>
      <c r="S240"/>
      <c r="T240"/>
      <c r="U240"/>
      <c r="V240"/>
      <c r="W240"/>
      <c r="X240"/>
      <c r="Y240"/>
      <c r="Z240"/>
      <c r="AA240"/>
      <c r="AB240"/>
      <c r="AC240"/>
    </row>
    <row r="241" spans="18:29" s="1" customFormat="1" x14ac:dyDescent="0.25">
      <c r="R241"/>
      <c r="S241"/>
      <c r="T241"/>
      <c r="U241"/>
      <c r="V241"/>
      <c r="W241"/>
      <c r="X241"/>
      <c r="Y241"/>
      <c r="Z241"/>
      <c r="AA241"/>
      <c r="AB241"/>
      <c r="AC241"/>
    </row>
    <row r="242" spans="18:29" s="1" customFormat="1" x14ac:dyDescent="0.25">
      <c r="R242"/>
      <c r="S242"/>
      <c r="T242"/>
      <c r="U242"/>
      <c r="V242"/>
      <c r="W242"/>
      <c r="X242"/>
      <c r="Y242"/>
      <c r="Z242"/>
      <c r="AA242"/>
      <c r="AB242"/>
      <c r="AC242"/>
    </row>
    <row r="243" spans="18:29" s="1" customFormat="1" x14ac:dyDescent="0.25">
      <c r="R243"/>
      <c r="S243"/>
      <c r="T243"/>
      <c r="U243"/>
      <c r="V243"/>
      <c r="W243"/>
      <c r="X243"/>
      <c r="Y243"/>
      <c r="Z243"/>
      <c r="AA243"/>
      <c r="AB243"/>
      <c r="AC243"/>
    </row>
    <row r="244" spans="18:29" s="1" customFormat="1" x14ac:dyDescent="0.25">
      <c r="R244"/>
      <c r="S244"/>
      <c r="T244"/>
      <c r="U244"/>
      <c r="V244"/>
      <c r="W244"/>
      <c r="X244"/>
      <c r="Y244"/>
      <c r="Z244"/>
      <c r="AA244"/>
      <c r="AB244"/>
      <c r="AC244"/>
    </row>
    <row r="245" spans="18:29" s="1" customFormat="1" x14ac:dyDescent="0.25">
      <c r="R245"/>
      <c r="S245"/>
      <c r="T245"/>
      <c r="U245"/>
      <c r="V245"/>
      <c r="W245"/>
      <c r="X245"/>
      <c r="Y245"/>
      <c r="Z245"/>
      <c r="AA245"/>
      <c r="AB245"/>
      <c r="AC245"/>
    </row>
    <row r="246" spans="18:29" s="1" customFormat="1" x14ac:dyDescent="0.25">
      <c r="R246"/>
      <c r="S246"/>
      <c r="T246"/>
      <c r="U246"/>
      <c r="V246"/>
      <c r="W246"/>
      <c r="X246"/>
      <c r="Y246"/>
      <c r="Z246"/>
      <c r="AA246"/>
      <c r="AB246"/>
      <c r="AC246"/>
    </row>
    <row r="247" spans="18:29" s="1" customFormat="1" x14ac:dyDescent="0.25">
      <c r="R247"/>
      <c r="S247"/>
      <c r="T247"/>
      <c r="U247"/>
      <c r="V247"/>
      <c r="W247"/>
      <c r="X247"/>
      <c r="Y247"/>
      <c r="Z247"/>
      <c r="AA247"/>
      <c r="AB247"/>
      <c r="AC247"/>
    </row>
    <row r="248" spans="18:29" s="1" customFormat="1" x14ac:dyDescent="0.25">
      <c r="R248"/>
      <c r="S248"/>
      <c r="T248"/>
      <c r="U248"/>
      <c r="V248"/>
      <c r="W248"/>
      <c r="X248"/>
      <c r="Y248"/>
      <c r="Z248"/>
      <c r="AA248"/>
      <c r="AB248"/>
      <c r="AC248"/>
    </row>
    <row r="249" spans="18:29" s="1" customFormat="1" x14ac:dyDescent="0.25">
      <c r="R249"/>
      <c r="S249"/>
      <c r="T249"/>
      <c r="U249"/>
      <c r="V249"/>
      <c r="W249"/>
      <c r="X249"/>
      <c r="Y249"/>
      <c r="Z249"/>
      <c r="AA249"/>
      <c r="AB249"/>
      <c r="AC249"/>
    </row>
    <row r="250" spans="18:29" s="1" customFormat="1" x14ac:dyDescent="0.25">
      <c r="R250"/>
      <c r="S250"/>
      <c r="T250"/>
      <c r="U250"/>
      <c r="V250"/>
      <c r="W250"/>
      <c r="X250"/>
      <c r="Y250"/>
      <c r="Z250"/>
      <c r="AA250"/>
      <c r="AB250"/>
      <c r="AC250"/>
    </row>
    <row r="251" spans="18:29" s="1" customFormat="1" x14ac:dyDescent="0.25">
      <c r="R251"/>
      <c r="S251"/>
      <c r="T251"/>
      <c r="U251"/>
      <c r="V251"/>
      <c r="W251"/>
      <c r="X251"/>
      <c r="Y251"/>
      <c r="Z251"/>
      <c r="AA251"/>
      <c r="AB251"/>
      <c r="AC251"/>
    </row>
    <row r="252" spans="18:29" s="1" customFormat="1" x14ac:dyDescent="0.25">
      <c r="R252"/>
      <c r="S252"/>
      <c r="T252"/>
      <c r="U252"/>
      <c r="V252"/>
      <c r="W252"/>
      <c r="X252"/>
      <c r="Y252"/>
      <c r="Z252"/>
      <c r="AA252"/>
      <c r="AB252"/>
      <c r="AC252"/>
    </row>
    <row r="253" spans="18:29" s="1" customFormat="1" x14ac:dyDescent="0.25">
      <c r="R253"/>
      <c r="S253"/>
      <c r="T253"/>
      <c r="U253"/>
      <c r="V253"/>
      <c r="W253"/>
      <c r="X253"/>
      <c r="Y253"/>
      <c r="Z253"/>
      <c r="AA253"/>
      <c r="AB253"/>
      <c r="AC253"/>
    </row>
    <row r="254" spans="18:29" s="1" customFormat="1" x14ac:dyDescent="0.25">
      <c r="R254"/>
      <c r="S254"/>
      <c r="T254"/>
      <c r="U254"/>
      <c r="V254"/>
      <c r="W254"/>
      <c r="X254"/>
      <c r="Y254"/>
      <c r="Z254"/>
      <c r="AA254"/>
      <c r="AB254"/>
      <c r="AC254"/>
    </row>
    <row r="255" spans="18:29" s="1" customFormat="1" x14ac:dyDescent="0.25">
      <c r="R255"/>
      <c r="S255"/>
      <c r="T255"/>
      <c r="U255"/>
      <c r="V255"/>
      <c r="W255"/>
      <c r="X255"/>
      <c r="Y255"/>
      <c r="Z255"/>
      <c r="AA255"/>
      <c r="AB255"/>
      <c r="AC255"/>
    </row>
    <row r="256" spans="18:29" s="1" customFormat="1" x14ac:dyDescent="0.25">
      <c r="R256"/>
      <c r="S256"/>
      <c r="T256"/>
      <c r="U256"/>
      <c r="V256"/>
      <c r="W256"/>
      <c r="X256"/>
      <c r="Y256"/>
      <c r="Z256"/>
      <c r="AA256"/>
      <c r="AB256"/>
      <c r="AC256"/>
    </row>
    <row r="257" spans="18:29" s="1" customFormat="1" x14ac:dyDescent="0.25">
      <c r="R257"/>
      <c r="S257"/>
      <c r="T257"/>
      <c r="U257"/>
      <c r="V257"/>
      <c r="W257"/>
      <c r="X257"/>
      <c r="Y257"/>
      <c r="Z257"/>
      <c r="AA257"/>
      <c r="AB257"/>
      <c r="AC257"/>
    </row>
    <row r="258" spans="18:29" s="1" customFormat="1" x14ac:dyDescent="0.25">
      <c r="R258"/>
      <c r="S258"/>
      <c r="T258"/>
      <c r="U258"/>
      <c r="V258"/>
      <c r="W258"/>
      <c r="X258"/>
      <c r="Y258"/>
      <c r="Z258"/>
      <c r="AA258"/>
      <c r="AB258"/>
      <c r="AC258"/>
    </row>
    <row r="259" spans="18:29" s="1" customFormat="1" x14ac:dyDescent="0.25">
      <c r="R259"/>
      <c r="S259"/>
      <c r="T259"/>
      <c r="U259"/>
      <c r="V259"/>
      <c r="W259"/>
      <c r="X259"/>
      <c r="Y259"/>
      <c r="Z259"/>
      <c r="AA259"/>
      <c r="AB259"/>
      <c r="AC259"/>
    </row>
    <row r="260" spans="18:29" s="1" customFormat="1" x14ac:dyDescent="0.25">
      <c r="R260"/>
      <c r="S260"/>
      <c r="T260"/>
      <c r="U260"/>
      <c r="V260"/>
      <c r="W260"/>
      <c r="X260"/>
      <c r="Y260"/>
      <c r="Z260"/>
      <c r="AA260"/>
      <c r="AB260"/>
      <c r="AC260"/>
    </row>
    <row r="261" spans="18:29" s="1" customFormat="1" x14ac:dyDescent="0.25">
      <c r="R261"/>
      <c r="S261"/>
      <c r="T261"/>
      <c r="U261"/>
      <c r="V261"/>
      <c r="W261"/>
      <c r="X261"/>
      <c r="Y261"/>
      <c r="Z261"/>
      <c r="AA261"/>
      <c r="AB261"/>
      <c r="AC261"/>
    </row>
    <row r="262" spans="18:29" s="1" customFormat="1" x14ac:dyDescent="0.25">
      <c r="R262"/>
      <c r="S262"/>
      <c r="T262"/>
      <c r="U262"/>
      <c r="V262"/>
      <c r="W262"/>
      <c r="X262"/>
      <c r="Y262"/>
      <c r="Z262"/>
      <c r="AA262"/>
      <c r="AB262"/>
      <c r="AC262"/>
    </row>
    <row r="263" spans="18:29" s="1" customFormat="1" x14ac:dyDescent="0.25">
      <c r="R263"/>
      <c r="S263"/>
      <c r="T263"/>
      <c r="U263"/>
      <c r="V263"/>
      <c r="W263"/>
      <c r="X263"/>
      <c r="Y263"/>
      <c r="Z263"/>
      <c r="AA263"/>
      <c r="AB263"/>
      <c r="AC263"/>
    </row>
    <row r="264" spans="18:29" s="1" customFormat="1" x14ac:dyDescent="0.25">
      <c r="R264"/>
      <c r="S264"/>
      <c r="T264"/>
      <c r="U264"/>
      <c r="V264"/>
      <c r="W264"/>
      <c r="X264"/>
      <c r="Y264"/>
      <c r="Z264"/>
      <c r="AA264"/>
      <c r="AB264"/>
      <c r="AC264"/>
    </row>
    <row r="265" spans="18:29" s="1" customFormat="1" x14ac:dyDescent="0.25">
      <c r="R265"/>
      <c r="S265"/>
      <c r="T265"/>
      <c r="U265"/>
      <c r="V265"/>
      <c r="W265"/>
      <c r="X265"/>
      <c r="Y265"/>
      <c r="Z265"/>
      <c r="AA265"/>
      <c r="AB265"/>
      <c r="AC265"/>
    </row>
    <row r="266" spans="18:29" s="1" customFormat="1" x14ac:dyDescent="0.25">
      <c r="R266"/>
      <c r="S266"/>
      <c r="T266"/>
      <c r="U266"/>
      <c r="V266"/>
      <c r="W266"/>
      <c r="X266"/>
      <c r="Y266"/>
      <c r="Z266"/>
      <c r="AA266"/>
      <c r="AB266"/>
      <c r="AC266"/>
    </row>
    <row r="267" spans="18:29" s="1" customFormat="1" x14ac:dyDescent="0.25">
      <c r="R267"/>
      <c r="S267"/>
      <c r="T267"/>
      <c r="U267"/>
      <c r="V267"/>
      <c r="W267"/>
      <c r="X267"/>
      <c r="Y267"/>
      <c r="Z267"/>
      <c r="AA267"/>
      <c r="AB267"/>
      <c r="AC267"/>
    </row>
    <row r="268" spans="18:29" s="1" customFormat="1" x14ac:dyDescent="0.25">
      <c r="R268"/>
      <c r="S268"/>
      <c r="T268"/>
      <c r="U268"/>
      <c r="V268"/>
      <c r="W268"/>
      <c r="X268"/>
      <c r="Y268"/>
      <c r="Z268"/>
      <c r="AA268"/>
      <c r="AB268"/>
      <c r="AC268"/>
    </row>
    <row r="269" spans="18:29" s="1" customFormat="1" x14ac:dyDescent="0.25">
      <c r="R269"/>
      <c r="S269"/>
      <c r="T269"/>
      <c r="U269"/>
      <c r="V269"/>
      <c r="W269"/>
      <c r="X269"/>
      <c r="Y269"/>
      <c r="Z269"/>
      <c r="AA269"/>
      <c r="AB269"/>
      <c r="AC269"/>
    </row>
    <row r="270" spans="18:29" s="1" customFormat="1" x14ac:dyDescent="0.25">
      <c r="R270"/>
      <c r="S270"/>
      <c r="T270"/>
      <c r="U270"/>
      <c r="V270"/>
      <c r="W270"/>
      <c r="X270"/>
      <c r="Y270"/>
      <c r="Z270"/>
      <c r="AA270"/>
      <c r="AB270"/>
      <c r="AC270"/>
    </row>
    <row r="271" spans="18:29" s="1" customFormat="1" x14ac:dyDescent="0.25">
      <c r="R271"/>
      <c r="S271"/>
      <c r="T271"/>
      <c r="U271"/>
      <c r="V271"/>
      <c r="W271"/>
      <c r="X271"/>
      <c r="Y271"/>
      <c r="Z271"/>
      <c r="AA271"/>
      <c r="AB271"/>
      <c r="AC271"/>
    </row>
    <row r="272" spans="18:29" s="1" customFormat="1" x14ac:dyDescent="0.25">
      <c r="R272"/>
      <c r="S272"/>
      <c r="T272"/>
      <c r="U272"/>
      <c r="V272"/>
      <c r="W272"/>
      <c r="X272"/>
      <c r="Y272"/>
      <c r="Z272"/>
      <c r="AA272"/>
      <c r="AB272"/>
      <c r="AC272"/>
    </row>
    <row r="273" spans="18:29" s="1" customFormat="1" x14ac:dyDescent="0.25">
      <c r="R273"/>
      <c r="S273"/>
      <c r="T273"/>
      <c r="U273"/>
      <c r="V273"/>
      <c r="W273"/>
      <c r="X273"/>
      <c r="Y273"/>
      <c r="Z273"/>
      <c r="AA273"/>
      <c r="AB273"/>
      <c r="AC273"/>
    </row>
    <row r="274" spans="18:29" s="1" customFormat="1" x14ac:dyDescent="0.25">
      <c r="R274"/>
      <c r="S274"/>
      <c r="T274"/>
      <c r="U274"/>
      <c r="V274"/>
      <c r="W274"/>
      <c r="X274"/>
      <c r="Y274"/>
      <c r="Z274"/>
      <c r="AA274"/>
      <c r="AB274"/>
      <c r="AC274"/>
    </row>
    <row r="275" spans="18:29" s="1" customFormat="1" x14ac:dyDescent="0.25">
      <c r="R275"/>
      <c r="S275"/>
      <c r="T275"/>
      <c r="U275"/>
      <c r="V275"/>
      <c r="W275"/>
      <c r="X275"/>
      <c r="Y275"/>
      <c r="Z275"/>
      <c r="AA275"/>
      <c r="AB275"/>
      <c r="AC275"/>
    </row>
    <row r="276" spans="18:29" s="1" customFormat="1" x14ac:dyDescent="0.25">
      <c r="R276"/>
      <c r="S276"/>
      <c r="T276"/>
      <c r="U276"/>
      <c r="V276"/>
      <c r="W276"/>
      <c r="X276"/>
      <c r="Y276"/>
      <c r="Z276"/>
      <c r="AA276"/>
      <c r="AB276"/>
      <c r="AC276"/>
    </row>
    <row r="277" spans="18:29" s="1" customFormat="1" x14ac:dyDescent="0.25">
      <c r="R277"/>
      <c r="S277"/>
      <c r="T277"/>
      <c r="U277"/>
      <c r="V277"/>
      <c r="W277"/>
      <c r="X277"/>
      <c r="Y277"/>
      <c r="Z277"/>
      <c r="AA277"/>
      <c r="AB277"/>
      <c r="AC277"/>
    </row>
    <row r="278" spans="18:29" s="1" customFormat="1" x14ac:dyDescent="0.25">
      <c r="R278"/>
      <c r="S278"/>
      <c r="T278"/>
      <c r="U278"/>
      <c r="V278"/>
      <c r="W278"/>
      <c r="X278"/>
      <c r="Y278"/>
      <c r="Z278"/>
      <c r="AA278"/>
      <c r="AB278"/>
      <c r="AC278"/>
    </row>
    <row r="279" spans="18:29" s="1" customFormat="1" x14ac:dyDescent="0.25">
      <c r="R279"/>
      <c r="S279"/>
      <c r="T279"/>
      <c r="U279"/>
      <c r="V279"/>
      <c r="W279"/>
      <c r="X279"/>
      <c r="Y279"/>
      <c r="Z279"/>
      <c r="AA279"/>
      <c r="AB279"/>
      <c r="AC279"/>
    </row>
    <row r="280" spans="18:29" s="1" customFormat="1" x14ac:dyDescent="0.25">
      <c r="R280"/>
      <c r="S280"/>
      <c r="T280"/>
      <c r="U280"/>
      <c r="V280"/>
      <c r="W280"/>
      <c r="X280"/>
      <c r="Y280"/>
      <c r="Z280"/>
      <c r="AA280"/>
      <c r="AB280"/>
      <c r="AC280"/>
    </row>
    <row r="281" spans="18:29" s="1" customFormat="1" x14ac:dyDescent="0.25">
      <c r="R281"/>
      <c r="S281"/>
      <c r="T281"/>
      <c r="U281"/>
      <c r="V281"/>
      <c r="W281"/>
      <c r="X281"/>
      <c r="Y281"/>
      <c r="Z281"/>
      <c r="AA281"/>
      <c r="AB281"/>
      <c r="AC281"/>
    </row>
    <row r="282" spans="18:29" s="1" customFormat="1" x14ac:dyDescent="0.25">
      <c r="R282"/>
      <c r="S282"/>
      <c r="T282"/>
      <c r="U282"/>
      <c r="V282"/>
      <c r="W282"/>
      <c r="X282"/>
      <c r="Y282"/>
      <c r="Z282"/>
      <c r="AA282"/>
      <c r="AB282"/>
      <c r="AC282"/>
    </row>
    <row r="283" spans="18:29" s="1" customFormat="1" x14ac:dyDescent="0.25">
      <c r="R283"/>
      <c r="S283"/>
      <c r="T283"/>
      <c r="U283"/>
      <c r="V283"/>
      <c r="W283"/>
      <c r="X283"/>
      <c r="Y283"/>
      <c r="Z283"/>
      <c r="AA283"/>
      <c r="AB283"/>
      <c r="AC283"/>
    </row>
    <row r="284" spans="18:29" s="1" customFormat="1" x14ac:dyDescent="0.25">
      <c r="R284"/>
      <c r="S284"/>
      <c r="T284"/>
      <c r="U284"/>
      <c r="V284"/>
      <c r="W284"/>
      <c r="X284"/>
      <c r="Y284"/>
      <c r="Z284"/>
      <c r="AA284"/>
      <c r="AB284"/>
      <c r="AC284"/>
    </row>
    <row r="285" spans="18:29" s="1" customFormat="1" x14ac:dyDescent="0.25">
      <c r="R285"/>
      <c r="S285"/>
      <c r="T285"/>
      <c r="U285"/>
      <c r="V285"/>
      <c r="W285"/>
      <c r="X285"/>
      <c r="Y285"/>
      <c r="Z285"/>
      <c r="AA285"/>
      <c r="AB285"/>
      <c r="AC285"/>
    </row>
    <row r="286" spans="18:29" s="1" customFormat="1" x14ac:dyDescent="0.25">
      <c r="R286"/>
      <c r="S286"/>
      <c r="T286"/>
      <c r="U286"/>
      <c r="V286"/>
      <c r="W286"/>
      <c r="X286"/>
      <c r="Y286"/>
      <c r="Z286"/>
      <c r="AA286"/>
      <c r="AB286"/>
      <c r="AC286"/>
    </row>
    <row r="287" spans="18:29" s="1" customFormat="1" x14ac:dyDescent="0.25">
      <c r="R287"/>
      <c r="S287"/>
      <c r="T287"/>
      <c r="U287"/>
      <c r="V287"/>
      <c r="W287"/>
      <c r="X287"/>
      <c r="Y287"/>
      <c r="Z287"/>
      <c r="AA287"/>
      <c r="AB287"/>
      <c r="AC287"/>
    </row>
    <row r="288" spans="18:29" s="1" customFormat="1" x14ac:dyDescent="0.25">
      <c r="R288"/>
      <c r="S288"/>
      <c r="T288"/>
      <c r="U288"/>
      <c r="V288"/>
      <c r="W288"/>
      <c r="X288"/>
      <c r="Y288"/>
      <c r="Z288"/>
      <c r="AA288"/>
      <c r="AB288"/>
      <c r="AC288"/>
    </row>
    <row r="289" spans="18:29" s="1" customFormat="1" x14ac:dyDescent="0.25">
      <c r="R289"/>
      <c r="S289"/>
      <c r="T289"/>
      <c r="U289"/>
      <c r="V289"/>
      <c r="W289"/>
      <c r="X289"/>
      <c r="Y289"/>
      <c r="Z289"/>
      <c r="AA289"/>
      <c r="AB289"/>
      <c r="AC289"/>
    </row>
    <row r="290" spans="18:29" s="1" customFormat="1" x14ac:dyDescent="0.25">
      <c r="R290"/>
      <c r="S290"/>
      <c r="T290"/>
      <c r="U290"/>
      <c r="V290"/>
      <c r="W290"/>
      <c r="X290"/>
      <c r="Y290"/>
      <c r="Z290"/>
      <c r="AA290"/>
      <c r="AB290"/>
      <c r="AC290"/>
    </row>
    <row r="291" spans="18:29" s="1" customFormat="1" x14ac:dyDescent="0.25">
      <c r="R291"/>
      <c r="S291"/>
      <c r="T291"/>
      <c r="U291"/>
      <c r="V291"/>
      <c r="W291"/>
      <c r="X291"/>
      <c r="Y291"/>
      <c r="Z291"/>
      <c r="AA291"/>
      <c r="AB291"/>
      <c r="AC291"/>
    </row>
    <row r="292" spans="18:29" s="1" customFormat="1" x14ac:dyDescent="0.25">
      <c r="R292"/>
      <c r="S292"/>
      <c r="T292"/>
      <c r="U292"/>
      <c r="V292"/>
      <c r="W292"/>
      <c r="X292"/>
      <c r="Y292"/>
      <c r="Z292"/>
      <c r="AA292"/>
      <c r="AB292"/>
      <c r="AC292"/>
    </row>
    <row r="293" spans="18:29" s="1" customFormat="1" x14ac:dyDescent="0.25">
      <c r="R293"/>
      <c r="S293"/>
      <c r="T293"/>
      <c r="U293"/>
      <c r="V293"/>
      <c r="W293"/>
      <c r="X293"/>
      <c r="Y293"/>
      <c r="Z293"/>
      <c r="AA293"/>
      <c r="AB293"/>
      <c r="AC293"/>
    </row>
    <row r="294" spans="18:29" s="1" customFormat="1" x14ac:dyDescent="0.25">
      <c r="R294"/>
      <c r="S294"/>
      <c r="T294"/>
      <c r="U294"/>
      <c r="V294"/>
      <c r="W294"/>
      <c r="X294"/>
      <c r="Y294"/>
      <c r="Z294"/>
      <c r="AA294"/>
      <c r="AB294"/>
      <c r="AC294"/>
    </row>
    <row r="295" spans="18:29" s="1" customFormat="1" x14ac:dyDescent="0.25">
      <c r="R295"/>
      <c r="S295"/>
      <c r="T295"/>
      <c r="U295"/>
      <c r="V295"/>
      <c r="W295"/>
      <c r="X295"/>
      <c r="Y295"/>
      <c r="Z295"/>
      <c r="AA295"/>
      <c r="AB295"/>
      <c r="AC295"/>
    </row>
    <row r="296" spans="18:29" s="1" customFormat="1" x14ac:dyDescent="0.25">
      <c r="R296"/>
      <c r="S296"/>
      <c r="T296"/>
      <c r="U296"/>
      <c r="V296"/>
      <c r="W296"/>
      <c r="X296"/>
      <c r="Y296"/>
      <c r="Z296"/>
      <c r="AA296"/>
      <c r="AB296"/>
      <c r="AC296"/>
    </row>
    <row r="297" spans="18:29" s="1" customFormat="1" x14ac:dyDescent="0.25">
      <c r="R297"/>
      <c r="S297"/>
      <c r="T297"/>
      <c r="U297"/>
      <c r="V297"/>
      <c r="W297"/>
      <c r="X297"/>
      <c r="Y297"/>
      <c r="Z297"/>
      <c r="AA297"/>
      <c r="AB297"/>
      <c r="AC297"/>
    </row>
    <row r="298" spans="18:29" s="1" customFormat="1" x14ac:dyDescent="0.25">
      <c r="R298"/>
      <c r="S298"/>
      <c r="T298"/>
      <c r="U298"/>
      <c r="V298"/>
      <c r="W298"/>
      <c r="X298"/>
      <c r="Y298"/>
      <c r="Z298"/>
      <c r="AA298"/>
      <c r="AB298"/>
      <c r="AC298"/>
    </row>
    <row r="299" spans="18:29" s="1" customFormat="1" x14ac:dyDescent="0.25">
      <c r="R299"/>
      <c r="S299"/>
      <c r="T299"/>
      <c r="U299"/>
      <c r="V299"/>
      <c r="W299"/>
      <c r="X299"/>
      <c r="Y299"/>
      <c r="Z299"/>
      <c r="AA299"/>
      <c r="AB299"/>
      <c r="AC299"/>
    </row>
    <row r="300" spans="18:29" s="1" customFormat="1" x14ac:dyDescent="0.25">
      <c r="R300"/>
      <c r="S300"/>
      <c r="T300"/>
      <c r="U300"/>
      <c r="V300"/>
      <c r="W300"/>
      <c r="X300"/>
      <c r="Y300"/>
      <c r="Z300"/>
      <c r="AA300"/>
      <c r="AB300"/>
      <c r="AC300"/>
    </row>
    <row r="301" spans="18:29" s="1" customFormat="1" x14ac:dyDescent="0.25">
      <c r="R301"/>
      <c r="S301"/>
      <c r="T301"/>
      <c r="U301"/>
      <c r="V301"/>
      <c r="W301"/>
      <c r="X301"/>
      <c r="Y301"/>
      <c r="Z301"/>
      <c r="AA301"/>
      <c r="AB301"/>
      <c r="AC301"/>
    </row>
    <row r="302" spans="18:29" s="1" customFormat="1" x14ac:dyDescent="0.25">
      <c r="R302"/>
      <c r="S302"/>
      <c r="T302"/>
      <c r="U302"/>
      <c r="V302"/>
      <c r="W302"/>
      <c r="X302"/>
      <c r="Y302"/>
      <c r="Z302"/>
      <c r="AA302"/>
      <c r="AB302"/>
      <c r="AC302"/>
    </row>
    <row r="303" spans="18:29" s="1" customFormat="1" x14ac:dyDescent="0.25">
      <c r="R303"/>
      <c r="S303"/>
      <c r="T303"/>
      <c r="U303"/>
      <c r="V303"/>
      <c r="W303"/>
      <c r="X303"/>
      <c r="Y303"/>
      <c r="Z303"/>
      <c r="AA303"/>
      <c r="AB303"/>
      <c r="AC303"/>
    </row>
    <row r="304" spans="18:29" s="1" customFormat="1" x14ac:dyDescent="0.25">
      <c r="R304"/>
      <c r="S304"/>
      <c r="T304"/>
      <c r="U304"/>
      <c r="V304"/>
      <c r="W304"/>
      <c r="X304"/>
      <c r="Y304"/>
      <c r="Z304"/>
      <c r="AA304"/>
      <c r="AB304"/>
      <c r="AC304"/>
    </row>
    <row r="305" spans="18:29" s="1" customFormat="1" x14ac:dyDescent="0.25">
      <c r="R305"/>
      <c r="S305"/>
      <c r="T305"/>
      <c r="U305"/>
      <c r="V305"/>
      <c r="W305"/>
      <c r="X305"/>
      <c r="Y305"/>
      <c r="Z305"/>
      <c r="AA305"/>
      <c r="AB305"/>
      <c r="AC305"/>
    </row>
    <row r="306" spans="18:29" s="1" customFormat="1" x14ac:dyDescent="0.25">
      <c r="R306"/>
      <c r="S306"/>
      <c r="T306"/>
      <c r="U306"/>
      <c r="V306"/>
      <c r="W306"/>
      <c r="X306"/>
      <c r="Y306"/>
      <c r="Z306"/>
      <c r="AA306"/>
      <c r="AB306"/>
      <c r="AC306"/>
    </row>
    <row r="307" spans="18:29" s="1" customFormat="1" x14ac:dyDescent="0.25">
      <c r="R307"/>
      <c r="S307"/>
      <c r="T307"/>
      <c r="U307"/>
      <c r="V307"/>
      <c r="W307"/>
      <c r="X307"/>
      <c r="Y307"/>
      <c r="Z307"/>
      <c r="AA307"/>
      <c r="AB307"/>
      <c r="AC307"/>
    </row>
    <row r="308" spans="18:29" s="1" customFormat="1" x14ac:dyDescent="0.25">
      <c r="R308"/>
      <c r="S308"/>
      <c r="T308"/>
      <c r="U308"/>
      <c r="V308"/>
      <c r="W308"/>
      <c r="X308"/>
      <c r="Y308"/>
      <c r="Z308"/>
      <c r="AA308"/>
      <c r="AB308"/>
      <c r="AC308"/>
    </row>
    <row r="309" spans="18:29" s="1" customFormat="1" x14ac:dyDescent="0.25">
      <c r="R309"/>
      <c r="S309"/>
      <c r="T309"/>
      <c r="U309"/>
      <c r="V309"/>
      <c r="W309"/>
      <c r="X309"/>
      <c r="Y309"/>
      <c r="Z309"/>
      <c r="AA309"/>
      <c r="AB309"/>
      <c r="AC309"/>
    </row>
    <row r="310" spans="18:29" s="1" customFormat="1" x14ac:dyDescent="0.25">
      <c r="R310"/>
      <c r="S310"/>
      <c r="T310"/>
      <c r="U310"/>
      <c r="V310"/>
      <c r="W310"/>
      <c r="X310"/>
      <c r="Y310"/>
      <c r="Z310"/>
      <c r="AA310"/>
      <c r="AB310"/>
      <c r="AC310"/>
    </row>
    <row r="311" spans="18:29" s="1" customFormat="1" x14ac:dyDescent="0.25">
      <c r="R311"/>
      <c r="S311"/>
      <c r="T311"/>
      <c r="U311"/>
      <c r="V311"/>
      <c r="W311"/>
      <c r="X311"/>
      <c r="Y311"/>
      <c r="Z311"/>
      <c r="AA311"/>
      <c r="AB311"/>
      <c r="AC311"/>
    </row>
    <row r="312" spans="18:29" s="1" customFormat="1" x14ac:dyDescent="0.25">
      <c r="R312"/>
      <c r="S312"/>
      <c r="T312"/>
      <c r="U312"/>
      <c r="V312"/>
      <c r="W312"/>
      <c r="X312"/>
      <c r="Y312"/>
      <c r="Z312"/>
      <c r="AA312"/>
      <c r="AB312"/>
      <c r="AC312"/>
    </row>
    <row r="313" spans="18:29" s="1" customFormat="1" x14ac:dyDescent="0.25">
      <c r="R313"/>
      <c r="S313"/>
      <c r="T313"/>
      <c r="U313"/>
      <c r="V313"/>
      <c r="W313"/>
      <c r="X313"/>
      <c r="Y313"/>
      <c r="Z313"/>
      <c r="AA313"/>
      <c r="AB313"/>
      <c r="AC313"/>
    </row>
    <row r="314" spans="18:29" s="1" customFormat="1" x14ac:dyDescent="0.25">
      <c r="R314"/>
      <c r="S314"/>
      <c r="T314"/>
      <c r="U314"/>
      <c r="V314"/>
      <c r="W314"/>
      <c r="X314"/>
      <c r="Y314"/>
      <c r="Z314"/>
      <c r="AA314"/>
      <c r="AB314"/>
      <c r="AC314"/>
    </row>
    <row r="315" spans="18:29" s="1" customFormat="1" x14ac:dyDescent="0.25">
      <c r="R315"/>
      <c r="S315"/>
      <c r="T315"/>
      <c r="U315"/>
      <c r="V315"/>
      <c r="W315"/>
      <c r="X315"/>
      <c r="Y315"/>
      <c r="Z315"/>
      <c r="AA315"/>
      <c r="AB315"/>
      <c r="AC315"/>
    </row>
    <row r="316" spans="18:29" s="1" customFormat="1" x14ac:dyDescent="0.25">
      <c r="R316"/>
      <c r="S316"/>
      <c r="T316"/>
      <c r="U316"/>
      <c r="V316"/>
      <c r="W316"/>
      <c r="X316"/>
      <c r="Y316"/>
      <c r="Z316"/>
      <c r="AA316"/>
      <c r="AB316"/>
      <c r="AC316"/>
    </row>
    <row r="317" spans="18:29" s="1" customFormat="1" x14ac:dyDescent="0.25">
      <c r="R317"/>
      <c r="S317"/>
      <c r="T317"/>
      <c r="U317"/>
      <c r="V317"/>
      <c r="W317"/>
      <c r="X317"/>
      <c r="Y317"/>
      <c r="Z317"/>
      <c r="AA317"/>
      <c r="AB317"/>
      <c r="AC317"/>
    </row>
    <row r="318" spans="18:29" s="1" customFormat="1" x14ac:dyDescent="0.25">
      <c r="R318"/>
      <c r="S318"/>
      <c r="T318"/>
      <c r="U318"/>
      <c r="V318"/>
      <c r="W318"/>
      <c r="X318"/>
      <c r="Y318"/>
      <c r="Z318"/>
      <c r="AA318"/>
      <c r="AB318"/>
      <c r="AC318"/>
    </row>
    <row r="319" spans="18:29" s="1" customFormat="1" x14ac:dyDescent="0.25">
      <c r="R319"/>
      <c r="S319"/>
      <c r="T319"/>
      <c r="U319"/>
      <c r="V319"/>
      <c r="W319"/>
      <c r="X319"/>
      <c r="Y319"/>
      <c r="Z319"/>
      <c r="AA319"/>
      <c r="AB319"/>
      <c r="AC319"/>
    </row>
    <row r="320" spans="18:29" s="1" customFormat="1" x14ac:dyDescent="0.25">
      <c r="R320"/>
      <c r="S320"/>
      <c r="T320"/>
      <c r="U320"/>
      <c r="V320"/>
      <c r="W320"/>
      <c r="X320"/>
      <c r="Y320"/>
      <c r="Z320"/>
      <c r="AA320"/>
      <c r="AB320"/>
      <c r="AC320"/>
    </row>
    <row r="321" spans="18:29" s="1" customFormat="1" x14ac:dyDescent="0.25">
      <c r="R321"/>
      <c r="S321"/>
      <c r="T321"/>
      <c r="U321"/>
      <c r="V321"/>
      <c r="W321"/>
      <c r="X321"/>
      <c r="Y321"/>
      <c r="Z321"/>
      <c r="AA321"/>
      <c r="AB321"/>
      <c r="AC321"/>
    </row>
    <row r="322" spans="18:29" s="1" customFormat="1" x14ac:dyDescent="0.25">
      <c r="R322"/>
      <c r="S322"/>
      <c r="T322"/>
      <c r="U322"/>
      <c r="V322"/>
      <c r="W322"/>
      <c r="X322"/>
      <c r="Y322"/>
      <c r="Z322"/>
      <c r="AA322"/>
      <c r="AB322"/>
      <c r="AC322"/>
    </row>
    <row r="323" spans="18:29" s="1" customFormat="1" x14ac:dyDescent="0.25">
      <c r="R323"/>
      <c r="S323"/>
      <c r="T323"/>
      <c r="U323"/>
      <c r="V323"/>
      <c r="W323"/>
      <c r="X323"/>
      <c r="Y323"/>
      <c r="Z323"/>
      <c r="AA323"/>
      <c r="AB323"/>
      <c r="AC323"/>
    </row>
    <row r="324" spans="18:29" s="1" customFormat="1" x14ac:dyDescent="0.25">
      <c r="R324"/>
      <c r="S324"/>
      <c r="T324"/>
      <c r="U324"/>
      <c r="V324"/>
      <c r="W324"/>
      <c r="X324"/>
      <c r="Y324"/>
      <c r="Z324"/>
      <c r="AA324"/>
      <c r="AB324"/>
      <c r="AC324"/>
    </row>
    <row r="325" spans="18:29" s="1" customFormat="1" x14ac:dyDescent="0.25">
      <c r="R325"/>
      <c r="S325"/>
      <c r="T325"/>
      <c r="U325"/>
      <c r="V325"/>
      <c r="W325"/>
      <c r="X325"/>
      <c r="Y325"/>
      <c r="Z325"/>
      <c r="AA325"/>
      <c r="AB325"/>
      <c r="AC325"/>
    </row>
    <row r="326" spans="18:29" s="1" customFormat="1" x14ac:dyDescent="0.25">
      <c r="R326"/>
      <c r="S326"/>
      <c r="T326"/>
      <c r="U326"/>
      <c r="V326"/>
      <c r="W326"/>
      <c r="X326"/>
      <c r="Y326"/>
      <c r="Z326"/>
      <c r="AA326"/>
      <c r="AB326"/>
      <c r="AC326"/>
    </row>
    <row r="327" spans="18:29" s="1" customFormat="1" x14ac:dyDescent="0.25">
      <c r="R327"/>
      <c r="S327"/>
      <c r="T327"/>
      <c r="U327"/>
      <c r="V327"/>
      <c r="W327"/>
      <c r="X327"/>
      <c r="Y327"/>
      <c r="Z327"/>
      <c r="AA327"/>
      <c r="AB327"/>
      <c r="AC327"/>
    </row>
    <row r="328" spans="18:29" s="1" customFormat="1" x14ac:dyDescent="0.25">
      <c r="R328"/>
      <c r="S328"/>
      <c r="T328"/>
      <c r="U328"/>
      <c r="V328"/>
      <c r="W328"/>
      <c r="X328"/>
      <c r="Y328"/>
      <c r="Z328"/>
      <c r="AA328"/>
      <c r="AB328"/>
      <c r="AC328"/>
    </row>
    <row r="329" spans="18:29" s="1" customFormat="1" x14ac:dyDescent="0.25">
      <c r="R329"/>
      <c r="S329"/>
      <c r="T329"/>
      <c r="U329"/>
      <c r="V329"/>
      <c r="W329"/>
      <c r="X329"/>
      <c r="Y329"/>
      <c r="Z329"/>
      <c r="AA329"/>
      <c r="AB329"/>
      <c r="AC329"/>
    </row>
    <row r="330" spans="18:29" s="1" customFormat="1" x14ac:dyDescent="0.25">
      <c r="R330"/>
      <c r="S330"/>
      <c r="T330"/>
      <c r="U330"/>
      <c r="V330"/>
      <c r="W330"/>
      <c r="X330"/>
      <c r="Y330"/>
      <c r="Z330"/>
      <c r="AA330"/>
      <c r="AB330"/>
      <c r="AC330"/>
    </row>
    <row r="331" spans="18:29" s="1" customFormat="1" x14ac:dyDescent="0.25">
      <c r="R331"/>
      <c r="S331"/>
      <c r="T331"/>
      <c r="U331"/>
      <c r="V331"/>
      <c r="W331"/>
      <c r="X331"/>
      <c r="Y331"/>
      <c r="Z331"/>
      <c r="AA331"/>
      <c r="AB331"/>
      <c r="AC331"/>
    </row>
    <row r="332" spans="18:29" s="1" customFormat="1" x14ac:dyDescent="0.25">
      <c r="R332"/>
      <c r="S332"/>
      <c r="T332"/>
      <c r="U332"/>
      <c r="V332"/>
      <c r="W332"/>
      <c r="X332"/>
      <c r="Y332"/>
      <c r="Z332"/>
      <c r="AA332"/>
      <c r="AB332"/>
      <c r="AC332"/>
    </row>
    <row r="333" spans="18:29" s="1" customFormat="1" x14ac:dyDescent="0.25">
      <c r="R333"/>
      <c r="S333"/>
      <c r="T333"/>
      <c r="U333"/>
      <c r="V333"/>
      <c r="W333"/>
      <c r="X333"/>
      <c r="Y333"/>
      <c r="Z333"/>
      <c r="AA333"/>
      <c r="AB333"/>
      <c r="AC333"/>
    </row>
    <row r="334" spans="18:29" s="1" customFormat="1" x14ac:dyDescent="0.25">
      <c r="R334"/>
      <c r="S334"/>
      <c r="T334"/>
      <c r="U334"/>
      <c r="V334"/>
      <c r="W334"/>
      <c r="X334"/>
      <c r="Y334"/>
      <c r="Z334"/>
      <c r="AA334"/>
      <c r="AB334"/>
      <c r="AC334"/>
    </row>
    <row r="335" spans="18:29" s="1" customFormat="1" x14ac:dyDescent="0.25">
      <c r="R335"/>
      <c r="S335"/>
      <c r="T335"/>
      <c r="U335"/>
      <c r="V335"/>
      <c r="W335"/>
      <c r="X335"/>
      <c r="Y335"/>
      <c r="Z335"/>
      <c r="AA335"/>
      <c r="AB335"/>
      <c r="AC335"/>
    </row>
    <row r="336" spans="18:29" s="1" customFormat="1" x14ac:dyDescent="0.25">
      <c r="R336"/>
      <c r="S336"/>
      <c r="T336"/>
      <c r="U336"/>
      <c r="V336"/>
      <c r="W336"/>
      <c r="X336"/>
      <c r="Y336"/>
      <c r="Z336"/>
      <c r="AA336"/>
      <c r="AB336"/>
      <c r="AC336"/>
    </row>
    <row r="337" spans="18:29" s="1" customFormat="1" x14ac:dyDescent="0.25">
      <c r="R337"/>
      <c r="S337"/>
      <c r="T337"/>
      <c r="U337"/>
      <c r="V337"/>
      <c r="W337"/>
      <c r="X337"/>
      <c r="Y337"/>
      <c r="Z337"/>
      <c r="AA337"/>
      <c r="AB337"/>
      <c r="AC337"/>
    </row>
    <row r="338" spans="18:29" s="1" customFormat="1" x14ac:dyDescent="0.25">
      <c r="R338"/>
      <c r="S338"/>
      <c r="T338"/>
      <c r="U338"/>
      <c r="V338"/>
      <c r="W338"/>
      <c r="X338"/>
      <c r="Y338"/>
      <c r="Z338"/>
      <c r="AA338"/>
      <c r="AB338"/>
      <c r="AC338"/>
    </row>
    <row r="339" spans="18:29" s="1" customFormat="1" x14ac:dyDescent="0.25">
      <c r="R339"/>
      <c r="S339"/>
      <c r="T339"/>
      <c r="U339"/>
      <c r="V339"/>
      <c r="W339"/>
      <c r="X339"/>
      <c r="Y339"/>
      <c r="Z339"/>
      <c r="AA339"/>
      <c r="AB339"/>
      <c r="AC339"/>
    </row>
    <row r="340" spans="18:29" s="1" customFormat="1" x14ac:dyDescent="0.25">
      <c r="R340"/>
      <c r="S340"/>
      <c r="T340"/>
      <c r="U340"/>
      <c r="V340"/>
      <c r="W340"/>
      <c r="X340"/>
      <c r="Y340"/>
      <c r="Z340"/>
      <c r="AA340"/>
      <c r="AB340"/>
      <c r="AC340"/>
    </row>
    <row r="341" spans="18:29" s="1" customFormat="1" x14ac:dyDescent="0.25">
      <c r="R341"/>
      <c r="S341"/>
      <c r="T341"/>
      <c r="U341"/>
      <c r="V341"/>
      <c r="W341"/>
      <c r="X341"/>
      <c r="Y341"/>
      <c r="Z341"/>
      <c r="AA341"/>
      <c r="AB341"/>
      <c r="AC341"/>
    </row>
    <row r="342" spans="18:29" s="1" customFormat="1" x14ac:dyDescent="0.25">
      <c r="R342"/>
      <c r="S342"/>
      <c r="T342"/>
      <c r="U342"/>
      <c r="V342"/>
      <c r="W342"/>
      <c r="X342"/>
      <c r="Y342"/>
      <c r="Z342"/>
      <c r="AA342"/>
      <c r="AB342"/>
      <c r="AC342"/>
    </row>
    <row r="343" spans="18:29" s="1" customFormat="1" x14ac:dyDescent="0.25">
      <c r="R343"/>
      <c r="S343"/>
      <c r="T343"/>
      <c r="U343"/>
      <c r="V343"/>
      <c r="W343"/>
      <c r="X343"/>
      <c r="Y343"/>
      <c r="Z343"/>
      <c r="AA343"/>
      <c r="AB343"/>
      <c r="AC343"/>
    </row>
    <row r="344" spans="18:29" s="1" customFormat="1" x14ac:dyDescent="0.25">
      <c r="R344"/>
      <c r="S344"/>
      <c r="T344"/>
      <c r="U344"/>
      <c r="V344"/>
      <c r="W344"/>
      <c r="X344"/>
      <c r="Y344"/>
      <c r="Z344"/>
      <c r="AA344"/>
      <c r="AB344"/>
      <c r="AC344"/>
    </row>
    <row r="345" spans="18:29" s="1" customFormat="1" x14ac:dyDescent="0.25">
      <c r="R345"/>
      <c r="S345"/>
      <c r="T345"/>
      <c r="U345"/>
      <c r="V345"/>
      <c r="W345"/>
      <c r="X345"/>
      <c r="Y345"/>
      <c r="Z345"/>
      <c r="AA345"/>
      <c r="AB345"/>
      <c r="AC345"/>
    </row>
    <row r="346" spans="18:29" s="1" customFormat="1" x14ac:dyDescent="0.25">
      <c r="R346"/>
      <c r="S346"/>
      <c r="T346"/>
      <c r="U346"/>
      <c r="V346"/>
      <c r="W346"/>
      <c r="X346"/>
      <c r="Y346"/>
      <c r="Z346"/>
      <c r="AA346"/>
      <c r="AB346"/>
      <c r="AC346"/>
    </row>
    <row r="347" spans="18:29" s="1" customFormat="1" x14ac:dyDescent="0.25">
      <c r="R347"/>
      <c r="S347"/>
      <c r="T347"/>
      <c r="U347"/>
      <c r="V347"/>
      <c r="W347"/>
      <c r="X347"/>
      <c r="Y347"/>
      <c r="Z347"/>
      <c r="AA347"/>
      <c r="AB347"/>
      <c r="AC347"/>
    </row>
    <row r="348" spans="18:29" s="1" customFormat="1" x14ac:dyDescent="0.25">
      <c r="R348"/>
      <c r="S348"/>
      <c r="T348"/>
      <c r="U348"/>
      <c r="V348"/>
      <c r="W348"/>
      <c r="X348"/>
      <c r="Y348"/>
      <c r="Z348"/>
      <c r="AA348"/>
      <c r="AB348"/>
      <c r="AC348"/>
    </row>
    <row r="349" spans="18:29" s="1" customFormat="1" x14ac:dyDescent="0.25">
      <c r="R349"/>
      <c r="S349"/>
      <c r="T349"/>
      <c r="U349"/>
      <c r="V349"/>
      <c r="W349"/>
      <c r="X349"/>
      <c r="Y349"/>
      <c r="Z349"/>
      <c r="AA349"/>
      <c r="AB349"/>
      <c r="AC349"/>
    </row>
    <row r="350" spans="18:29" s="1" customFormat="1" x14ac:dyDescent="0.25">
      <c r="R350"/>
      <c r="S350"/>
      <c r="T350"/>
      <c r="U350"/>
      <c r="V350"/>
      <c r="W350"/>
      <c r="X350"/>
      <c r="Y350"/>
      <c r="Z350"/>
      <c r="AA350"/>
      <c r="AB350"/>
      <c r="AC350"/>
    </row>
    <row r="351" spans="18:29" s="1" customFormat="1" x14ac:dyDescent="0.25">
      <c r="R351"/>
      <c r="S351"/>
      <c r="T351"/>
      <c r="U351"/>
      <c r="V351"/>
      <c r="W351"/>
      <c r="X351"/>
      <c r="Y351"/>
      <c r="Z351"/>
      <c r="AA351"/>
      <c r="AB351"/>
      <c r="AC351"/>
    </row>
    <row r="352" spans="18:29" s="1" customFormat="1" x14ac:dyDescent="0.25">
      <c r="R352"/>
      <c r="S352"/>
      <c r="T352"/>
      <c r="U352"/>
      <c r="V352"/>
      <c r="W352"/>
      <c r="X352"/>
      <c r="Y352"/>
      <c r="Z352"/>
      <c r="AA352"/>
      <c r="AB352"/>
      <c r="AC352"/>
    </row>
    <row r="353" spans="18:29" s="1" customFormat="1" x14ac:dyDescent="0.25">
      <c r="R353"/>
      <c r="S353"/>
      <c r="T353"/>
      <c r="U353"/>
      <c r="V353"/>
      <c r="W353"/>
      <c r="X353"/>
      <c r="Y353"/>
      <c r="Z353"/>
      <c r="AA353"/>
      <c r="AB353"/>
      <c r="AC353"/>
    </row>
    <row r="354" spans="18:29" s="1" customFormat="1" x14ac:dyDescent="0.25">
      <c r="R354"/>
      <c r="S354"/>
      <c r="T354"/>
      <c r="U354"/>
      <c r="V354"/>
      <c r="W354"/>
      <c r="X354"/>
      <c r="Y354"/>
      <c r="Z354"/>
      <c r="AA354"/>
      <c r="AB354"/>
      <c r="AC354"/>
    </row>
    <row r="355" spans="18:29" s="1" customFormat="1" x14ac:dyDescent="0.25">
      <c r="R355"/>
      <c r="S355"/>
      <c r="T355"/>
      <c r="U355"/>
      <c r="V355"/>
      <c r="W355"/>
      <c r="X355"/>
      <c r="Y355"/>
      <c r="Z355"/>
      <c r="AA355"/>
      <c r="AB355"/>
      <c r="AC355"/>
    </row>
    <row r="356" spans="18:29" s="1" customFormat="1" x14ac:dyDescent="0.25">
      <c r="R356"/>
      <c r="S356"/>
      <c r="T356"/>
      <c r="U356"/>
      <c r="V356"/>
      <c r="W356"/>
      <c r="X356"/>
      <c r="Y356"/>
      <c r="Z356"/>
      <c r="AA356"/>
      <c r="AB356"/>
      <c r="AC356"/>
    </row>
    <row r="357" spans="18:29" s="1" customFormat="1" x14ac:dyDescent="0.25">
      <c r="R357"/>
      <c r="S357"/>
      <c r="T357"/>
      <c r="U357"/>
      <c r="V357"/>
      <c r="W357"/>
      <c r="X357"/>
      <c r="Y357"/>
      <c r="Z357"/>
      <c r="AA357"/>
      <c r="AB357"/>
      <c r="AC357"/>
    </row>
    <row r="358" spans="18:29" s="1" customFormat="1" x14ac:dyDescent="0.25">
      <c r="R358"/>
      <c r="S358"/>
      <c r="T358"/>
      <c r="U358"/>
      <c r="V358"/>
      <c r="W358"/>
      <c r="X358"/>
      <c r="Y358"/>
      <c r="Z358"/>
      <c r="AA358"/>
      <c r="AB358"/>
      <c r="AC358"/>
    </row>
    <row r="359" spans="18:29" s="1" customFormat="1" x14ac:dyDescent="0.25">
      <c r="R359"/>
      <c r="S359"/>
      <c r="T359"/>
      <c r="U359"/>
      <c r="V359"/>
      <c r="W359"/>
      <c r="X359"/>
      <c r="Y359"/>
      <c r="Z359"/>
      <c r="AA359"/>
      <c r="AB359"/>
      <c r="AC359"/>
    </row>
    <row r="360" spans="18:29" s="1" customFormat="1" x14ac:dyDescent="0.25">
      <c r="R360"/>
      <c r="S360"/>
      <c r="T360"/>
      <c r="U360"/>
      <c r="V360"/>
      <c r="W360"/>
      <c r="X360"/>
      <c r="Y360"/>
      <c r="Z360"/>
      <c r="AA360"/>
      <c r="AB360"/>
      <c r="AC360"/>
    </row>
    <row r="361" spans="18:29" s="1" customFormat="1" x14ac:dyDescent="0.25">
      <c r="R361"/>
      <c r="S361"/>
      <c r="T361"/>
      <c r="U361"/>
      <c r="V361"/>
      <c r="W361"/>
      <c r="X361"/>
      <c r="Y361"/>
      <c r="Z361"/>
      <c r="AA361"/>
      <c r="AB361"/>
      <c r="AC361"/>
    </row>
    <row r="362" spans="18:29" s="1" customFormat="1" x14ac:dyDescent="0.25">
      <c r="R362"/>
      <c r="S362"/>
      <c r="T362"/>
      <c r="U362"/>
      <c r="V362"/>
      <c r="W362"/>
      <c r="X362"/>
      <c r="Y362"/>
      <c r="Z362"/>
      <c r="AA362"/>
      <c r="AB362"/>
      <c r="AC362"/>
    </row>
    <row r="363" spans="18:29" s="1" customFormat="1" x14ac:dyDescent="0.25">
      <c r="R363"/>
      <c r="S363"/>
      <c r="T363"/>
      <c r="U363"/>
      <c r="V363"/>
      <c r="W363"/>
      <c r="X363"/>
      <c r="Y363"/>
      <c r="Z363"/>
      <c r="AA363"/>
      <c r="AB363"/>
      <c r="AC363"/>
    </row>
    <row r="364" spans="18:29" s="1" customFormat="1" x14ac:dyDescent="0.25">
      <c r="R364"/>
      <c r="S364"/>
      <c r="T364"/>
      <c r="U364"/>
      <c r="V364"/>
      <c r="W364"/>
      <c r="X364"/>
      <c r="Y364"/>
      <c r="Z364"/>
      <c r="AA364"/>
      <c r="AB364"/>
      <c r="AC364"/>
    </row>
    <row r="365" spans="18:29" s="1" customFormat="1" x14ac:dyDescent="0.25">
      <c r="R365"/>
      <c r="S365"/>
      <c r="T365"/>
      <c r="U365"/>
      <c r="V365"/>
      <c r="W365"/>
      <c r="X365"/>
      <c r="Y365"/>
      <c r="Z365"/>
      <c r="AA365"/>
      <c r="AB365"/>
      <c r="AC365"/>
    </row>
    <row r="366" spans="18:29" s="1" customFormat="1" x14ac:dyDescent="0.25">
      <c r="R366"/>
      <c r="S366"/>
      <c r="T366"/>
      <c r="U366"/>
      <c r="V366"/>
      <c r="W366"/>
      <c r="X366"/>
      <c r="Y366"/>
      <c r="Z366"/>
      <c r="AA366"/>
      <c r="AB366"/>
      <c r="AC366"/>
    </row>
    <row r="367" spans="18:29" s="1" customFormat="1" x14ac:dyDescent="0.25">
      <c r="R367"/>
      <c r="S367"/>
      <c r="T367"/>
      <c r="U367"/>
      <c r="V367"/>
      <c r="W367"/>
      <c r="X367"/>
      <c r="Y367"/>
      <c r="Z367"/>
      <c r="AA367"/>
      <c r="AB367"/>
      <c r="AC367"/>
    </row>
    <row r="368" spans="18:29" s="1" customFormat="1" x14ac:dyDescent="0.25">
      <c r="R368"/>
      <c r="S368"/>
      <c r="T368"/>
      <c r="U368"/>
      <c r="V368"/>
      <c r="W368"/>
      <c r="X368"/>
      <c r="Y368"/>
      <c r="Z368"/>
      <c r="AA368"/>
      <c r="AB368"/>
      <c r="AC368"/>
    </row>
    <row r="369" spans="18:29" s="1" customFormat="1" x14ac:dyDescent="0.25">
      <c r="R369"/>
      <c r="S369"/>
      <c r="T369"/>
      <c r="U369"/>
      <c r="V369"/>
      <c r="W369"/>
      <c r="X369"/>
      <c r="Y369"/>
      <c r="Z369"/>
      <c r="AA369"/>
      <c r="AB369"/>
      <c r="AC369"/>
    </row>
    <row r="370" spans="18:29" s="1" customFormat="1" x14ac:dyDescent="0.25">
      <c r="R370"/>
      <c r="S370"/>
      <c r="T370"/>
      <c r="U370"/>
      <c r="V370"/>
      <c r="W370"/>
      <c r="X370"/>
      <c r="Y370"/>
      <c r="Z370"/>
      <c r="AA370"/>
      <c r="AB370"/>
      <c r="AC370"/>
    </row>
    <row r="371" spans="18:29" s="1" customFormat="1" x14ac:dyDescent="0.25">
      <c r="R371"/>
      <c r="S371"/>
      <c r="T371"/>
      <c r="U371"/>
      <c r="V371"/>
      <c r="W371"/>
      <c r="X371"/>
      <c r="Y371"/>
      <c r="Z371"/>
      <c r="AA371"/>
      <c r="AB371"/>
      <c r="AC371"/>
    </row>
    <row r="372" spans="18:29" s="1" customFormat="1" x14ac:dyDescent="0.25">
      <c r="R372"/>
      <c r="S372"/>
      <c r="T372"/>
      <c r="U372"/>
      <c r="V372"/>
      <c r="W372"/>
      <c r="X372"/>
      <c r="Y372"/>
      <c r="Z372"/>
      <c r="AA372"/>
      <c r="AB372"/>
      <c r="AC372"/>
    </row>
    <row r="373" spans="18:29" s="1" customFormat="1" x14ac:dyDescent="0.25">
      <c r="R373"/>
      <c r="S373"/>
      <c r="T373"/>
      <c r="U373"/>
      <c r="V373"/>
      <c r="W373"/>
      <c r="X373"/>
      <c r="Y373"/>
      <c r="Z373"/>
      <c r="AA373"/>
      <c r="AB373"/>
      <c r="AC373"/>
    </row>
    <row r="374" spans="18:29" s="1" customFormat="1" x14ac:dyDescent="0.25">
      <c r="R374"/>
      <c r="S374"/>
      <c r="T374"/>
      <c r="U374"/>
      <c r="V374"/>
      <c r="W374"/>
      <c r="X374"/>
      <c r="Y374"/>
      <c r="Z374"/>
      <c r="AA374"/>
      <c r="AB374"/>
      <c r="AC374"/>
    </row>
    <row r="375" spans="18:29" s="1" customFormat="1" x14ac:dyDescent="0.25">
      <c r="R375"/>
      <c r="S375"/>
      <c r="T375"/>
      <c r="U375"/>
      <c r="V375"/>
      <c r="W375"/>
      <c r="X375"/>
      <c r="Y375"/>
      <c r="Z375"/>
      <c r="AA375"/>
      <c r="AB375"/>
      <c r="AC375"/>
    </row>
    <row r="376" spans="18:29" s="1" customFormat="1" x14ac:dyDescent="0.25">
      <c r="R376"/>
      <c r="S376"/>
      <c r="T376"/>
      <c r="U376"/>
      <c r="V376"/>
      <c r="W376"/>
      <c r="X376"/>
      <c r="Y376"/>
      <c r="Z376"/>
      <c r="AA376"/>
      <c r="AB376"/>
      <c r="AC376"/>
    </row>
    <row r="377" spans="18:29" s="1" customFormat="1" x14ac:dyDescent="0.25">
      <c r="R377"/>
      <c r="S377"/>
      <c r="T377"/>
      <c r="U377"/>
      <c r="V377"/>
      <c r="W377"/>
      <c r="X377"/>
      <c r="Y377"/>
      <c r="Z377"/>
      <c r="AA377"/>
      <c r="AB377"/>
      <c r="AC377"/>
    </row>
    <row r="378" spans="18:29" s="1" customFormat="1" x14ac:dyDescent="0.25">
      <c r="R378"/>
      <c r="S378"/>
      <c r="T378"/>
      <c r="U378"/>
      <c r="V378"/>
      <c r="W378"/>
      <c r="X378"/>
      <c r="Y378"/>
      <c r="Z378"/>
      <c r="AA378"/>
      <c r="AB378"/>
      <c r="AC378"/>
    </row>
    <row r="379" spans="18:29" s="1" customFormat="1" x14ac:dyDescent="0.25">
      <c r="R379"/>
      <c r="S379"/>
      <c r="T379"/>
      <c r="U379"/>
      <c r="V379"/>
      <c r="W379"/>
      <c r="X379"/>
      <c r="Y379"/>
      <c r="Z379"/>
      <c r="AA379"/>
      <c r="AB379"/>
      <c r="AC379"/>
    </row>
    <row r="380" spans="18:29" s="1" customFormat="1" x14ac:dyDescent="0.25">
      <c r="R380"/>
      <c r="S380"/>
      <c r="T380"/>
      <c r="U380"/>
      <c r="V380"/>
      <c r="W380"/>
      <c r="X380"/>
      <c r="Y380"/>
      <c r="Z380"/>
      <c r="AA380"/>
      <c r="AB380"/>
      <c r="AC380"/>
    </row>
    <row r="381" spans="18:29" s="1" customFormat="1" x14ac:dyDescent="0.25">
      <c r="R381"/>
      <c r="S381"/>
      <c r="T381"/>
      <c r="U381"/>
      <c r="V381"/>
      <c r="W381"/>
      <c r="X381"/>
      <c r="Y381"/>
      <c r="Z381"/>
      <c r="AA381"/>
      <c r="AB381"/>
      <c r="AC381"/>
    </row>
    <row r="382" spans="18:29" s="1" customFormat="1" x14ac:dyDescent="0.25">
      <c r="R382"/>
      <c r="S382"/>
      <c r="T382"/>
      <c r="U382"/>
      <c r="V382"/>
      <c r="W382"/>
      <c r="X382"/>
      <c r="Y382"/>
      <c r="Z382"/>
      <c r="AA382"/>
      <c r="AB382"/>
      <c r="AC382"/>
    </row>
    <row r="383" spans="18:29" s="1" customFormat="1" x14ac:dyDescent="0.25">
      <c r="R383"/>
      <c r="S383"/>
      <c r="T383"/>
      <c r="U383"/>
      <c r="V383"/>
      <c r="W383"/>
      <c r="X383"/>
      <c r="Y383"/>
      <c r="Z383"/>
      <c r="AA383"/>
      <c r="AB383"/>
      <c r="AC383"/>
    </row>
    <row r="384" spans="18:29" s="1" customFormat="1" x14ac:dyDescent="0.25">
      <c r="R384"/>
      <c r="S384"/>
      <c r="T384"/>
      <c r="U384"/>
      <c r="V384"/>
      <c r="W384"/>
      <c r="X384"/>
      <c r="Y384"/>
      <c r="Z384"/>
      <c r="AA384"/>
      <c r="AB384"/>
      <c r="AC384"/>
    </row>
    <row r="385" spans="18:29" s="1" customFormat="1" x14ac:dyDescent="0.25">
      <c r="R385"/>
      <c r="S385"/>
      <c r="T385"/>
      <c r="U385"/>
      <c r="V385"/>
      <c r="W385"/>
      <c r="X385"/>
      <c r="Y385"/>
      <c r="Z385"/>
      <c r="AA385"/>
      <c r="AB385"/>
      <c r="AC385"/>
    </row>
    <row r="386" spans="18:29" s="1" customFormat="1" x14ac:dyDescent="0.25">
      <c r="R386"/>
      <c r="S386"/>
      <c r="T386"/>
      <c r="U386"/>
      <c r="V386"/>
      <c r="W386"/>
      <c r="X386"/>
      <c r="Y386"/>
      <c r="Z386"/>
      <c r="AA386"/>
      <c r="AB386"/>
      <c r="AC386"/>
    </row>
    <row r="387" spans="18:29" s="1" customFormat="1" x14ac:dyDescent="0.25">
      <c r="R387"/>
      <c r="S387"/>
      <c r="T387"/>
      <c r="U387"/>
      <c r="V387"/>
      <c r="W387"/>
      <c r="X387"/>
      <c r="Y387"/>
      <c r="Z387"/>
      <c r="AA387"/>
      <c r="AB387"/>
      <c r="AC387"/>
    </row>
    <row r="388" spans="18:29" s="1" customFormat="1" x14ac:dyDescent="0.25">
      <c r="R388"/>
      <c r="S388"/>
      <c r="T388"/>
      <c r="U388"/>
      <c r="V388"/>
      <c r="W388"/>
      <c r="X388"/>
      <c r="Y388"/>
      <c r="Z388"/>
      <c r="AA388"/>
      <c r="AB388"/>
      <c r="AC388"/>
    </row>
    <row r="389" spans="18:29" s="1" customFormat="1" x14ac:dyDescent="0.25">
      <c r="R389"/>
      <c r="S389"/>
      <c r="T389"/>
      <c r="U389"/>
      <c r="V389"/>
      <c r="W389"/>
      <c r="X389"/>
      <c r="Y389"/>
      <c r="Z389"/>
      <c r="AA389"/>
      <c r="AB389"/>
      <c r="AC389"/>
    </row>
    <row r="390" spans="18:29" s="1" customFormat="1" x14ac:dyDescent="0.25">
      <c r="R390"/>
      <c r="S390"/>
      <c r="T390"/>
      <c r="U390"/>
      <c r="V390"/>
      <c r="W390"/>
      <c r="X390"/>
      <c r="Y390"/>
      <c r="Z390"/>
      <c r="AA390"/>
      <c r="AB390"/>
      <c r="AC390"/>
    </row>
    <row r="391" spans="18:29" s="1" customFormat="1" x14ac:dyDescent="0.25">
      <c r="R391"/>
      <c r="S391"/>
      <c r="T391"/>
      <c r="U391"/>
      <c r="V391"/>
      <c r="W391"/>
      <c r="X391"/>
      <c r="Y391"/>
      <c r="Z391"/>
      <c r="AA391"/>
      <c r="AB391"/>
      <c r="AC391"/>
    </row>
    <row r="392" spans="18:29" s="1" customFormat="1" x14ac:dyDescent="0.25">
      <c r="R392"/>
      <c r="S392"/>
      <c r="T392"/>
      <c r="U392"/>
      <c r="V392"/>
      <c r="W392"/>
      <c r="X392"/>
      <c r="Y392"/>
      <c r="Z392"/>
      <c r="AA392"/>
      <c r="AB392"/>
      <c r="AC392"/>
    </row>
    <row r="393" spans="18:29" s="1" customFormat="1" x14ac:dyDescent="0.25">
      <c r="R393"/>
      <c r="S393"/>
      <c r="T393"/>
      <c r="U393"/>
      <c r="V393"/>
      <c r="W393"/>
      <c r="X393"/>
      <c r="Y393"/>
      <c r="Z393"/>
      <c r="AA393"/>
      <c r="AB393"/>
      <c r="AC393"/>
    </row>
    <row r="394" spans="18:29" s="1" customFormat="1" x14ac:dyDescent="0.25">
      <c r="R394"/>
      <c r="S394"/>
      <c r="T394"/>
      <c r="U394"/>
      <c r="V394"/>
      <c r="W394"/>
      <c r="X394"/>
      <c r="Y394"/>
      <c r="Z394"/>
      <c r="AA394"/>
      <c r="AB394"/>
      <c r="AC394"/>
    </row>
    <row r="395" spans="18:29" s="1" customFormat="1" x14ac:dyDescent="0.25">
      <c r="R395"/>
      <c r="S395"/>
      <c r="T395"/>
      <c r="U395"/>
      <c r="V395"/>
      <c r="W395"/>
      <c r="X395"/>
      <c r="Y395"/>
      <c r="Z395"/>
      <c r="AA395"/>
      <c r="AB395"/>
      <c r="AC395"/>
    </row>
    <row r="396" spans="18:29" s="1" customFormat="1" x14ac:dyDescent="0.25">
      <c r="R396"/>
      <c r="S396"/>
      <c r="T396"/>
      <c r="U396"/>
      <c r="V396"/>
      <c r="W396"/>
      <c r="X396"/>
      <c r="Y396"/>
      <c r="Z396"/>
      <c r="AA396"/>
      <c r="AB396"/>
      <c r="AC396"/>
    </row>
    <row r="397" spans="18:29" s="1" customFormat="1" x14ac:dyDescent="0.25">
      <c r="R397"/>
      <c r="S397"/>
      <c r="T397"/>
      <c r="U397"/>
      <c r="V397"/>
      <c r="W397"/>
      <c r="X397"/>
      <c r="Y397"/>
      <c r="Z397"/>
      <c r="AA397"/>
      <c r="AB397"/>
      <c r="AC397"/>
    </row>
    <row r="398" spans="18:29" s="1" customFormat="1" x14ac:dyDescent="0.25">
      <c r="R398"/>
      <c r="S398"/>
      <c r="T398"/>
      <c r="U398"/>
      <c r="V398"/>
      <c r="W398"/>
      <c r="X398"/>
      <c r="Y398"/>
      <c r="Z398"/>
      <c r="AA398"/>
      <c r="AB398"/>
      <c r="AC398"/>
    </row>
    <row r="399" spans="18:29" s="1" customFormat="1" x14ac:dyDescent="0.25">
      <c r="R399"/>
      <c r="S399"/>
      <c r="T399"/>
      <c r="U399"/>
      <c r="V399"/>
      <c r="W399"/>
      <c r="X399"/>
      <c r="Y399"/>
      <c r="Z399"/>
      <c r="AA399"/>
      <c r="AB399"/>
      <c r="AC399"/>
    </row>
    <row r="400" spans="18:29" s="1" customFormat="1" x14ac:dyDescent="0.25">
      <c r="R400"/>
      <c r="S400"/>
      <c r="T400"/>
      <c r="U400"/>
      <c r="V400"/>
      <c r="W400"/>
      <c r="X400"/>
      <c r="Y400"/>
      <c r="Z400"/>
      <c r="AA400"/>
      <c r="AB400"/>
      <c r="AC400"/>
    </row>
    <row r="401" spans="18:29" s="1" customFormat="1" x14ac:dyDescent="0.25">
      <c r="R401"/>
      <c r="S401"/>
      <c r="T401"/>
      <c r="U401"/>
      <c r="V401"/>
      <c r="W401"/>
      <c r="X401"/>
      <c r="Y401"/>
      <c r="Z401"/>
      <c r="AA401"/>
      <c r="AB401"/>
      <c r="AC401"/>
    </row>
    <row r="402" spans="18:29" s="1" customFormat="1" x14ac:dyDescent="0.25">
      <c r="R402"/>
      <c r="S402"/>
      <c r="T402"/>
      <c r="U402"/>
      <c r="V402"/>
      <c r="W402"/>
      <c r="X402"/>
      <c r="Y402"/>
      <c r="Z402"/>
      <c r="AA402"/>
      <c r="AB402"/>
      <c r="AC402"/>
    </row>
    <row r="403" spans="18:29" s="1" customFormat="1" x14ac:dyDescent="0.25">
      <c r="R403"/>
      <c r="S403"/>
      <c r="T403"/>
      <c r="U403"/>
      <c r="V403"/>
      <c r="W403"/>
      <c r="X403"/>
      <c r="Y403"/>
      <c r="Z403"/>
      <c r="AA403"/>
      <c r="AB403"/>
      <c r="AC403"/>
    </row>
    <row r="404" spans="18:29" s="1" customFormat="1" x14ac:dyDescent="0.25">
      <c r="R404"/>
      <c r="S404"/>
      <c r="T404"/>
      <c r="U404"/>
      <c r="V404"/>
      <c r="W404"/>
      <c r="X404"/>
      <c r="Y404"/>
      <c r="Z404"/>
      <c r="AA404"/>
      <c r="AB404"/>
      <c r="AC404"/>
    </row>
    <row r="405" spans="18:29" s="1" customFormat="1" x14ac:dyDescent="0.25">
      <c r="R405"/>
      <c r="S405"/>
      <c r="T405"/>
      <c r="U405"/>
      <c r="V405"/>
      <c r="W405"/>
      <c r="X405"/>
      <c r="Y405"/>
      <c r="Z405"/>
      <c r="AA405"/>
      <c r="AB405"/>
      <c r="AC405"/>
    </row>
    <row r="406" spans="18:29" s="1" customFormat="1" x14ac:dyDescent="0.25">
      <c r="R406"/>
      <c r="S406"/>
      <c r="T406"/>
      <c r="U406"/>
      <c r="V406"/>
      <c r="W406"/>
      <c r="X406"/>
      <c r="Y406"/>
      <c r="Z406"/>
      <c r="AA406"/>
      <c r="AB406"/>
      <c r="AC406"/>
    </row>
    <row r="407" spans="18:29" s="1" customFormat="1" x14ac:dyDescent="0.25">
      <c r="R407"/>
      <c r="S407"/>
      <c r="T407"/>
      <c r="U407"/>
      <c r="V407"/>
      <c r="W407"/>
      <c r="X407"/>
      <c r="Y407"/>
      <c r="Z407"/>
      <c r="AA407"/>
      <c r="AB407"/>
      <c r="AC407"/>
    </row>
    <row r="408" spans="18:29" s="1" customFormat="1" x14ac:dyDescent="0.25">
      <c r="R408"/>
      <c r="S408"/>
      <c r="T408"/>
      <c r="U408"/>
      <c r="V408"/>
      <c r="W408"/>
      <c r="X408"/>
      <c r="Y408"/>
      <c r="Z408"/>
      <c r="AA408"/>
      <c r="AB408"/>
      <c r="AC408"/>
    </row>
    <row r="409" spans="18:29" s="1" customFormat="1" x14ac:dyDescent="0.25">
      <c r="R409"/>
      <c r="S409"/>
      <c r="T409"/>
      <c r="U409"/>
      <c r="V409"/>
      <c r="W409"/>
      <c r="X409"/>
      <c r="Y409"/>
      <c r="Z409"/>
      <c r="AA409"/>
      <c r="AB409"/>
      <c r="AC409"/>
    </row>
    <row r="410" spans="18:29" s="1" customFormat="1" x14ac:dyDescent="0.25">
      <c r="R410"/>
      <c r="S410"/>
      <c r="T410"/>
      <c r="U410"/>
      <c r="V410"/>
      <c r="W410"/>
      <c r="X410"/>
      <c r="Y410"/>
      <c r="Z410"/>
      <c r="AA410"/>
      <c r="AB410"/>
      <c r="AC410"/>
    </row>
    <row r="411" spans="18:29" s="1" customFormat="1" x14ac:dyDescent="0.25">
      <c r="R411"/>
      <c r="S411"/>
      <c r="T411"/>
      <c r="U411"/>
      <c r="V411"/>
      <c r="W411"/>
      <c r="X411"/>
      <c r="Y411"/>
      <c r="Z411"/>
      <c r="AA411"/>
      <c r="AB411"/>
      <c r="AC411"/>
    </row>
    <row r="412" spans="18:29" s="1" customFormat="1" x14ac:dyDescent="0.25">
      <c r="R412"/>
      <c r="S412"/>
      <c r="T412"/>
      <c r="U412"/>
      <c r="V412"/>
      <c r="W412"/>
      <c r="X412"/>
      <c r="Y412"/>
      <c r="Z412"/>
      <c r="AA412"/>
      <c r="AB412"/>
      <c r="AC412"/>
    </row>
    <row r="413" spans="18:29" s="1" customFormat="1" x14ac:dyDescent="0.25">
      <c r="R413"/>
      <c r="S413"/>
      <c r="T413"/>
      <c r="U413"/>
      <c r="V413"/>
      <c r="W413"/>
      <c r="X413"/>
      <c r="Y413"/>
      <c r="Z413"/>
      <c r="AA413"/>
      <c r="AB413"/>
      <c r="AC413"/>
    </row>
    <row r="414" spans="18:29" s="1" customFormat="1" x14ac:dyDescent="0.25">
      <c r="R414"/>
      <c r="S414"/>
      <c r="T414"/>
      <c r="U414"/>
      <c r="V414"/>
      <c r="W414"/>
      <c r="X414"/>
      <c r="Y414"/>
      <c r="Z414"/>
      <c r="AA414"/>
      <c r="AB414"/>
      <c r="AC414"/>
    </row>
    <row r="415" spans="18:29" s="1" customFormat="1" x14ac:dyDescent="0.25">
      <c r="R415"/>
      <c r="S415"/>
      <c r="T415"/>
      <c r="U415"/>
      <c r="V415"/>
      <c r="W415"/>
      <c r="X415"/>
      <c r="Y415"/>
      <c r="Z415"/>
      <c r="AA415"/>
      <c r="AB415"/>
      <c r="AC415"/>
    </row>
    <row r="416" spans="18:29" s="1" customFormat="1" x14ac:dyDescent="0.25">
      <c r="R416"/>
      <c r="S416"/>
      <c r="T416"/>
      <c r="U416"/>
      <c r="V416"/>
      <c r="W416"/>
      <c r="X416"/>
      <c r="Y416"/>
      <c r="Z416"/>
      <c r="AA416"/>
      <c r="AB416"/>
      <c r="AC416"/>
    </row>
    <row r="417" spans="18:29" s="1" customFormat="1" x14ac:dyDescent="0.25">
      <c r="R417"/>
      <c r="S417"/>
      <c r="T417"/>
      <c r="U417"/>
      <c r="V417"/>
      <c r="W417"/>
      <c r="X417"/>
      <c r="Y417"/>
      <c r="Z417"/>
      <c r="AA417"/>
      <c r="AB417"/>
      <c r="AC417"/>
    </row>
    <row r="418" spans="18:29" s="1" customFormat="1" x14ac:dyDescent="0.25">
      <c r="R418"/>
      <c r="S418"/>
      <c r="T418"/>
      <c r="U418"/>
      <c r="V418"/>
      <c r="W418"/>
      <c r="X418"/>
      <c r="Y418"/>
      <c r="Z418"/>
      <c r="AA418"/>
      <c r="AB418"/>
      <c r="AC418"/>
    </row>
    <row r="419" spans="18:29" s="1" customFormat="1" x14ac:dyDescent="0.25">
      <c r="R419"/>
      <c r="S419"/>
      <c r="T419"/>
      <c r="U419"/>
      <c r="V419"/>
      <c r="W419"/>
      <c r="X419"/>
      <c r="Y419"/>
      <c r="Z419"/>
      <c r="AA419"/>
      <c r="AB419"/>
      <c r="AC419"/>
    </row>
    <row r="420" spans="18:29" s="1" customFormat="1" x14ac:dyDescent="0.25">
      <c r="R420"/>
      <c r="S420"/>
      <c r="T420"/>
      <c r="U420"/>
      <c r="V420"/>
      <c r="W420"/>
      <c r="X420"/>
      <c r="Y420"/>
      <c r="Z420"/>
      <c r="AA420"/>
      <c r="AB420"/>
      <c r="AC420"/>
    </row>
    <row r="421" spans="18:29" s="1" customFormat="1" x14ac:dyDescent="0.25">
      <c r="R421"/>
      <c r="S421"/>
      <c r="T421"/>
      <c r="U421"/>
      <c r="V421"/>
      <c r="W421"/>
      <c r="X421"/>
      <c r="Y421"/>
      <c r="Z421"/>
      <c r="AA421"/>
      <c r="AB421"/>
      <c r="AC421"/>
    </row>
    <row r="422" spans="18:29" s="1" customFormat="1" x14ac:dyDescent="0.25">
      <c r="R422"/>
      <c r="S422"/>
      <c r="T422"/>
      <c r="U422"/>
      <c r="V422"/>
      <c r="W422"/>
      <c r="X422"/>
      <c r="Y422"/>
      <c r="Z422"/>
      <c r="AA422"/>
      <c r="AB422"/>
      <c r="AC422"/>
    </row>
    <row r="423" spans="18:29" s="1" customFormat="1" x14ac:dyDescent="0.25">
      <c r="R423"/>
      <c r="S423"/>
      <c r="T423"/>
      <c r="U423"/>
      <c r="V423"/>
      <c r="W423"/>
      <c r="X423"/>
      <c r="Y423"/>
      <c r="Z423"/>
      <c r="AA423"/>
      <c r="AB423"/>
      <c r="AC423"/>
    </row>
    <row r="424" spans="18:29" s="1" customFormat="1" x14ac:dyDescent="0.25">
      <c r="R424"/>
      <c r="S424"/>
      <c r="T424"/>
      <c r="U424"/>
      <c r="V424"/>
      <c r="W424"/>
      <c r="X424"/>
      <c r="Y424"/>
      <c r="Z424"/>
      <c r="AA424"/>
      <c r="AB424"/>
      <c r="AC424"/>
    </row>
    <row r="425" spans="18:29" s="1" customFormat="1" x14ac:dyDescent="0.25">
      <c r="R425"/>
      <c r="S425"/>
      <c r="T425"/>
      <c r="U425"/>
      <c r="V425"/>
      <c r="W425"/>
      <c r="X425"/>
      <c r="Y425"/>
      <c r="Z425"/>
      <c r="AA425"/>
      <c r="AB425"/>
      <c r="AC425"/>
    </row>
    <row r="426" spans="18:29" s="1" customFormat="1" x14ac:dyDescent="0.25">
      <c r="R426"/>
      <c r="S426"/>
      <c r="T426"/>
      <c r="U426"/>
      <c r="V426"/>
      <c r="W426"/>
      <c r="X426"/>
      <c r="Y426"/>
      <c r="Z426"/>
      <c r="AA426"/>
      <c r="AB426"/>
      <c r="AC426"/>
    </row>
    <row r="427" spans="18:29" s="1" customFormat="1" x14ac:dyDescent="0.25">
      <c r="R427"/>
      <c r="S427"/>
      <c r="T427"/>
      <c r="U427"/>
      <c r="V427"/>
      <c r="W427"/>
      <c r="X427"/>
      <c r="Y427"/>
      <c r="Z427"/>
      <c r="AA427"/>
      <c r="AB427"/>
      <c r="AC427"/>
    </row>
    <row r="428" spans="18:29" s="1" customFormat="1" x14ac:dyDescent="0.25">
      <c r="R428"/>
      <c r="S428"/>
      <c r="T428"/>
      <c r="U428"/>
      <c r="V428"/>
      <c r="W428"/>
      <c r="X428"/>
      <c r="Y428"/>
      <c r="Z428"/>
      <c r="AA428"/>
      <c r="AB428"/>
      <c r="AC428"/>
    </row>
    <row r="429" spans="18:29" s="1" customFormat="1" x14ac:dyDescent="0.25">
      <c r="R429"/>
      <c r="S429"/>
      <c r="T429"/>
      <c r="U429"/>
      <c r="V429"/>
      <c r="W429"/>
      <c r="X429"/>
      <c r="Y429"/>
      <c r="Z429"/>
      <c r="AA429"/>
      <c r="AB429"/>
      <c r="AC429"/>
    </row>
    <row r="430" spans="18:29" s="1" customFormat="1" x14ac:dyDescent="0.25">
      <c r="R430"/>
      <c r="S430"/>
      <c r="T430"/>
      <c r="U430"/>
      <c r="V430"/>
      <c r="W430"/>
      <c r="X430"/>
      <c r="Y430"/>
      <c r="Z430"/>
      <c r="AA430"/>
      <c r="AB430"/>
      <c r="AC430"/>
    </row>
    <row r="431" spans="18:29" s="1" customFormat="1" x14ac:dyDescent="0.25">
      <c r="R431"/>
      <c r="S431"/>
      <c r="T431"/>
      <c r="U431"/>
      <c r="V431"/>
      <c r="W431"/>
      <c r="X431"/>
      <c r="Y431"/>
      <c r="Z431"/>
      <c r="AA431"/>
      <c r="AB431"/>
      <c r="AC431"/>
    </row>
    <row r="432" spans="18:29" s="1" customFormat="1" x14ac:dyDescent="0.25">
      <c r="R432"/>
      <c r="S432"/>
      <c r="T432"/>
      <c r="U432"/>
      <c r="V432"/>
      <c r="W432"/>
      <c r="X432"/>
      <c r="Y432"/>
      <c r="Z432"/>
      <c r="AA432"/>
      <c r="AB432"/>
      <c r="AC432"/>
    </row>
    <row r="433" spans="18:29" s="1" customFormat="1" x14ac:dyDescent="0.25">
      <c r="R433"/>
      <c r="S433"/>
      <c r="T433"/>
      <c r="U433"/>
      <c r="V433"/>
      <c r="W433"/>
      <c r="X433"/>
      <c r="Y433"/>
      <c r="Z433"/>
      <c r="AA433"/>
      <c r="AB433"/>
      <c r="AC433"/>
    </row>
    <row r="434" spans="18:29" s="1" customFormat="1" x14ac:dyDescent="0.25">
      <c r="R434"/>
      <c r="S434"/>
      <c r="T434"/>
      <c r="U434"/>
      <c r="V434"/>
      <c r="W434"/>
      <c r="X434"/>
      <c r="Y434"/>
      <c r="Z434"/>
      <c r="AA434"/>
      <c r="AB434"/>
      <c r="AC434"/>
    </row>
    <row r="435" spans="18:29" s="1" customFormat="1" x14ac:dyDescent="0.25">
      <c r="R435"/>
      <c r="S435"/>
      <c r="T435"/>
      <c r="U435"/>
      <c r="V435"/>
      <c r="W435"/>
      <c r="X435"/>
      <c r="Y435"/>
      <c r="Z435"/>
      <c r="AA435"/>
      <c r="AB435"/>
      <c r="AC435"/>
    </row>
    <row r="436" spans="18:29" s="1" customFormat="1" x14ac:dyDescent="0.25">
      <c r="R436"/>
      <c r="S436"/>
      <c r="T436"/>
      <c r="U436"/>
      <c r="V436"/>
      <c r="W436"/>
      <c r="X436"/>
      <c r="Y436"/>
      <c r="Z436"/>
      <c r="AA436"/>
      <c r="AB436"/>
      <c r="AC436"/>
    </row>
    <row r="437" spans="18:29" s="1" customFormat="1" x14ac:dyDescent="0.25">
      <c r="R437"/>
      <c r="S437"/>
      <c r="T437"/>
      <c r="U437"/>
      <c r="V437"/>
      <c r="W437"/>
      <c r="X437"/>
      <c r="Y437"/>
      <c r="Z437"/>
      <c r="AA437"/>
      <c r="AB437"/>
      <c r="AC437"/>
    </row>
    <row r="438" spans="18:29" s="1" customFormat="1" x14ac:dyDescent="0.25">
      <c r="R438"/>
      <c r="S438"/>
      <c r="T438"/>
      <c r="U438"/>
      <c r="V438"/>
      <c r="W438"/>
      <c r="X438"/>
      <c r="Y438"/>
      <c r="Z438"/>
      <c r="AA438"/>
      <c r="AB438"/>
      <c r="AC438"/>
    </row>
    <row r="439" spans="18:29" s="1" customFormat="1" x14ac:dyDescent="0.25">
      <c r="R439"/>
      <c r="S439"/>
      <c r="T439"/>
      <c r="U439"/>
      <c r="V439"/>
      <c r="W439"/>
      <c r="X439"/>
      <c r="Y439"/>
      <c r="Z439"/>
      <c r="AA439"/>
      <c r="AB439"/>
      <c r="AC439"/>
    </row>
    <row r="440" spans="18:29" s="1" customFormat="1" x14ac:dyDescent="0.25">
      <c r="R440"/>
      <c r="S440"/>
      <c r="T440"/>
      <c r="U440"/>
      <c r="V440"/>
      <c r="W440"/>
      <c r="X440"/>
      <c r="Y440"/>
      <c r="Z440"/>
      <c r="AA440"/>
      <c r="AB440"/>
      <c r="AC440"/>
    </row>
    <row r="441" spans="18:29" s="1" customFormat="1" x14ac:dyDescent="0.25">
      <c r="R441"/>
      <c r="S441"/>
      <c r="T441"/>
      <c r="U441"/>
      <c r="V441"/>
      <c r="W441"/>
      <c r="X441"/>
      <c r="Y441"/>
      <c r="Z441"/>
      <c r="AA441"/>
      <c r="AB441"/>
      <c r="AC441"/>
    </row>
    <row r="442" spans="18:29" s="1" customFormat="1" x14ac:dyDescent="0.25">
      <c r="R442"/>
      <c r="S442"/>
      <c r="T442"/>
      <c r="U442"/>
      <c r="V442"/>
      <c r="W442"/>
      <c r="X442"/>
      <c r="Y442"/>
      <c r="Z442"/>
      <c r="AA442"/>
      <c r="AB442"/>
      <c r="AC442"/>
    </row>
    <row r="443" spans="18:29" s="1" customFormat="1" x14ac:dyDescent="0.25">
      <c r="R443"/>
      <c r="S443"/>
      <c r="T443"/>
      <c r="U443"/>
      <c r="V443"/>
      <c r="W443"/>
      <c r="X443"/>
      <c r="Y443"/>
      <c r="Z443"/>
      <c r="AA443"/>
      <c r="AB443"/>
      <c r="AC443"/>
    </row>
    <row r="444" spans="18:29" s="1" customFormat="1" x14ac:dyDescent="0.25">
      <c r="R444"/>
      <c r="S444"/>
      <c r="T444"/>
      <c r="U444"/>
      <c r="V444"/>
      <c r="W444"/>
      <c r="X444"/>
      <c r="Y444"/>
      <c r="Z444"/>
      <c r="AA444"/>
      <c r="AB444"/>
      <c r="AC444"/>
    </row>
    <row r="445" spans="18:29" s="1" customFormat="1" x14ac:dyDescent="0.25">
      <c r="R445"/>
      <c r="S445"/>
      <c r="T445"/>
      <c r="U445"/>
      <c r="V445"/>
      <c r="W445"/>
      <c r="X445"/>
      <c r="Y445"/>
      <c r="Z445"/>
      <c r="AA445"/>
      <c r="AB445"/>
      <c r="AC445"/>
    </row>
    <row r="446" spans="18:29" s="1" customFormat="1" x14ac:dyDescent="0.25">
      <c r="R446"/>
      <c r="S446"/>
      <c r="T446"/>
      <c r="U446"/>
      <c r="V446"/>
      <c r="W446"/>
      <c r="X446"/>
      <c r="Y446"/>
      <c r="Z446"/>
      <c r="AA446"/>
      <c r="AB446"/>
      <c r="AC446"/>
    </row>
    <row r="447" spans="18:29" s="1" customFormat="1" x14ac:dyDescent="0.25">
      <c r="R447"/>
      <c r="S447"/>
      <c r="T447"/>
      <c r="U447"/>
      <c r="V447"/>
      <c r="W447"/>
      <c r="X447"/>
      <c r="Y447"/>
      <c r="Z447"/>
      <c r="AA447"/>
      <c r="AB447"/>
      <c r="AC447"/>
    </row>
    <row r="448" spans="18:29" s="1" customFormat="1" x14ac:dyDescent="0.25">
      <c r="R448"/>
      <c r="S448"/>
      <c r="T448"/>
      <c r="U448"/>
      <c r="V448"/>
      <c r="W448"/>
      <c r="X448"/>
      <c r="Y448"/>
      <c r="Z448"/>
      <c r="AA448"/>
      <c r="AB448"/>
      <c r="AC448"/>
    </row>
    <row r="449" spans="18:29" s="1" customFormat="1" x14ac:dyDescent="0.25">
      <c r="R449"/>
      <c r="S449"/>
      <c r="T449"/>
      <c r="U449"/>
      <c r="V449"/>
      <c r="W449"/>
      <c r="X449"/>
      <c r="Y449"/>
      <c r="Z449"/>
      <c r="AA449"/>
      <c r="AB449"/>
      <c r="AC449"/>
    </row>
    <row r="450" spans="18:29" s="1" customFormat="1" x14ac:dyDescent="0.25">
      <c r="R450"/>
      <c r="S450"/>
      <c r="T450"/>
      <c r="U450"/>
      <c r="V450"/>
      <c r="W450"/>
      <c r="X450"/>
      <c r="Y450"/>
      <c r="Z450"/>
      <c r="AA450"/>
      <c r="AB450"/>
      <c r="AC450"/>
    </row>
    <row r="451" spans="18:29" s="1" customFormat="1" x14ac:dyDescent="0.25">
      <c r="R451"/>
      <c r="S451"/>
      <c r="T451"/>
      <c r="U451"/>
      <c r="V451"/>
      <c r="W451"/>
      <c r="X451"/>
      <c r="Y451"/>
      <c r="Z451"/>
      <c r="AA451"/>
      <c r="AB451"/>
      <c r="AC451"/>
    </row>
    <row r="452" spans="18:29" s="1" customFormat="1" x14ac:dyDescent="0.25">
      <c r="R452"/>
      <c r="S452"/>
      <c r="T452"/>
      <c r="U452"/>
      <c r="V452"/>
      <c r="W452"/>
      <c r="X452"/>
      <c r="Y452"/>
      <c r="Z452"/>
      <c r="AA452"/>
      <c r="AB452"/>
      <c r="AC452"/>
    </row>
    <row r="453" spans="18:29" s="1" customFormat="1" x14ac:dyDescent="0.25">
      <c r="R453"/>
      <c r="S453"/>
      <c r="T453"/>
      <c r="U453"/>
      <c r="V453"/>
      <c r="W453"/>
      <c r="X453"/>
      <c r="Y453"/>
      <c r="Z453"/>
      <c r="AA453"/>
      <c r="AB453"/>
      <c r="AC453"/>
    </row>
    <row r="454" spans="18:29" s="1" customFormat="1" x14ac:dyDescent="0.25">
      <c r="R454"/>
      <c r="S454"/>
      <c r="T454"/>
      <c r="U454"/>
      <c r="V454"/>
      <c r="W454"/>
      <c r="X454"/>
      <c r="Y454"/>
      <c r="Z454"/>
      <c r="AA454"/>
      <c r="AB454"/>
      <c r="AC454"/>
    </row>
    <row r="455" spans="18:29" s="1" customFormat="1" x14ac:dyDescent="0.25">
      <c r="R455"/>
      <c r="S455"/>
      <c r="T455"/>
      <c r="U455"/>
      <c r="V455"/>
      <c r="W455"/>
      <c r="X455"/>
      <c r="Y455"/>
      <c r="Z455"/>
      <c r="AA455"/>
      <c r="AB455"/>
      <c r="AC455"/>
    </row>
    <row r="456" spans="18:29" s="1" customFormat="1" x14ac:dyDescent="0.25">
      <c r="R456"/>
      <c r="S456"/>
      <c r="T456"/>
      <c r="U456"/>
      <c r="V456"/>
      <c r="W456"/>
      <c r="X456"/>
      <c r="Y456"/>
      <c r="Z456"/>
      <c r="AA456"/>
      <c r="AB456"/>
      <c r="AC456"/>
    </row>
    <row r="457" spans="18:29" s="1" customFormat="1" x14ac:dyDescent="0.25">
      <c r="R457"/>
      <c r="S457"/>
      <c r="T457"/>
      <c r="U457"/>
      <c r="V457"/>
      <c r="W457"/>
      <c r="X457"/>
      <c r="Y457"/>
      <c r="Z457"/>
      <c r="AA457"/>
      <c r="AB457"/>
      <c r="AC457"/>
    </row>
    <row r="458" spans="18:29" s="1" customFormat="1" x14ac:dyDescent="0.25">
      <c r="R458"/>
      <c r="S458"/>
      <c r="T458"/>
      <c r="U458"/>
      <c r="V458"/>
      <c r="W458"/>
      <c r="X458"/>
      <c r="Y458"/>
      <c r="Z458"/>
      <c r="AA458"/>
      <c r="AB458"/>
      <c r="AC458"/>
    </row>
    <row r="459" spans="18:29" s="1" customFormat="1" x14ac:dyDescent="0.25">
      <c r="R459"/>
      <c r="S459"/>
      <c r="T459"/>
      <c r="U459"/>
      <c r="V459"/>
      <c r="W459"/>
      <c r="X459"/>
      <c r="Y459"/>
      <c r="Z459"/>
      <c r="AA459"/>
      <c r="AB459"/>
      <c r="AC459"/>
    </row>
    <row r="460" spans="18:29" s="1" customFormat="1" x14ac:dyDescent="0.25">
      <c r="R460"/>
      <c r="S460"/>
      <c r="T460"/>
      <c r="U460"/>
      <c r="V460"/>
      <c r="W460"/>
      <c r="X460"/>
      <c r="Y460"/>
      <c r="Z460"/>
      <c r="AA460"/>
      <c r="AB460"/>
      <c r="AC460"/>
    </row>
    <row r="461" spans="18:29" s="1" customFormat="1" x14ac:dyDescent="0.25">
      <c r="R461"/>
      <c r="S461"/>
      <c r="T461"/>
      <c r="U461"/>
      <c r="V461"/>
      <c r="W461"/>
      <c r="X461"/>
      <c r="Y461"/>
      <c r="Z461"/>
      <c r="AA461"/>
      <c r="AB461"/>
      <c r="AC461"/>
    </row>
    <row r="462" spans="18:29" s="1" customFormat="1" x14ac:dyDescent="0.25">
      <c r="R462"/>
      <c r="S462"/>
      <c r="T462"/>
      <c r="U462"/>
      <c r="V462"/>
      <c r="W462"/>
      <c r="X462"/>
      <c r="Y462"/>
      <c r="Z462"/>
      <c r="AA462"/>
      <c r="AB462"/>
      <c r="AC462"/>
    </row>
    <row r="463" spans="18:29" s="1" customFormat="1" x14ac:dyDescent="0.25">
      <c r="R463"/>
      <c r="S463"/>
      <c r="T463"/>
      <c r="U463"/>
      <c r="V463"/>
      <c r="W463"/>
      <c r="X463"/>
      <c r="Y463"/>
      <c r="Z463"/>
      <c r="AA463"/>
      <c r="AB463"/>
      <c r="AC463"/>
    </row>
    <row r="464" spans="18:29" s="1" customFormat="1" x14ac:dyDescent="0.25">
      <c r="R464"/>
      <c r="S464"/>
      <c r="T464"/>
      <c r="U464"/>
      <c r="V464"/>
      <c r="W464"/>
      <c r="X464"/>
      <c r="Y464"/>
      <c r="Z464"/>
      <c r="AA464"/>
      <c r="AB464"/>
      <c r="AC464"/>
    </row>
    <row r="465" spans="18:29" s="1" customFormat="1" x14ac:dyDescent="0.25">
      <c r="R465"/>
      <c r="S465"/>
      <c r="T465"/>
      <c r="U465"/>
      <c r="V465"/>
      <c r="W465"/>
      <c r="X465"/>
      <c r="Y465"/>
      <c r="Z465"/>
      <c r="AA465"/>
      <c r="AB465"/>
      <c r="AC465"/>
    </row>
    <row r="466" spans="18:29" s="1" customFormat="1" x14ac:dyDescent="0.25">
      <c r="R466"/>
      <c r="S466"/>
      <c r="T466"/>
      <c r="U466"/>
      <c r="V466"/>
      <c r="W466"/>
      <c r="X466"/>
      <c r="Y466"/>
      <c r="Z466"/>
      <c r="AA466"/>
      <c r="AB466"/>
      <c r="AC466"/>
    </row>
    <row r="467" spans="18:29" s="1" customFormat="1" x14ac:dyDescent="0.25">
      <c r="R467"/>
      <c r="S467"/>
      <c r="T467"/>
      <c r="U467"/>
      <c r="V467"/>
      <c r="W467"/>
      <c r="X467"/>
      <c r="Y467"/>
      <c r="Z467"/>
      <c r="AA467"/>
      <c r="AB467"/>
      <c r="AC467"/>
    </row>
    <row r="468" spans="18:29" s="1" customFormat="1" x14ac:dyDescent="0.25">
      <c r="R468"/>
      <c r="S468"/>
      <c r="T468"/>
      <c r="U468"/>
      <c r="V468"/>
      <c r="W468"/>
      <c r="X468"/>
      <c r="Y468"/>
      <c r="Z468"/>
      <c r="AA468"/>
      <c r="AB468"/>
      <c r="AC468"/>
    </row>
    <row r="469" spans="18:29" s="1" customFormat="1" x14ac:dyDescent="0.25">
      <c r="R469"/>
      <c r="S469"/>
      <c r="T469"/>
      <c r="U469"/>
      <c r="V469"/>
      <c r="W469"/>
      <c r="X469"/>
      <c r="Y469"/>
      <c r="Z469"/>
      <c r="AA469"/>
      <c r="AB469"/>
      <c r="AC469"/>
    </row>
    <row r="470" spans="18:29" s="1" customFormat="1" x14ac:dyDescent="0.25">
      <c r="R470"/>
      <c r="S470"/>
      <c r="T470"/>
      <c r="U470"/>
      <c r="V470"/>
      <c r="W470"/>
      <c r="X470"/>
      <c r="Y470"/>
      <c r="Z470"/>
      <c r="AA470"/>
      <c r="AB470"/>
      <c r="AC470"/>
    </row>
    <row r="471" spans="18:29" s="1" customFormat="1" x14ac:dyDescent="0.25">
      <c r="R471"/>
      <c r="S471"/>
      <c r="T471"/>
      <c r="U471"/>
      <c r="V471"/>
      <c r="W471"/>
      <c r="X471"/>
      <c r="Y471"/>
      <c r="Z471"/>
      <c r="AA471"/>
      <c r="AB471"/>
      <c r="AC471"/>
    </row>
    <row r="472" spans="18:29" s="1" customFormat="1" x14ac:dyDescent="0.25">
      <c r="R472"/>
      <c r="S472"/>
      <c r="T472"/>
      <c r="U472"/>
      <c r="V472"/>
      <c r="W472"/>
      <c r="X472"/>
      <c r="Y472"/>
      <c r="Z472"/>
      <c r="AA472"/>
      <c r="AB472"/>
      <c r="AC472"/>
    </row>
    <row r="473" spans="18:29" s="1" customFormat="1" x14ac:dyDescent="0.25">
      <c r="R473"/>
      <c r="S473"/>
      <c r="T473"/>
      <c r="U473"/>
      <c r="V473"/>
      <c r="W473"/>
      <c r="X473"/>
      <c r="Y473"/>
      <c r="Z473"/>
      <c r="AA473"/>
      <c r="AB473"/>
      <c r="AC473"/>
    </row>
    <row r="474" spans="18:29" s="1" customFormat="1" x14ac:dyDescent="0.25">
      <c r="R474"/>
      <c r="S474"/>
      <c r="T474"/>
      <c r="U474"/>
      <c r="V474"/>
      <c r="W474"/>
      <c r="X474"/>
      <c r="Y474"/>
      <c r="Z474"/>
      <c r="AA474"/>
      <c r="AB474"/>
      <c r="AC474"/>
    </row>
    <row r="475" spans="18:29" s="1" customFormat="1" x14ac:dyDescent="0.25">
      <c r="R475"/>
      <c r="S475"/>
      <c r="T475"/>
      <c r="U475"/>
      <c r="V475"/>
      <c r="W475"/>
      <c r="X475"/>
      <c r="Y475"/>
      <c r="Z475"/>
      <c r="AA475"/>
      <c r="AB475"/>
      <c r="AC475"/>
    </row>
    <row r="476" spans="18:29" s="1" customFormat="1" x14ac:dyDescent="0.25">
      <c r="R476"/>
      <c r="S476"/>
      <c r="T476"/>
      <c r="U476"/>
      <c r="V476"/>
      <c r="W476"/>
      <c r="X476"/>
      <c r="Y476"/>
      <c r="Z476"/>
      <c r="AA476"/>
      <c r="AB476"/>
      <c r="AC476"/>
    </row>
    <row r="477" spans="18:29" s="1" customFormat="1" x14ac:dyDescent="0.25">
      <c r="R477"/>
      <c r="S477"/>
      <c r="T477"/>
      <c r="U477"/>
      <c r="V477"/>
      <c r="W477"/>
      <c r="X477"/>
      <c r="Y477"/>
      <c r="Z477"/>
      <c r="AA477"/>
      <c r="AB477"/>
      <c r="AC477"/>
    </row>
    <row r="478" spans="18:29" s="1" customFormat="1" x14ac:dyDescent="0.25">
      <c r="R478"/>
      <c r="S478"/>
      <c r="T478"/>
      <c r="U478"/>
      <c r="V478"/>
      <c r="W478"/>
      <c r="X478"/>
      <c r="Y478"/>
      <c r="Z478"/>
      <c r="AA478"/>
      <c r="AB478"/>
      <c r="AC478"/>
    </row>
    <row r="479" spans="18:29" s="1" customFormat="1" x14ac:dyDescent="0.25">
      <c r="R479"/>
      <c r="S479"/>
      <c r="T479"/>
      <c r="U479"/>
      <c r="V479"/>
      <c r="W479"/>
      <c r="X479"/>
      <c r="Y479"/>
      <c r="Z479"/>
      <c r="AA479"/>
      <c r="AB479"/>
      <c r="AC479"/>
    </row>
    <row r="480" spans="18:29" s="1" customFormat="1" x14ac:dyDescent="0.25">
      <c r="R480"/>
      <c r="S480"/>
      <c r="T480"/>
      <c r="U480"/>
      <c r="V480"/>
      <c r="W480"/>
      <c r="X480"/>
      <c r="Y480"/>
      <c r="Z480"/>
      <c r="AA480"/>
      <c r="AB480"/>
      <c r="AC480"/>
    </row>
    <row r="481" spans="18:29" s="1" customFormat="1" x14ac:dyDescent="0.25">
      <c r="R481"/>
      <c r="S481"/>
      <c r="T481"/>
      <c r="U481"/>
      <c r="V481"/>
      <c r="W481"/>
      <c r="X481"/>
      <c r="Y481"/>
      <c r="Z481"/>
      <c r="AA481"/>
      <c r="AB481"/>
      <c r="AC481"/>
    </row>
    <row r="482" spans="18:29" s="1" customFormat="1" x14ac:dyDescent="0.25">
      <c r="R482"/>
      <c r="S482"/>
      <c r="T482"/>
      <c r="U482"/>
      <c r="V482"/>
      <c r="W482"/>
      <c r="X482"/>
      <c r="Y482"/>
      <c r="Z482"/>
      <c r="AA482"/>
      <c r="AB482"/>
      <c r="AC482"/>
    </row>
    <row r="483" spans="18:29" s="1" customFormat="1" x14ac:dyDescent="0.25">
      <c r="R483"/>
      <c r="S483"/>
      <c r="T483"/>
      <c r="U483"/>
      <c r="V483"/>
      <c r="W483"/>
      <c r="X483"/>
      <c r="Y483"/>
      <c r="Z483"/>
      <c r="AA483"/>
      <c r="AB483"/>
      <c r="AC483"/>
    </row>
    <row r="484" spans="18:29" s="1" customFormat="1" x14ac:dyDescent="0.25">
      <c r="R484"/>
      <c r="S484"/>
      <c r="T484"/>
      <c r="U484"/>
      <c r="V484"/>
      <c r="W484"/>
      <c r="X484"/>
      <c r="Y484"/>
      <c r="Z484"/>
      <c r="AA484"/>
      <c r="AB484"/>
      <c r="AC484"/>
    </row>
    <row r="485" spans="18:29" s="1" customFormat="1" x14ac:dyDescent="0.25">
      <c r="R485"/>
      <c r="S485"/>
      <c r="T485"/>
      <c r="U485"/>
      <c r="V485"/>
      <c r="W485"/>
      <c r="X485"/>
      <c r="Y485"/>
      <c r="Z485"/>
      <c r="AA485"/>
      <c r="AB485"/>
      <c r="AC485"/>
    </row>
    <row r="486" spans="18:29" s="1" customFormat="1" x14ac:dyDescent="0.25">
      <c r="R486"/>
      <c r="S486"/>
      <c r="T486"/>
      <c r="U486"/>
      <c r="V486"/>
      <c r="W486"/>
      <c r="X486"/>
      <c r="Y486"/>
      <c r="Z486"/>
      <c r="AA486"/>
      <c r="AB486"/>
      <c r="AC486"/>
    </row>
    <row r="487" spans="18:29" s="1" customFormat="1" x14ac:dyDescent="0.25">
      <c r="R487"/>
      <c r="S487"/>
      <c r="T487"/>
      <c r="U487"/>
      <c r="V487"/>
      <c r="W487"/>
      <c r="X487"/>
      <c r="Y487"/>
      <c r="Z487"/>
      <c r="AA487"/>
      <c r="AB487"/>
      <c r="AC487"/>
    </row>
    <row r="488" spans="18:29" s="1" customFormat="1" x14ac:dyDescent="0.25">
      <c r="R488"/>
      <c r="S488"/>
      <c r="T488"/>
      <c r="U488"/>
      <c r="V488"/>
      <c r="W488"/>
      <c r="X488"/>
      <c r="Y488"/>
      <c r="Z488"/>
      <c r="AA488"/>
      <c r="AB488"/>
      <c r="AC488"/>
    </row>
    <row r="489" spans="18:29" s="1" customFormat="1" x14ac:dyDescent="0.25">
      <c r="R489"/>
      <c r="S489"/>
      <c r="T489"/>
      <c r="U489"/>
      <c r="V489"/>
      <c r="W489"/>
      <c r="X489"/>
      <c r="Y489"/>
      <c r="Z489"/>
      <c r="AA489"/>
      <c r="AB489"/>
      <c r="AC489"/>
    </row>
    <row r="490" spans="18:29" s="1" customFormat="1" x14ac:dyDescent="0.25">
      <c r="R490"/>
      <c r="S490"/>
      <c r="T490"/>
      <c r="U490"/>
      <c r="V490"/>
      <c r="W490"/>
      <c r="X490"/>
      <c r="Y490"/>
      <c r="Z490"/>
      <c r="AA490"/>
      <c r="AB490"/>
      <c r="AC490"/>
    </row>
    <row r="491" spans="18:29" s="1" customFormat="1" x14ac:dyDescent="0.25">
      <c r="R491"/>
      <c r="S491"/>
      <c r="T491"/>
      <c r="U491"/>
      <c r="V491"/>
      <c r="W491"/>
      <c r="X491"/>
      <c r="Y491"/>
      <c r="Z491"/>
      <c r="AA491"/>
      <c r="AB491"/>
      <c r="AC491"/>
    </row>
    <row r="492" spans="18:29" s="1" customFormat="1" x14ac:dyDescent="0.25">
      <c r="R492"/>
      <c r="S492"/>
      <c r="T492"/>
      <c r="U492"/>
      <c r="V492"/>
      <c r="W492"/>
      <c r="X492"/>
      <c r="Y492"/>
      <c r="Z492"/>
      <c r="AA492"/>
      <c r="AB492"/>
      <c r="AC492"/>
    </row>
    <row r="493" spans="18:29" s="1" customFormat="1" x14ac:dyDescent="0.25">
      <c r="R493"/>
      <c r="S493"/>
      <c r="T493"/>
      <c r="U493"/>
      <c r="V493"/>
      <c r="W493"/>
      <c r="X493"/>
      <c r="Y493"/>
      <c r="Z493"/>
      <c r="AA493"/>
      <c r="AB493"/>
      <c r="AC493"/>
    </row>
    <row r="494" spans="18:29" s="1" customFormat="1" x14ac:dyDescent="0.25">
      <c r="R494"/>
      <c r="S494"/>
      <c r="T494"/>
      <c r="U494"/>
      <c r="V494"/>
      <c r="W494"/>
      <c r="X494"/>
      <c r="Y494"/>
      <c r="Z494"/>
      <c r="AA494"/>
      <c r="AB494"/>
      <c r="AC494"/>
    </row>
    <row r="495" spans="18:29" s="1" customFormat="1" x14ac:dyDescent="0.25">
      <c r="R495"/>
      <c r="S495"/>
      <c r="T495"/>
      <c r="U495"/>
      <c r="V495"/>
      <c r="W495"/>
      <c r="X495"/>
      <c r="Y495"/>
      <c r="Z495"/>
      <c r="AA495"/>
      <c r="AB495"/>
      <c r="AC495"/>
    </row>
    <row r="496" spans="18:29" s="1" customFormat="1" x14ac:dyDescent="0.25">
      <c r="R496"/>
      <c r="S496"/>
      <c r="T496"/>
      <c r="U496"/>
      <c r="V496"/>
      <c r="W496"/>
      <c r="X496"/>
      <c r="Y496"/>
      <c r="Z496"/>
      <c r="AA496"/>
      <c r="AB496"/>
      <c r="AC496"/>
    </row>
    <row r="497" spans="18:29" s="1" customFormat="1" x14ac:dyDescent="0.25">
      <c r="R497"/>
      <c r="S497"/>
      <c r="T497"/>
      <c r="U497"/>
      <c r="V497"/>
      <c r="W497"/>
      <c r="X497"/>
      <c r="Y497"/>
      <c r="Z497"/>
      <c r="AA497"/>
      <c r="AB497"/>
      <c r="AC497"/>
    </row>
    <row r="498" spans="18:29" s="1" customFormat="1" x14ac:dyDescent="0.25">
      <c r="R498"/>
      <c r="S498"/>
      <c r="T498"/>
      <c r="U498"/>
      <c r="V498"/>
      <c r="W498"/>
      <c r="X498"/>
      <c r="Y498"/>
      <c r="Z498"/>
      <c r="AA498"/>
      <c r="AB498"/>
      <c r="AC498"/>
    </row>
    <row r="499" spans="18:29" s="1" customFormat="1" x14ac:dyDescent="0.25">
      <c r="R499"/>
      <c r="S499"/>
      <c r="T499"/>
      <c r="U499"/>
      <c r="V499"/>
      <c r="W499"/>
      <c r="X499"/>
      <c r="Y499"/>
      <c r="Z499"/>
      <c r="AA499"/>
      <c r="AB499"/>
      <c r="AC499"/>
    </row>
    <row r="500" spans="18:29" s="1" customFormat="1" x14ac:dyDescent="0.25">
      <c r="R500"/>
      <c r="S500"/>
      <c r="T500"/>
      <c r="U500"/>
      <c r="V500"/>
      <c r="W500"/>
      <c r="X500"/>
      <c r="Y500"/>
      <c r="Z500"/>
      <c r="AA500"/>
      <c r="AB500"/>
      <c r="AC500"/>
    </row>
    <row r="501" spans="18:29" s="1" customFormat="1" x14ac:dyDescent="0.25">
      <c r="R501"/>
      <c r="S501"/>
      <c r="T501"/>
      <c r="U501"/>
      <c r="V501"/>
      <c r="W501"/>
      <c r="X501"/>
      <c r="Y501"/>
      <c r="Z501"/>
      <c r="AA501"/>
      <c r="AB501"/>
      <c r="AC501"/>
    </row>
    <row r="502" spans="18:29" s="1" customFormat="1" x14ac:dyDescent="0.25">
      <c r="R502"/>
      <c r="S502"/>
      <c r="T502"/>
      <c r="U502"/>
      <c r="V502"/>
      <c r="W502"/>
      <c r="X502"/>
      <c r="Y502"/>
      <c r="Z502"/>
      <c r="AA502"/>
      <c r="AB502"/>
      <c r="AC502"/>
    </row>
    <row r="503" spans="18:29" s="1" customFormat="1" x14ac:dyDescent="0.25">
      <c r="R503"/>
      <c r="S503"/>
      <c r="T503"/>
      <c r="U503"/>
      <c r="V503"/>
      <c r="W503"/>
      <c r="X503"/>
      <c r="Y503"/>
      <c r="Z503"/>
      <c r="AA503"/>
      <c r="AB503"/>
      <c r="AC503"/>
    </row>
    <row r="504" spans="18:29" s="1" customFormat="1" x14ac:dyDescent="0.25">
      <c r="R504"/>
      <c r="S504"/>
      <c r="T504"/>
      <c r="U504"/>
      <c r="V504"/>
      <c r="W504"/>
      <c r="X504"/>
      <c r="Y504"/>
      <c r="Z504"/>
      <c r="AA504"/>
      <c r="AB504"/>
      <c r="AC504"/>
    </row>
    <row r="505" spans="18:29" s="1" customFormat="1" x14ac:dyDescent="0.25">
      <c r="R505"/>
      <c r="S505"/>
      <c r="T505"/>
      <c r="U505"/>
      <c r="V505"/>
      <c r="W505"/>
      <c r="X505"/>
      <c r="Y505"/>
      <c r="Z505"/>
      <c r="AA505"/>
      <c r="AB505"/>
      <c r="AC505"/>
    </row>
    <row r="506" spans="18:29" s="1" customFormat="1" x14ac:dyDescent="0.25">
      <c r="R506"/>
      <c r="S506"/>
      <c r="T506"/>
      <c r="U506"/>
      <c r="V506"/>
      <c r="W506"/>
      <c r="X506"/>
      <c r="Y506"/>
      <c r="Z506"/>
      <c r="AA506"/>
      <c r="AB506"/>
      <c r="AC506"/>
    </row>
    <row r="507" spans="18:29" s="1" customFormat="1" x14ac:dyDescent="0.25">
      <c r="R507"/>
      <c r="S507"/>
      <c r="T507"/>
      <c r="U507"/>
      <c r="V507"/>
      <c r="W507"/>
      <c r="X507"/>
      <c r="Y507"/>
      <c r="Z507"/>
      <c r="AA507"/>
      <c r="AB507"/>
      <c r="AC507"/>
    </row>
    <row r="508" spans="18:29" s="1" customFormat="1" x14ac:dyDescent="0.25">
      <c r="R508"/>
      <c r="S508"/>
      <c r="T508"/>
      <c r="U508"/>
      <c r="V508"/>
      <c r="W508"/>
      <c r="X508"/>
      <c r="Y508"/>
      <c r="Z508"/>
      <c r="AA508"/>
      <c r="AB508"/>
      <c r="AC508"/>
    </row>
    <row r="509" spans="18:29" s="1" customFormat="1" x14ac:dyDescent="0.25">
      <c r="R509"/>
      <c r="S509"/>
      <c r="T509"/>
      <c r="U509"/>
      <c r="V509"/>
      <c r="W509"/>
      <c r="X509"/>
      <c r="Y509"/>
      <c r="Z509"/>
      <c r="AA509"/>
      <c r="AB509"/>
      <c r="AC509"/>
    </row>
    <row r="510" spans="18:29" s="1" customFormat="1" x14ac:dyDescent="0.25">
      <c r="R510"/>
      <c r="S510"/>
      <c r="T510"/>
      <c r="U510"/>
      <c r="V510"/>
      <c r="W510"/>
      <c r="X510"/>
      <c r="Y510"/>
      <c r="Z510"/>
      <c r="AA510"/>
      <c r="AB510"/>
      <c r="AC510"/>
    </row>
    <row r="511" spans="18:29" s="1" customFormat="1" x14ac:dyDescent="0.25">
      <c r="R511"/>
      <c r="S511"/>
      <c r="T511"/>
      <c r="U511"/>
      <c r="V511"/>
      <c r="W511"/>
      <c r="X511"/>
      <c r="Y511"/>
      <c r="Z511"/>
      <c r="AA511"/>
      <c r="AB511"/>
      <c r="AC511"/>
    </row>
    <row r="512" spans="18:29" s="1" customFormat="1" x14ac:dyDescent="0.25">
      <c r="R512"/>
      <c r="S512"/>
      <c r="T512"/>
      <c r="U512"/>
      <c r="V512"/>
      <c r="W512"/>
      <c r="X512"/>
      <c r="Y512"/>
      <c r="Z512"/>
      <c r="AA512"/>
      <c r="AB512"/>
      <c r="AC512"/>
    </row>
    <row r="513" spans="18:29" s="1" customFormat="1" x14ac:dyDescent="0.25">
      <c r="R513"/>
      <c r="S513"/>
      <c r="T513"/>
      <c r="U513"/>
      <c r="V513"/>
      <c r="W513"/>
      <c r="X513"/>
      <c r="Y513"/>
      <c r="Z513"/>
      <c r="AA513"/>
      <c r="AB513"/>
      <c r="AC513"/>
    </row>
    <row r="514" spans="18:29" s="1" customFormat="1" x14ac:dyDescent="0.25">
      <c r="R514"/>
      <c r="S514"/>
      <c r="T514"/>
      <c r="U514"/>
      <c r="V514"/>
      <c r="W514"/>
      <c r="X514"/>
      <c r="Y514"/>
      <c r="Z514"/>
      <c r="AA514"/>
      <c r="AB514"/>
      <c r="AC514"/>
    </row>
    <row r="515" spans="18:29" s="1" customFormat="1" x14ac:dyDescent="0.25">
      <c r="R515"/>
      <c r="S515"/>
      <c r="T515"/>
      <c r="U515"/>
      <c r="V515"/>
      <c r="W515"/>
      <c r="X515"/>
      <c r="Y515"/>
      <c r="Z515"/>
      <c r="AA515"/>
      <c r="AB515"/>
      <c r="AC515"/>
    </row>
    <row r="516" spans="18:29" s="1" customFormat="1" x14ac:dyDescent="0.25">
      <c r="R516"/>
      <c r="S516"/>
      <c r="T516"/>
      <c r="U516"/>
      <c r="V516"/>
      <c r="W516"/>
      <c r="X516"/>
      <c r="Y516"/>
      <c r="Z516"/>
      <c r="AA516"/>
      <c r="AB516"/>
      <c r="AC516"/>
    </row>
    <row r="517" spans="18:29" s="1" customFormat="1" x14ac:dyDescent="0.25">
      <c r="R517"/>
      <c r="S517"/>
      <c r="T517"/>
      <c r="U517"/>
      <c r="V517"/>
      <c r="W517"/>
      <c r="X517"/>
      <c r="Y517"/>
      <c r="Z517"/>
      <c r="AA517"/>
      <c r="AB517"/>
      <c r="AC517"/>
    </row>
    <row r="518" spans="18:29" s="1" customFormat="1" x14ac:dyDescent="0.25">
      <c r="R518"/>
      <c r="S518"/>
      <c r="T518"/>
      <c r="U518"/>
      <c r="V518"/>
      <c r="W518"/>
      <c r="X518"/>
      <c r="Y518"/>
      <c r="Z518"/>
      <c r="AA518"/>
      <c r="AB518"/>
      <c r="AC518"/>
    </row>
    <row r="519" spans="18:29" s="1" customFormat="1" x14ac:dyDescent="0.25">
      <c r="R519"/>
      <c r="S519"/>
      <c r="T519"/>
      <c r="U519"/>
      <c r="V519"/>
      <c r="W519"/>
      <c r="X519"/>
      <c r="Y519"/>
      <c r="Z519"/>
      <c r="AA519"/>
      <c r="AB519"/>
      <c r="AC519"/>
    </row>
    <row r="520" spans="18:29" s="1" customFormat="1" x14ac:dyDescent="0.25">
      <c r="R520"/>
      <c r="S520"/>
      <c r="T520"/>
      <c r="U520"/>
      <c r="V520"/>
      <c r="W520"/>
      <c r="X520"/>
      <c r="Y520"/>
      <c r="Z520"/>
      <c r="AA520"/>
      <c r="AB520"/>
      <c r="AC520"/>
    </row>
    <row r="521" spans="18:29" s="1" customFormat="1" x14ac:dyDescent="0.25">
      <c r="R521"/>
      <c r="S521"/>
      <c r="T521"/>
      <c r="U521"/>
      <c r="V521"/>
      <c r="W521"/>
      <c r="X521"/>
      <c r="Y521"/>
      <c r="Z521"/>
      <c r="AA521"/>
      <c r="AB521"/>
      <c r="AC521"/>
    </row>
    <row r="522" spans="18:29" s="1" customFormat="1" x14ac:dyDescent="0.25">
      <c r="R522"/>
      <c r="S522"/>
      <c r="T522"/>
      <c r="U522"/>
      <c r="V522"/>
      <c r="W522"/>
      <c r="X522"/>
      <c r="Y522"/>
      <c r="Z522"/>
      <c r="AA522"/>
      <c r="AB522"/>
      <c r="AC522"/>
    </row>
    <row r="523" spans="18:29" s="1" customFormat="1" x14ac:dyDescent="0.25">
      <c r="R523"/>
      <c r="S523"/>
      <c r="T523"/>
      <c r="U523"/>
      <c r="V523"/>
      <c r="W523"/>
      <c r="X523"/>
      <c r="Y523"/>
      <c r="Z523"/>
      <c r="AA523"/>
      <c r="AB523"/>
      <c r="AC523"/>
    </row>
    <row r="524" spans="18:29" s="1" customFormat="1" x14ac:dyDescent="0.25">
      <c r="R524"/>
      <c r="S524"/>
      <c r="T524"/>
      <c r="U524"/>
      <c r="V524"/>
      <c r="W524"/>
      <c r="X524"/>
      <c r="Y524"/>
      <c r="Z524"/>
      <c r="AA524"/>
      <c r="AB524"/>
      <c r="AC524"/>
    </row>
    <row r="525" spans="18:29" s="1" customFormat="1" x14ac:dyDescent="0.25">
      <c r="R525"/>
      <c r="S525"/>
      <c r="T525"/>
      <c r="U525"/>
      <c r="V525"/>
      <c r="W525"/>
      <c r="X525"/>
      <c r="Y525"/>
      <c r="Z525"/>
      <c r="AA525"/>
      <c r="AB525"/>
      <c r="AC525"/>
    </row>
    <row r="526" spans="18:29" s="1" customFormat="1" x14ac:dyDescent="0.25">
      <c r="R526"/>
      <c r="S526"/>
      <c r="T526"/>
      <c r="U526"/>
      <c r="V526"/>
      <c r="W526"/>
      <c r="X526"/>
      <c r="Y526"/>
      <c r="Z526"/>
      <c r="AA526"/>
      <c r="AB526"/>
      <c r="AC526"/>
    </row>
    <row r="527" spans="18:29" s="1" customFormat="1" x14ac:dyDescent="0.25">
      <c r="R527"/>
      <c r="S527"/>
      <c r="T527"/>
      <c r="U527"/>
      <c r="V527"/>
      <c r="W527"/>
      <c r="X527"/>
      <c r="Y527"/>
      <c r="Z527"/>
      <c r="AA527"/>
      <c r="AB527"/>
      <c r="AC527"/>
    </row>
    <row r="528" spans="18:29" s="1" customFormat="1" x14ac:dyDescent="0.25">
      <c r="R528"/>
      <c r="S528"/>
      <c r="T528"/>
      <c r="U528"/>
      <c r="V528"/>
      <c r="W528"/>
      <c r="X528"/>
      <c r="Y528"/>
      <c r="Z528"/>
      <c r="AA528"/>
      <c r="AB528"/>
      <c r="AC528"/>
    </row>
    <row r="529" spans="18:29" s="1" customFormat="1" x14ac:dyDescent="0.25">
      <c r="R529"/>
      <c r="S529"/>
      <c r="T529"/>
      <c r="U529"/>
      <c r="V529"/>
      <c r="W529"/>
      <c r="X529"/>
      <c r="Y529"/>
      <c r="Z529"/>
      <c r="AA529"/>
      <c r="AB529"/>
      <c r="AC529"/>
    </row>
    <row r="530" spans="18:29" s="1" customFormat="1" x14ac:dyDescent="0.25">
      <c r="R530"/>
      <c r="S530"/>
      <c r="T530"/>
      <c r="U530"/>
      <c r="V530"/>
      <c r="W530"/>
      <c r="X530"/>
      <c r="Y530"/>
      <c r="Z530"/>
      <c r="AA530"/>
      <c r="AB530"/>
      <c r="AC530"/>
    </row>
    <row r="531" spans="18:29" s="1" customFormat="1" x14ac:dyDescent="0.25">
      <c r="R531"/>
      <c r="S531"/>
      <c r="T531"/>
      <c r="U531"/>
      <c r="V531"/>
      <c r="W531"/>
      <c r="X531"/>
      <c r="Y531"/>
      <c r="Z531"/>
      <c r="AA531"/>
      <c r="AB531"/>
      <c r="AC531"/>
    </row>
    <row r="532" spans="18:29" s="1" customFormat="1" x14ac:dyDescent="0.25">
      <c r="R532"/>
      <c r="S532"/>
      <c r="T532"/>
      <c r="U532"/>
      <c r="V532"/>
      <c r="W532"/>
      <c r="X532"/>
      <c r="Y532"/>
      <c r="Z532"/>
      <c r="AA532"/>
      <c r="AB532"/>
      <c r="AC532"/>
    </row>
    <row r="533" spans="18:29" s="1" customFormat="1" x14ac:dyDescent="0.25">
      <c r="R533"/>
      <c r="S533"/>
      <c r="T533"/>
      <c r="U533"/>
      <c r="V533"/>
      <c r="W533"/>
      <c r="X533"/>
      <c r="Y533"/>
      <c r="Z533"/>
      <c r="AA533"/>
      <c r="AB533"/>
      <c r="AC533"/>
    </row>
    <row r="534" spans="18:29" s="1" customFormat="1" x14ac:dyDescent="0.25">
      <c r="R534"/>
      <c r="S534"/>
      <c r="T534"/>
      <c r="U534"/>
      <c r="V534"/>
      <c r="W534"/>
      <c r="X534"/>
      <c r="Y534"/>
      <c r="Z534"/>
      <c r="AA534"/>
      <c r="AB534"/>
      <c r="AC534"/>
    </row>
    <row r="535" spans="18:29" s="1" customFormat="1" x14ac:dyDescent="0.25">
      <c r="R535"/>
      <c r="S535"/>
      <c r="T535"/>
      <c r="U535"/>
      <c r="V535"/>
      <c r="W535"/>
      <c r="X535"/>
      <c r="Y535"/>
      <c r="Z535"/>
      <c r="AA535"/>
      <c r="AB535"/>
      <c r="AC535"/>
    </row>
    <row r="536" spans="18:29" s="1" customFormat="1" x14ac:dyDescent="0.25">
      <c r="R536"/>
      <c r="S536"/>
      <c r="T536"/>
      <c r="U536"/>
      <c r="V536"/>
      <c r="W536"/>
      <c r="X536"/>
      <c r="Y536"/>
      <c r="Z536"/>
      <c r="AA536"/>
      <c r="AB536"/>
      <c r="AC536"/>
    </row>
    <row r="537" spans="18:29" s="1" customFormat="1" x14ac:dyDescent="0.25">
      <c r="R537"/>
      <c r="S537"/>
      <c r="T537"/>
      <c r="U537"/>
      <c r="V537"/>
      <c r="W537"/>
      <c r="X537"/>
      <c r="Y537"/>
      <c r="Z537"/>
      <c r="AA537"/>
      <c r="AB537"/>
      <c r="AC537"/>
    </row>
    <row r="538" spans="18:29" s="1" customFormat="1" x14ac:dyDescent="0.25">
      <c r="R538"/>
      <c r="S538"/>
      <c r="T538"/>
      <c r="U538"/>
      <c r="V538"/>
      <c r="W538"/>
      <c r="X538"/>
      <c r="Y538"/>
      <c r="Z538"/>
      <c r="AA538"/>
      <c r="AB538"/>
      <c r="AC538"/>
    </row>
    <row r="539" spans="18:29" s="1" customFormat="1" x14ac:dyDescent="0.25">
      <c r="R539"/>
      <c r="S539"/>
      <c r="T539"/>
      <c r="U539"/>
      <c r="V539"/>
      <c r="W539"/>
      <c r="X539"/>
      <c r="Y539"/>
      <c r="Z539"/>
      <c r="AA539"/>
      <c r="AB539"/>
      <c r="AC539"/>
    </row>
    <row r="540" spans="18:29" s="1" customFormat="1" x14ac:dyDescent="0.25">
      <c r="R540"/>
      <c r="S540"/>
      <c r="T540"/>
      <c r="U540"/>
      <c r="V540"/>
      <c r="W540"/>
      <c r="X540"/>
      <c r="Y540"/>
      <c r="Z540"/>
      <c r="AA540"/>
      <c r="AB540"/>
      <c r="AC540"/>
    </row>
    <row r="541" spans="18:29" s="1" customFormat="1" x14ac:dyDescent="0.25">
      <c r="R541"/>
      <c r="S541"/>
      <c r="T541"/>
      <c r="U541"/>
      <c r="V541"/>
      <c r="W541"/>
      <c r="X541"/>
      <c r="Y541"/>
      <c r="Z541"/>
      <c r="AA541"/>
      <c r="AB541"/>
      <c r="AC541"/>
    </row>
    <row r="542" spans="18:29" s="1" customFormat="1" x14ac:dyDescent="0.25">
      <c r="R542"/>
      <c r="S542"/>
      <c r="T542"/>
      <c r="U542"/>
      <c r="V542"/>
      <c r="W542"/>
      <c r="X542"/>
      <c r="Y542"/>
      <c r="Z542"/>
      <c r="AA542"/>
      <c r="AB542"/>
      <c r="AC542"/>
    </row>
    <row r="543" spans="18:29" s="1" customFormat="1" x14ac:dyDescent="0.25">
      <c r="R543"/>
      <c r="S543"/>
      <c r="T543"/>
      <c r="U543"/>
      <c r="V543"/>
      <c r="W543"/>
      <c r="X543"/>
      <c r="Y543"/>
      <c r="Z543"/>
      <c r="AA543"/>
      <c r="AB543"/>
      <c r="AC543"/>
    </row>
    <row r="544" spans="18:29" s="1" customFormat="1" x14ac:dyDescent="0.25">
      <c r="R544"/>
      <c r="S544"/>
      <c r="T544"/>
      <c r="U544"/>
      <c r="V544"/>
      <c r="W544"/>
      <c r="X544"/>
      <c r="Y544"/>
      <c r="Z544"/>
      <c r="AA544"/>
      <c r="AB544"/>
      <c r="AC544"/>
    </row>
    <row r="545" spans="18:29" s="1" customFormat="1" x14ac:dyDescent="0.25">
      <c r="R545"/>
      <c r="S545"/>
      <c r="T545"/>
      <c r="U545"/>
      <c r="V545"/>
      <c r="W545"/>
      <c r="X545"/>
      <c r="Y545"/>
      <c r="Z545"/>
      <c r="AA545"/>
      <c r="AB545"/>
      <c r="AC545"/>
    </row>
    <row r="546" spans="18:29" s="1" customFormat="1" x14ac:dyDescent="0.25">
      <c r="R546"/>
      <c r="S546"/>
      <c r="T546"/>
      <c r="U546"/>
      <c r="V546"/>
      <c r="W546"/>
      <c r="X546"/>
      <c r="Y546"/>
      <c r="Z546"/>
      <c r="AA546"/>
      <c r="AB546"/>
      <c r="AC546"/>
    </row>
    <row r="547" spans="18:29" s="1" customFormat="1" x14ac:dyDescent="0.25">
      <c r="R547"/>
      <c r="S547"/>
      <c r="T547"/>
      <c r="U547"/>
      <c r="V547"/>
      <c r="W547"/>
      <c r="X547"/>
      <c r="Y547"/>
      <c r="Z547"/>
      <c r="AA547"/>
      <c r="AB547"/>
      <c r="AC547"/>
    </row>
    <row r="548" spans="18:29" s="1" customFormat="1" x14ac:dyDescent="0.25">
      <c r="R548"/>
      <c r="S548"/>
      <c r="T548"/>
      <c r="U548"/>
      <c r="V548"/>
      <c r="W548"/>
      <c r="X548"/>
      <c r="Y548"/>
      <c r="Z548"/>
      <c r="AA548"/>
      <c r="AB548"/>
      <c r="AC548"/>
    </row>
    <row r="549" spans="18:29" s="1" customFormat="1" x14ac:dyDescent="0.25">
      <c r="R549"/>
      <c r="S549"/>
      <c r="T549"/>
      <c r="U549"/>
      <c r="V549"/>
      <c r="W549"/>
      <c r="X549"/>
      <c r="Y549"/>
      <c r="Z549"/>
      <c r="AA549"/>
      <c r="AB549"/>
      <c r="AC549"/>
    </row>
    <row r="550" spans="18:29" s="1" customFormat="1" x14ac:dyDescent="0.25">
      <c r="R550"/>
      <c r="S550"/>
      <c r="T550"/>
      <c r="U550"/>
      <c r="V550"/>
      <c r="W550"/>
      <c r="X550"/>
      <c r="Y550"/>
      <c r="Z550"/>
      <c r="AA550"/>
      <c r="AB550"/>
      <c r="AC550"/>
    </row>
    <row r="551" spans="18:29" s="1" customFormat="1" x14ac:dyDescent="0.25">
      <c r="R551"/>
      <c r="S551"/>
      <c r="T551"/>
      <c r="U551"/>
      <c r="V551"/>
      <c r="W551"/>
      <c r="X551"/>
      <c r="Y551"/>
      <c r="Z551"/>
      <c r="AA551"/>
      <c r="AB551"/>
      <c r="AC551"/>
    </row>
    <row r="552" spans="18:29" s="1" customFormat="1" x14ac:dyDescent="0.25">
      <c r="R552"/>
      <c r="S552"/>
      <c r="T552"/>
      <c r="U552"/>
      <c r="V552"/>
      <c r="W552"/>
      <c r="X552"/>
      <c r="Y552"/>
      <c r="Z552"/>
      <c r="AA552"/>
      <c r="AB552"/>
      <c r="AC552"/>
    </row>
    <row r="553" spans="18:29" s="1" customFormat="1" x14ac:dyDescent="0.25">
      <c r="R553"/>
      <c r="S553"/>
      <c r="T553"/>
      <c r="U553"/>
      <c r="V553"/>
      <c r="W553"/>
      <c r="X553"/>
      <c r="Y553"/>
      <c r="Z553"/>
      <c r="AA553"/>
      <c r="AB553"/>
      <c r="AC553"/>
    </row>
    <row r="554" spans="18:29" s="1" customFormat="1" x14ac:dyDescent="0.25">
      <c r="R554"/>
      <c r="S554"/>
      <c r="T554"/>
      <c r="U554"/>
      <c r="V554"/>
      <c r="W554"/>
      <c r="X554"/>
      <c r="Y554"/>
      <c r="Z554"/>
      <c r="AA554"/>
      <c r="AB554"/>
      <c r="AC554"/>
    </row>
    <row r="555" spans="18:29" s="1" customFormat="1" x14ac:dyDescent="0.25">
      <c r="R555"/>
      <c r="S555"/>
      <c r="T555"/>
      <c r="U555"/>
      <c r="V555"/>
      <c r="W555"/>
      <c r="X555"/>
      <c r="Y555"/>
      <c r="Z555"/>
      <c r="AA555"/>
      <c r="AB555"/>
      <c r="AC555"/>
    </row>
    <row r="556" spans="18:29" s="1" customFormat="1" x14ac:dyDescent="0.25">
      <c r="R556"/>
      <c r="S556"/>
      <c r="T556"/>
      <c r="U556"/>
      <c r="V556"/>
      <c r="W556"/>
      <c r="X556"/>
      <c r="Y556"/>
      <c r="Z556"/>
      <c r="AA556"/>
      <c r="AB556"/>
      <c r="AC556"/>
    </row>
    <row r="557" spans="18:29" s="1" customFormat="1" x14ac:dyDescent="0.25">
      <c r="R557"/>
      <c r="S557"/>
      <c r="T557"/>
      <c r="U557"/>
      <c r="V557"/>
      <c r="W557"/>
      <c r="X557"/>
      <c r="Y557"/>
      <c r="Z557"/>
      <c r="AA557"/>
      <c r="AB557"/>
      <c r="AC557"/>
    </row>
    <row r="558" spans="18:29" s="1" customFormat="1" x14ac:dyDescent="0.25">
      <c r="R558"/>
      <c r="S558"/>
      <c r="T558"/>
      <c r="U558"/>
      <c r="V558"/>
      <c r="W558"/>
      <c r="X558"/>
      <c r="Y558"/>
      <c r="Z558"/>
      <c r="AA558"/>
      <c r="AB558"/>
      <c r="AC558"/>
    </row>
    <row r="559" spans="18:29" s="1" customFormat="1" x14ac:dyDescent="0.25">
      <c r="R559"/>
      <c r="S559"/>
      <c r="T559"/>
      <c r="U559"/>
      <c r="V559"/>
      <c r="W559"/>
      <c r="X559"/>
      <c r="Y559"/>
      <c r="Z559"/>
      <c r="AA559"/>
      <c r="AB559"/>
      <c r="AC559"/>
    </row>
    <row r="560" spans="18:29" s="1" customFormat="1" x14ac:dyDescent="0.25">
      <c r="R560"/>
      <c r="S560"/>
      <c r="T560"/>
      <c r="U560"/>
      <c r="V560"/>
      <c r="W560"/>
      <c r="X560"/>
      <c r="Y560"/>
      <c r="Z560"/>
      <c r="AA560"/>
      <c r="AB560"/>
      <c r="AC560"/>
    </row>
    <row r="561" spans="18:29" s="1" customFormat="1" x14ac:dyDescent="0.25">
      <c r="R561"/>
      <c r="S561"/>
      <c r="T561"/>
      <c r="U561"/>
      <c r="V561"/>
      <c r="W561"/>
      <c r="X561"/>
      <c r="Y561"/>
      <c r="Z561"/>
      <c r="AA561"/>
      <c r="AB561"/>
      <c r="AC561"/>
    </row>
    <row r="562" spans="18:29" s="1" customFormat="1" x14ac:dyDescent="0.25">
      <c r="R562"/>
      <c r="S562"/>
      <c r="T562"/>
      <c r="U562"/>
      <c r="V562"/>
      <c r="W562"/>
      <c r="X562"/>
      <c r="Y562"/>
      <c r="Z562"/>
      <c r="AA562"/>
      <c r="AB562"/>
      <c r="AC562"/>
    </row>
    <row r="563" spans="18:29" s="1" customFormat="1" x14ac:dyDescent="0.25">
      <c r="R563"/>
      <c r="S563"/>
      <c r="T563"/>
      <c r="U563"/>
      <c r="V563"/>
      <c r="W563"/>
      <c r="X563"/>
      <c r="Y563"/>
      <c r="Z563"/>
      <c r="AA563"/>
      <c r="AB563"/>
      <c r="AC563"/>
    </row>
    <row r="564" spans="18:29" s="1" customFormat="1" x14ac:dyDescent="0.25">
      <c r="R564"/>
      <c r="S564"/>
      <c r="T564"/>
      <c r="U564"/>
      <c r="V564"/>
      <c r="W564"/>
      <c r="X564"/>
      <c r="Y564"/>
      <c r="Z564"/>
      <c r="AA564"/>
      <c r="AB564"/>
      <c r="AC564"/>
    </row>
    <row r="565" spans="18:29" s="1" customFormat="1" x14ac:dyDescent="0.25">
      <c r="R565"/>
      <c r="S565"/>
      <c r="T565"/>
      <c r="U565"/>
      <c r="V565"/>
      <c r="W565"/>
      <c r="X565"/>
      <c r="Y565"/>
      <c r="Z565"/>
      <c r="AA565"/>
      <c r="AB565"/>
      <c r="AC565"/>
    </row>
    <row r="566" spans="18:29" s="1" customFormat="1" x14ac:dyDescent="0.25">
      <c r="R566"/>
      <c r="S566"/>
      <c r="T566"/>
      <c r="U566"/>
      <c r="V566"/>
      <c r="W566"/>
      <c r="X566"/>
      <c r="Y566"/>
      <c r="Z566"/>
      <c r="AA566"/>
      <c r="AB566"/>
      <c r="AC566"/>
    </row>
    <row r="567" spans="18:29" s="1" customFormat="1" x14ac:dyDescent="0.25">
      <c r="R567"/>
      <c r="S567"/>
      <c r="T567"/>
      <c r="U567"/>
      <c r="V567"/>
      <c r="W567"/>
      <c r="X567"/>
      <c r="Y567"/>
      <c r="Z567"/>
      <c r="AA567"/>
      <c r="AB567"/>
      <c r="AC567"/>
    </row>
    <row r="568" spans="18:29" s="1" customFormat="1" x14ac:dyDescent="0.25">
      <c r="R568"/>
      <c r="S568"/>
      <c r="T568"/>
      <c r="U568"/>
      <c r="V568"/>
      <c r="W568"/>
      <c r="X568"/>
      <c r="Y568"/>
      <c r="Z568"/>
      <c r="AA568"/>
      <c r="AB568"/>
      <c r="AC568"/>
    </row>
    <row r="569" spans="18:29" s="1" customFormat="1" x14ac:dyDescent="0.25">
      <c r="R569"/>
      <c r="S569"/>
      <c r="T569"/>
      <c r="U569"/>
      <c r="V569"/>
      <c r="W569"/>
      <c r="X569"/>
      <c r="Y569"/>
      <c r="Z569"/>
      <c r="AA569"/>
      <c r="AB569"/>
      <c r="AC569"/>
    </row>
    <row r="570" spans="18:29" s="1" customFormat="1" x14ac:dyDescent="0.25">
      <c r="R570"/>
      <c r="S570"/>
      <c r="T570"/>
      <c r="U570"/>
      <c r="V570"/>
      <c r="W570"/>
      <c r="X570"/>
      <c r="Y570"/>
      <c r="Z570"/>
      <c r="AA570"/>
      <c r="AB570"/>
      <c r="AC570"/>
    </row>
    <row r="571" spans="18:29" s="1" customFormat="1" x14ac:dyDescent="0.25">
      <c r="R571"/>
      <c r="S571"/>
      <c r="T571"/>
      <c r="U571"/>
      <c r="V571"/>
      <c r="W571"/>
      <c r="X571"/>
      <c r="Y571"/>
      <c r="Z571"/>
      <c r="AA571"/>
      <c r="AB571"/>
      <c r="AC571"/>
    </row>
    <row r="572" spans="18:29" s="1" customFormat="1" x14ac:dyDescent="0.25">
      <c r="R572"/>
      <c r="S572"/>
      <c r="T572"/>
      <c r="U572"/>
      <c r="V572"/>
      <c r="W572"/>
      <c r="X572"/>
      <c r="Y572"/>
      <c r="Z572"/>
      <c r="AA572"/>
      <c r="AB572"/>
      <c r="AC572"/>
    </row>
    <row r="573" spans="18:29" s="1" customFormat="1" x14ac:dyDescent="0.25">
      <c r="R573"/>
      <c r="S573"/>
      <c r="T573"/>
      <c r="U573"/>
      <c r="V573"/>
      <c r="W573"/>
      <c r="X573"/>
      <c r="Y573"/>
      <c r="Z573"/>
      <c r="AA573"/>
      <c r="AB573"/>
      <c r="AC573"/>
    </row>
    <row r="574" spans="18:29" s="1" customFormat="1" x14ac:dyDescent="0.25">
      <c r="R574"/>
      <c r="S574"/>
      <c r="T574"/>
      <c r="U574"/>
      <c r="V574"/>
      <c r="W574"/>
      <c r="X574"/>
      <c r="Y574"/>
      <c r="Z574"/>
      <c r="AA574"/>
      <c r="AB574"/>
      <c r="AC574"/>
    </row>
    <row r="575" spans="18:29" s="1" customFormat="1" x14ac:dyDescent="0.25">
      <c r="R575"/>
      <c r="S575"/>
      <c r="T575"/>
      <c r="U575"/>
      <c r="V575"/>
      <c r="W575"/>
      <c r="X575"/>
      <c r="Y575"/>
      <c r="Z575"/>
      <c r="AA575"/>
      <c r="AB575"/>
      <c r="AC575"/>
    </row>
    <row r="576" spans="18:29" s="1" customFormat="1" x14ac:dyDescent="0.25">
      <c r="R576"/>
      <c r="S576"/>
      <c r="T576"/>
      <c r="U576"/>
      <c r="V576"/>
      <c r="W576"/>
      <c r="X576"/>
      <c r="Y576"/>
      <c r="Z576"/>
      <c r="AA576"/>
      <c r="AB576"/>
      <c r="AC576"/>
    </row>
    <row r="577" spans="18:29" s="1" customFormat="1" x14ac:dyDescent="0.25">
      <c r="R577"/>
      <c r="S577"/>
      <c r="T577"/>
      <c r="U577"/>
      <c r="V577"/>
      <c r="W577"/>
      <c r="X577"/>
      <c r="Y577"/>
      <c r="Z577"/>
      <c r="AA577"/>
      <c r="AB577"/>
      <c r="AC577"/>
    </row>
    <row r="578" spans="18:29" s="1" customFormat="1" x14ac:dyDescent="0.25">
      <c r="R578"/>
      <c r="S578"/>
      <c r="T578"/>
      <c r="U578"/>
      <c r="V578"/>
      <c r="W578"/>
      <c r="X578"/>
      <c r="Y578"/>
      <c r="Z578"/>
      <c r="AA578"/>
      <c r="AB578"/>
      <c r="AC578"/>
    </row>
    <row r="579" spans="18:29" s="1" customFormat="1" x14ac:dyDescent="0.25">
      <c r="R579"/>
      <c r="S579"/>
      <c r="T579"/>
      <c r="U579"/>
      <c r="V579"/>
      <c r="W579"/>
      <c r="X579"/>
      <c r="Y579"/>
      <c r="Z579"/>
      <c r="AA579"/>
      <c r="AB579"/>
      <c r="AC579"/>
    </row>
    <row r="580" spans="18:29" s="1" customFormat="1" x14ac:dyDescent="0.25">
      <c r="R580"/>
      <c r="S580"/>
      <c r="T580"/>
      <c r="U580"/>
      <c r="V580"/>
      <c r="W580"/>
      <c r="X580"/>
      <c r="Y580"/>
      <c r="Z580"/>
      <c r="AA580"/>
      <c r="AB580"/>
      <c r="AC580"/>
    </row>
    <row r="581" spans="18:29" s="1" customFormat="1" x14ac:dyDescent="0.25">
      <c r="R581"/>
      <c r="S581"/>
      <c r="T581"/>
      <c r="U581"/>
      <c r="V581"/>
      <c r="W581"/>
      <c r="X581"/>
      <c r="Y581"/>
      <c r="Z581"/>
      <c r="AA581"/>
      <c r="AB581"/>
      <c r="AC581"/>
    </row>
    <row r="582" spans="18:29" s="1" customFormat="1" x14ac:dyDescent="0.25">
      <c r="R582"/>
      <c r="S582"/>
      <c r="T582"/>
      <c r="U582"/>
      <c r="V582"/>
      <c r="W582"/>
      <c r="X582"/>
      <c r="Y582"/>
      <c r="Z582"/>
      <c r="AA582"/>
      <c r="AB582"/>
      <c r="AC582"/>
    </row>
    <row r="583" spans="18:29" s="1" customFormat="1" x14ac:dyDescent="0.25">
      <c r="R583"/>
      <c r="S583"/>
      <c r="T583"/>
      <c r="U583"/>
      <c r="V583"/>
      <c r="W583"/>
      <c r="X583"/>
      <c r="Y583"/>
      <c r="Z583"/>
      <c r="AA583"/>
      <c r="AB583"/>
      <c r="AC583"/>
    </row>
    <row r="584" spans="18:29" s="1" customFormat="1" x14ac:dyDescent="0.25">
      <c r="R584"/>
      <c r="S584"/>
      <c r="T584"/>
      <c r="U584"/>
      <c r="V584"/>
      <c r="W584"/>
      <c r="X584"/>
      <c r="Y584"/>
      <c r="Z584"/>
      <c r="AA584"/>
      <c r="AB584"/>
      <c r="AC584"/>
    </row>
    <row r="585" spans="18:29" s="1" customFormat="1" x14ac:dyDescent="0.25">
      <c r="R585"/>
      <c r="S585"/>
      <c r="T585"/>
      <c r="U585"/>
      <c r="V585"/>
      <c r="W585"/>
      <c r="X585"/>
      <c r="Y585"/>
      <c r="Z585"/>
      <c r="AA585"/>
      <c r="AB585"/>
      <c r="AC585"/>
    </row>
    <row r="586" spans="18:29" s="1" customFormat="1" x14ac:dyDescent="0.25">
      <c r="R586"/>
      <c r="S586"/>
      <c r="T586"/>
      <c r="U586"/>
      <c r="V586"/>
      <c r="W586"/>
      <c r="X586"/>
      <c r="Y586"/>
      <c r="Z586"/>
      <c r="AA586"/>
      <c r="AB586"/>
      <c r="AC586"/>
    </row>
    <row r="587" spans="18:29" s="1" customFormat="1" x14ac:dyDescent="0.25">
      <c r="R587"/>
      <c r="S587"/>
      <c r="T587"/>
      <c r="U587"/>
      <c r="V587"/>
      <c r="W587"/>
      <c r="X587"/>
      <c r="Y587"/>
      <c r="Z587"/>
      <c r="AA587"/>
      <c r="AB587"/>
      <c r="AC587"/>
    </row>
    <row r="588" spans="18:29" s="1" customFormat="1" x14ac:dyDescent="0.25">
      <c r="R588"/>
      <c r="S588"/>
      <c r="T588"/>
      <c r="U588"/>
      <c r="V588"/>
      <c r="W588"/>
      <c r="X588"/>
      <c r="Y588"/>
      <c r="Z588"/>
      <c r="AA588"/>
      <c r="AB588"/>
      <c r="AC588"/>
    </row>
    <row r="589" spans="18:29" s="1" customFormat="1" x14ac:dyDescent="0.25">
      <c r="R589"/>
      <c r="S589"/>
      <c r="T589"/>
      <c r="U589"/>
      <c r="V589"/>
      <c r="W589"/>
      <c r="X589"/>
      <c r="Y589"/>
      <c r="Z589"/>
      <c r="AA589"/>
      <c r="AB589"/>
      <c r="AC589"/>
    </row>
    <row r="590" spans="18:29" s="1" customFormat="1" x14ac:dyDescent="0.25">
      <c r="R590"/>
      <c r="S590"/>
      <c r="T590"/>
      <c r="U590"/>
      <c r="V590"/>
      <c r="W590"/>
      <c r="X590"/>
      <c r="Y590"/>
      <c r="Z590"/>
      <c r="AA590"/>
      <c r="AB590"/>
      <c r="AC590"/>
    </row>
    <row r="591" spans="18:29" s="1" customFormat="1" x14ac:dyDescent="0.25">
      <c r="R591"/>
      <c r="S591"/>
      <c r="T591"/>
      <c r="U591"/>
      <c r="V591"/>
      <c r="W591"/>
      <c r="X591"/>
      <c r="Y591"/>
      <c r="Z591"/>
      <c r="AA591"/>
      <c r="AB591"/>
      <c r="AC591"/>
    </row>
    <row r="592" spans="18:29" s="1" customFormat="1" x14ac:dyDescent="0.25">
      <c r="R592"/>
      <c r="S592"/>
      <c r="T592"/>
      <c r="U592"/>
      <c r="V592"/>
      <c r="W592"/>
      <c r="X592"/>
      <c r="Y592"/>
      <c r="Z592"/>
      <c r="AA592"/>
      <c r="AB592"/>
      <c r="AC592"/>
    </row>
    <row r="593" spans="18:29" s="1" customFormat="1" x14ac:dyDescent="0.25">
      <c r="R593"/>
      <c r="S593"/>
      <c r="T593"/>
      <c r="U593"/>
      <c r="V593"/>
      <c r="W593"/>
      <c r="X593"/>
      <c r="Y593"/>
      <c r="Z593"/>
      <c r="AA593"/>
      <c r="AB593"/>
      <c r="AC593"/>
    </row>
    <row r="594" spans="18:29" s="1" customFormat="1" x14ac:dyDescent="0.25">
      <c r="R594"/>
      <c r="S594"/>
      <c r="T594"/>
      <c r="U594"/>
      <c r="V594"/>
      <c r="W594"/>
      <c r="X594"/>
      <c r="Y594"/>
      <c r="Z594"/>
      <c r="AA594"/>
      <c r="AB594"/>
      <c r="AC594"/>
    </row>
    <row r="595" spans="18:29" s="1" customFormat="1" x14ac:dyDescent="0.25">
      <c r="R595"/>
      <c r="S595"/>
      <c r="T595"/>
      <c r="U595"/>
      <c r="V595"/>
      <c r="W595"/>
      <c r="X595"/>
      <c r="Y595"/>
      <c r="Z595"/>
      <c r="AA595"/>
      <c r="AB595"/>
      <c r="AC595"/>
    </row>
    <row r="596" spans="18:29" s="1" customFormat="1" x14ac:dyDescent="0.25">
      <c r="R596"/>
      <c r="S596"/>
      <c r="T596"/>
      <c r="U596"/>
      <c r="V596"/>
      <c r="W596"/>
      <c r="X596"/>
      <c r="Y596"/>
      <c r="Z596"/>
      <c r="AA596"/>
      <c r="AB596"/>
      <c r="AC596"/>
    </row>
    <row r="597" spans="18:29" s="1" customFormat="1" x14ac:dyDescent="0.25">
      <c r="R597"/>
      <c r="S597"/>
      <c r="T597"/>
      <c r="U597"/>
      <c r="V597"/>
      <c r="W597"/>
      <c r="X597"/>
      <c r="Y597"/>
      <c r="Z597"/>
      <c r="AA597"/>
      <c r="AB597"/>
      <c r="AC597"/>
    </row>
    <row r="598" spans="18:29" s="1" customFormat="1" x14ac:dyDescent="0.25">
      <c r="R598"/>
      <c r="S598"/>
      <c r="T598"/>
      <c r="U598"/>
      <c r="V598"/>
      <c r="W598"/>
      <c r="X598"/>
      <c r="Y598"/>
      <c r="Z598"/>
      <c r="AA598"/>
      <c r="AB598"/>
      <c r="AC598"/>
    </row>
  </sheetData>
  <printOptions horizontalCentered="1"/>
  <pageMargins left="0" right="0" top="0" bottom="0" header="0" footer="0"/>
  <pageSetup scale="6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4075-D8A7-47A8-8CB0-088673340604}">
  <sheetPr>
    <tabColor rgb="FF92D050"/>
  </sheetPr>
  <dimension ref="B1:E171"/>
  <sheetViews>
    <sheetView showGridLines="0" topLeftCell="A144" zoomScale="80" zoomScaleNormal="80" workbookViewId="0">
      <selection activeCell="D169" sqref="D169"/>
    </sheetView>
  </sheetViews>
  <sheetFormatPr baseColWidth="10" defaultRowHeight="13.2" x14ac:dyDescent="0.25"/>
  <cols>
    <col min="3" max="3" width="47.6640625" bestFit="1" customWidth="1"/>
    <col min="4" max="4" width="20" bestFit="1" customWidth="1"/>
  </cols>
  <sheetData>
    <row r="1" spans="2:4" ht="18" thickBot="1" x14ac:dyDescent="0.3">
      <c r="B1" s="219" t="s">
        <v>106</v>
      </c>
      <c r="C1" s="219"/>
      <c r="D1" s="219"/>
    </row>
    <row r="2" spans="2:4" ht="13.8" thickTop="1" x14ac:dyDescent="0.25">
      <c r="B2" s="82"/>
      <c r="D2" s="83" t="s">
        <v>92</v>
      </c>
    </row>
    <row r="3" spans="2:4" x14ac:dyDescent="0.25">
      <c r="D3" s="84"/>
    </row>
    <row r="4" spans="2:4" ht="18" thickBot="1" x14ac:dyDescent="0.35">
      <c r="D4" s="85" t="s">
        <v>107</v>
      </c>
    </row>
    <row r="5" spans="2:4" ht="18" thickTop="1" x14ac:dyDescent="0.3">
      <c r="D5" s="86"/>
    </row>
    <row r="6" spans="2:4" ht="15.6" x14ac:dyDescent="0.3">
      <c r="B6" s="87" t="s">
        <v>93</v>
      </c>
      <c r="C6" s="88" t="s">
        <v>276</v>
      </c>
      <c r="D6" s="89">
        <v>2093114</v>
      </c>
    </row>
    <row r="7" spans="2:4" ht="15.6" x14ac:dyDescent="0.3">
      <c r="B7" s="90"/>
      <c r="C7" s="91"/>
      <c r="D7" s="92"/>
    </row>
    <row r="8" spans="2:4" ht="15.6" x14ac:dyDescent="0.3">
      <c r="B8" s="90"/>
      <c r="C8" s="93" t="s">
        <v>94</v>
      </c>
      <c r="D8" s="92"/>
    </row>
    <row r="9" spans="2:4" ht="15.6" x14ac:dyDescent="0.25">
      <c r="B9" s="94" t="s">
        <v>93</v>
      </c>
      <c r="C9" s="95" t="s">
        <v>95</v>
      </c>
      <c r="D9" s="96">
        <f>+'CH GIR Y NO COB'!B14</f>
        <v>573400</v>
      </c>
    </row>
    <row r="10" spans="2:4" ht="15.6" x14ac:dyDescent="0.25">
      <c r="B10" s="97" t="s">
        <v>93</v>
      </c>
      <c r="C10" s="98" t="s">
        <v>96</v>
      </c>
      <c r="D10" s="99">
        <f>+'L° CAJA ENE'!F130</f>
        <v>22088896</v>
      </c>
    </row>
    <row r="11" spans="2:4" ht="15.6" x14ac:dyDescent="0.25">
      <c r="B11" s="97" t="s">
        <v>97</v>
      </c>
      <c r="C11" s="98" t="s">
        <v>98</v>
      </c>
      <c r="D11" s="99">
        <f>+'L° CAJA ENE'!E130</f>
        <v>20879749</v>
      </c>
    </row>
    <row r="12" spans="2:4" ht="15.6" x14ac:dyDescent="0.25">
      <c r="B12" s="100"/>
      <c r="C12" s="101"/>
      <c r="D12" s="102"/>
    </row>
    <row r="13" spans="2:4" x14ac:dyDescent="0.25">
      <c r="B13" s="82"/>
      <c r="D13" s="103"/>
    </row>
    <row r="14" spans="2:4" ht="15.6" x14ac:dyDescent="0.25">
      <c r="C14" s="104" t="s">
        <v>99</v>
      </c>
      <c r="D14" s="105">
        <f>+D9+D10-D11+D6</f>
        <v>3875661</v>
      </c>
    </row>
    <row r="15" spans="2:4" x14ac:dyDescent="0.25">
      <c r="D15" s="103"/>
    </row>
    <row r="16" spans="2:4" ht="15.6" x14ac:dyDescent="0.3">
      <c r="C16" s="106" t="s">
        <v>100</v>
      </c>
      <c r="D16" s="107">
        <v>3875661</v>
      </c>
    </row>
    <row r="17" spans="2:4" ht="15.6" x14ac:dyDescent="0.3">
      <c r="C17" s="108" t="s">
        <v>101</v>
      </c>
      <c r="D17" s="109">
        <f>+D6-D11+D10</f>
        <v>3302261</v>
      </c>
    </row>
    <row r="18" spans="2:4" ht="15.6" x14ac:dyDescent="0.3">
      <c r="C18" s="106" t="s">
        <v>102</v>
      </c>
      <c r="D18" s="107">
        <f>+D9</f>
        <v>573400</v>
      </c>
    </row>
    <row r="19" spans="2:4" ht="15.6" x14ac:dyDescent="0.3">
      <c r="C19" s="106" t="s">
        <v>103</v>
      </c>
      <c r="D19" s="107">
        <f>+D9-D18</f>
        <v>0</v>
      </c>
    </row>
    <row r="20" spans="2:4" x14ac:dyDescent="0.25">
      <c r="D20" s="84"/>
    </row>
    <row r="21" spans="2:4" ht="14.4" x14ac:dyDescent="0.25">
      <c r="B21" s="110"/>
      <c r="D21" s="84"/>
    </row>
    <row r="22" spans="2:4" ht="14.4" x14ac:dyDescent="0.25">
      <c r="B22" s="110"/>
      <c r="D22" s="84"/>
    </row>
    <row r="23" spans="2:4" ht="14.4" x14ac:dyDescent="0.25">
      <c r="B23" s="110"/>
      <c r="D23" s="84"/>
    </row>
    <row r="24" spans="2:4" x14ac:dyDescent="0.25">
      <c r="D24" s="84"/>
    </row>
    <row r="25" spans="2:4" x14ac:dyDescent="0.25">
      <c r="D25" s="84"/>
    </row>
    <row r="26" spans="2:4" ht="26.4" x14ac:dyDescent="0.25">
      <c r="B26" s="111" t="s">
        <v>104</v>
      </c>
      <c r="C26" s="111"/>
      <c r="D26" s="111" t="s">
        <v>105</v>
      </c>
    </row>
    <row r="29" spans="2:4" ht="18" thickBot="1" x14ac:dyDescent="0.3">
      <c r="B29" s="219" t="s">
        <v>322</v>
      </c>
      <c r="C29" s="219"/>
      <c r="D29" s="219"/>
    </row>
    <row r="30" spans="2:4" ht="13.8" thickTop="1" x14ac:dyDescent="0.25">
      <c r="B30" s="82"/>
      <c r="D30" s="83" t="s">
        <v>92</v>
      </c>
    </row>
    <row r="31" spans="2:4" x14ac:dyDescent="0.25">
      <c r="D31" s="84"/>
    </row>
    <row r="32" spans="2:4" ht="18" thickBot="1" x14ac:dyDescent="0.35">
      <c r="D32" s="85" t="s">
        <v>107</v>
      </c>
    </row>
    <row r="33" spans="2:4" ht="18" thickTop="1" x14ac:dyDescent="0.3">
      <c r="D33" s="86"/>
    </row>
    <row r="34" spans="2:4" ht="15.6" x14ac:dyDescent="0.3">
      <c r="B34" s="87" t="s">
        <v>93</v>
      </c>
      <c r="C34" s="88" t="s">
        <v>321</v>
      </c>
      <c r="D34" s="89">
        <f>+D17</f>
        <v>3302261</v>
      </c>
    </row>
    <row r="35" spans="2:4" ht="15.6" x14ac:dyDescent="0.3">
      <c r="B35" s="90"/>
      <c r="C35" s="91"/>
      <c r="D35" s="92"/>
    </row>
    <row r="36" spans="2:4" ht="15.6" x14ac:dyDescent="0.3">
      <c r="B36" s="90"/>
      <c r="C36" s="93" t="s">
        <v>94</v>
      </c>
      <c r="D36" s="92"/>
    </row>
    <row r="37" spans="2:4" ht="15.6" x14ac:dyDescent="0.25">
      <c r="B37" s="94" t="s">
        <v>93</v>
      </c>
      <c r="C37" s="95" t="s">
        <v>95</v>
      </c>
      <c r="D37" s="96">
        <f>+'CH GIR Y NO COB'!B29</f>
        <v>573400</v>
      </c>
    </row>
    <row r="38" spans="2:4" ht="15.6" x14ac:dyDescent="0.25">
      <c r="B38" s="97" t="s">
        <v>93</v>
      </c>
      <c r="C38" s="98" t="s">
        <v>96</v>
      </c>
      <c r="D38" s="99">
        <f>+'L°CAJA FEB'!F64</f>
        <v>19493472</v>
      </c>
    </row>
    <row r="39" spans="2:4" ht="15.6" x14ac:dyDescent="0.25">
      <c r="B39" s="97" t="s">
        <v>97</v>
      </c>
      <c r="C39" s="98" t="s">
        <v>98</v>
      </c>
      <c r="D39" s="99">
        <f>+'L°CAJA FEB'!E64</f>
        <v>17035053</v>
      </c>
    </row>
    <row r="40" spans="2:4" ht="15.6" x14ac:dyDescent="0.25">
      <c r="B40" s="100"/>
      <c r="C40" s="101"/>
      <c r="D40" s="102"/>
    </row>
    <row r="41" spans="2:4" x14ac:dyDescent="0.25">
      <c r="B41" s="82"/>
      <c r="D41" s="103"/>
    </row>
    <row r="42" spans="2:4" ht="15.6" x14ac:dyDescent="0.25">
      <c r="C42" s="104" t="s">
        <v>99</v>
      </c>
      <c r="D42" s="105">
        <f>+D37+D38-D39+D34</f>
        <v>6334080</v>
      </c>
    </row>
    <row r="43" spans="2:4" x14ac:dyDescent="0.25">
      <c r="D43" s="103"/>
    </row>
    <row r="44" spans="2:4" ht="15.6" x14ac:dyDescent="0.3">
      <c r="C44" s="106" t="s">
        <v>100</v>
      </c>
      <c r="D44" s="107">
        <v>6334080</v>
      </c>
    </row>
    <row r="45" spans="2:4" ht="15.6" x14ac:dyDescent="0.3">
      <c r="C45" s="108" t="s">
        <v>101</v>
      </c>
      <c r="D45" s="109">
        <f>+D34-D39+D38</f>
        <v>5760680</v>
      </c>
    </row>
    <row r="46" spans="2:4" ht="15.6" x14ac:dyDescent="0.3">
      <c r="C46" s="106" t="s">
        <v>102</v>
      </c>
      <c r="D46" s="107">
        <f>+D37</f>
        <v>573400</v>
      </c>
    </row>
    <row r="47" spans="2:4" ht="15.6" x14ac:dyDescent="0.3">
      <c r="C47" s="106" t="s">
        <v>103</v>
      </c>
      <c r="D47" s="107">
        <f>+D37-D46</f>
        <v>0</v>
      </c>
    </row>
    <row r="48" spans="2:4" x14ac:dyDescent="0.25">
      <c r="D48" s="84"/>
    </row>
    <row r="49" spans="2:4" ht="14.4" x14ac:dyDescent="0.25">
      <c r="B49" s="110"/>
      <c r="D49" s="84"/>
    </row>
    <row r="50" spans="2:4" ht="14.4" x14ac:dyDescent="0.25">
      <c r="B50" s="110"/>
      <c r="D50" s="84"/>
    </row>
    <row r="51" spans="2:4" ht="14.4" x14ac:dyDescent="0.25">
      <c r="B51" s="110"/>
      <c r="D51" s="84"/>
    </row>
    <row r="52" spans="2:4" x14ac:dyDescent="0.25">
      <c r="D52" s="84"/>
    </row>
    <row r="53" spans="2:4" x14ac:dyDescent="0.25">
      <c r="D53" s="84"/>
    </row>
    <row r="54" spans="2:4" ht="26.4" x14ac:dyDescent="0.25">
      <c r="B54" s="111" t="s">
        <v>104</v>
      </c>
      <c r="C54" s="111"/>
      <c r="D54" s="111" t="s">
        <v>105</v>
      </c>
    </row>
    <row r="57" spans="2:4" ht="18" thickBot="1" x14ac:dyDescent="0.3">
      <c r="B57" s="219" t="s">
        <v>323</v>
      </c>
      <c r="C57" s="219"/>
      <c r="D57" s="219"/>
    </row>
    <row r="58" spans="2:4" ht="13.8" thickTop="1" x14ac:dyDescent="0.25">
      <c r="B58" s="82"/>
      <c r="D58" s="83" t="s">
        <v>92</v>
      </c>
    </row>
    <row r="59" spans="2:4" x14ac:dyDescent="0.25">
      <c r="D59" s="84"/>
    </row>
    <row r="60" spans="2:4" ht="18" thickBot="1" x14ac:dyDescent="0.35">
      <c r="D60" s="85" t="s">
        <v>107</v>
      </c>
    </row>
    <row r="61" spans="2:4" ht="18" thickTop="1" x14ac:dyDescent="0.3">
      <c r="D61" s="86"/>
    </row>
    <row r="62" spans="2:4" ht="15.6" x14ac:dyDescent="0.3">
      <c r="B62" s="87" t="s">
        <v>93</v>
      </c>
      <c r="C62" s="88" t="s">
        <v>324</v>
      </c>
      <c r="D62" s="89">
        <f>+D45</f>
        <v>5760680</v>
      </c>
    </row>
    <row r="63" spans="2:4" ht="15.6" x14ac:dyDescent="0.3">
      <c r="B63" s="90"/>
      <c r="C63" s="91"/>
      <c r="D63" s="92"/>
    </row>
    <row r="64" spans="2:4" ht="15.6" x14ac:dyDescent="0.3">
      <c r="B64" s="90"/>
      <c r="C64" s="93" t="s">
        <v>94</v>
      </c>
      <c r="D64" s="92"/>
    </row>
    <row r="65" spans="2:4" ht="15.6" x14ac:dyDescent="0.25">
      <c r="B65" s="94" t="s">
        <v>93</v>
      </c>
      <c r="C65" s="95" t="s">
        <v>95</v>
      </c>
      <c r="D65" s="96">
        <f>+'CH GIR Y NO COB'!B44</f>
        <v>573400</v>
      </c>
    </row>
    <row r="66" spans="2:4" ht="15.6" x14ac:dyDescent="0.25">
      <c r="B66" s="97" t="s">
        <v>93</v>
      </c>
      <c r="C66" s="98" t="s">
        <v>96</v>
      </c>
      <c r="D66" s="99">
        <f>+'L°CAJA MAR'!F127</f>
        <v>24063251</v>
      </c>
    </row>
    <row r="67" spans="2:4" ht="15.6" x14ac:dyDescent="0.25">
      <c r="B67" s="97" t="s">
        <v>97</v>
      </c>
      <c r="C67" s="98" t="s">
        <v>98</v>
      </c>
      <c r="D67" s="99">
        <f>+'L°CAJA MAR'!E127</f>
        <v>20838558</v>
      </c>
    </row>
    <row r="68" spans="2:4" ht="15.6" x14ac:dyDescent="0.25">
      <c r="B68" s="100"/>
      <c r="C68" s="101"/>
      <c r="D68" s="102"/>
    </row>
    <row r="69" spans="2:4" x14ac:dyDescent="0.25">
      <c r="B69" s="82"/>
      <c r="D69" s="103"/>
    </row>
    <row r="70" spans="2:4" ht="15.6" x14ac:dyDescent="0.25">
      <c r="C70" s="104" t="s">
        <v>99</v>
      </c>
      <c r="D70" s="105">
        <f>+D65+D66-D67+D62</f>
        <v>9558773</v>
      </c>
    </row>
    <row r="71" spans="2:4" x14ac:dyDescent="0.25">
      <c r="D71" s="103"/>
    </row>
    <row r="72" spans="2:4" ht="15.6" x14ac:dyDescent="0.3">
      <c r="C72" s="106" t="s">
        <v>100</v>
      </c>
      <c r="D72" s="107">
        <v>9558773</v>
      </c>
    </row>
    <row r="73" spans="2:4" ht="15.6" x14ac:dyDescent="0.3">
      <c r="C73" s="108" t="s">
        <v>101</v>
      </c>
      <c r="D73" s="109">
        <f>+D62-D67+D66</f>
        <v>8985373</v>
      </c>
    </row>
    <row r="74" spans="2:4" ht="15.6" x14ac:dyDescent="0.3">
      <c r="C74" s="106" t="s">
        <v>102</v>
      </c>
      <c r="D74" s="107">
        <f>+D65</f>
        <v>573400</v>
      </c>
    </row>
    <row r="75" spans="2:4" ht="15.6" x14ac:dyDescent="0.3">
      <c r="C75" s="106" t="s">
        <v>103</v>
      </c>
      <c r="D75" s="107">
        <f>+D65-D74</f>
        <v>0</v>
      </c>
    </row>
    <row r="76" spans="2:4" x14ac:dyDescent="0.25">
      <c r="D76" s="84"/>
    </row>
    <row r="77" spans="2:4" ht="14.4" x14ac:dyDescent="0.25">
      <c r="B77" s="110"/>
      <c r="D77" s="84"/>
    </row>
    <row r="78" spans="2:4" ht="14.4" x14ac:dyDescent="0.25">
      <c r="B78" s="110"/>
      <c r="D78" s="84"/>
    </row>
    <row r="79" spans="2:4" ht="14.4" x14ac:dyDescent="0.25">
      <c r="B79" s="110"/>
      <c r="D79" s="84"/>
    </row>
    <row r="80" spans="2:4" ht="26.4" x14ac:dyDescent="0.25">
      <c r="B80" s="111" t="s">
        <v>104</v>
      </c>
      <c r="C80" s="111"/>
      <c r="D80" s="111" t="s">
        <v>105</v>
      </c>
    </row>
    <row r="81" spans="2:4" x14ac:dyDescent="0.25">
      <c r="D81" s="84"/>
    </row>
    <row r="84" spans="2:4" ht="18" thickBot="1" x14ac:dyDescent="0.3">
      <c r="B84" s="219" t="s">
        <v>409</v>
      </c>
      <c r="C84" s="219"/>
      <c r="D84" s="219"/>
    </row>
    <row r="85" spans="2:4" ht="13.8" thickTop="1" x14ac:dyDescent="0.25">
      <c r="B85" s="82"/>
      <c r="D85" s="83" t="s">
        <v>92</v>
      </c>
    </row>
    <row r="86" spans="2:4" x14ac:dyDescent="0.25">
      <c r="D86" s="84"/>
    </row>
    <row r="87" spans="2:4" ht="18" thickBot="1" x14ac:dyDescent="0.35">
      <c r="D87" s="85" t="s">
        <v>107</v>
      </c>
    </row>
    <row r="88" spans="2:4" ht="18" thickTop="1" x14ac:dyDescent="0.3">
      <c r="D88" s="86"/>
    </row>
    <row r="89" spans="2:4" ht="15.6" x14ac:dyDescent="0.3">
      <c r="B89" s="87" t="s">
        <v>93</v>
      </c>
      <c r="C89" s="88" t="s">
        <v>408</v>
      </c>
      <c r="D89" s="89">
        <f>+D73</f>
        <v>8985373</v>
      </c>
    </row>
    <row r="90" spans="2:4" ht="15.6" x14ac:dyDescent="0.3">
      <c r="B90" s="90"/>
      <c r="C90" s="91"/>
      <c r="D90" s="92"/>
    </row>
    <row r="91" spans="2:4" ht="15.6" x14ac:dyDescent="0.3">
      <c r="B91" s="90"/>
      <c r="C91" s="93" t="s">
        <v>94</v>
      </c>
      <c r="D91" s="92"/>
    </row>
    <row r="92" spans="2:4" ht="15.6" x14ac:dyDescent="0.25">
      <c r="B92" s="94" t="s">
        <v>93</v>
      </c>
      <c r="C92" s="95" t="s">
        <v>95</v>
      </c>
      <c r="D92" s="96">
        <f>+'CH GIR Y NO COB'!B64</f>
        <v>1473469</v>
      </c>
    </row>
    <row r="93" spans="2:4" ht="15.6" x14ac:dyDescent="0.25">
      <c r="B93" s="97" t="s">
        <v>93</v>
      </c>
      <c r="C93" s="98" t="s">
        <v>96</v>
      </c>
      <c r="D93" s="99">
        <f>+'L°CAJA AB'!F112</f>
        <v>21178447</v>
      </c>
    </row>
    <row r="94" spans="2:4" ht="15.6" x14ac:dyDescent="0.25">
      <c r="B94" s="97" t="s">
        <v>97</v>
      </c>
      <c r="C94" s="98" t="s">
        <v>98</v>
      </c>
      <c r="D94" s="99">
        <f>+'L°CAJA AB'!E112</f>
        <v>16444116</v>
      </c>
    </row>
    <row r="95" spans="2:4" ht="15.6" x14ac:dyDescent="0.25">
      <c r="B95" s="100"/>
      <c r="C95" s="101"/>
      <c r="D95" s="102"/>
    </row>
    <row r="96" spans="2:4" x14ac:dyDescent="0.25">
      <c r="B96" s="82"/>
      <c r="D96" s="103"/>
    </row>
    <row r="97" spans="2:5" ht="15.6" x14ac:dyDescent="0.25">
      <c r="C97" s="104" t="s">
        <v>99</v>
      </c>
      <c r="D97" s="105">
        <f>+D92+D93-D94+D89</f>
        <v>15193173</v>
      </c>
    </row>
    <row r="98" spans="2:5" x14ac:dyDescent="0.25">
      <c r="D98" s="103"/>
    </row>
    <row r="99" spans="2:5" ht="15.6" x14ac:dyDescent="0.3">
      <c r="C99" s="106" t="s">
        <v>100</v>
      </c>
      <c r="D99" s="107">
        <v>15193173</v>
      </c>
    </row>
    <row r="100" spans="2:5" ht="15.6" x14ac:dyDescent="0.3">
      <c r="C100" s="108" t="s">
        <v>101</v>
      </c>
      <c r="D100" s="109">
        <f>+D89-D94+D93</f>
        <v>13719704</v>
      </c>
    </row>
    <row r="101" spans="2:5" ht="15.6" x14ac:dyDescent="0.3">
      <c r="C101" s="106" t="s">
        <v>102</v>
      </c>
      <c r="D101" s="107">
        <f>+D92</f>
        <v>1473469</v>
      </c>
      <c r="E101" s="29"/>
    </row>
    <row r="102" spans="2:5" ht="15.6" x14ac:dyDescent="0.3">
      <c r="C102" s="106" t="s">
        <v>103</v>
      </c>
      <c r="D102" s="107">
        <f>+D92-D101</f>
        <v>0</v>
      </c>
      <c r="E102" s="29"/>
    </row>
    <row r="103" spans="2:5" x14ac:dyDescent="0.25">
      <c r="D103" s="84"/>
    </row>
    <row r="104" spans="2:5" ht="14.4" x14ac:dyDescent="0.25">
      <c r="B104" s="110"/>
      <c r="D104" s="84"/>
    </row>
    <row r="105" spans="2:5" ht="14.4" x14ac:dyDescent="0.25">
      <c r="B105" s="110"/>
      <c r="D105" s="84"/>
    </row>
    <row r="106" spans="2:5" ht="14.4" x14ac:dyDescent="0.25">
      <c r="B106" s="110"/>
      <c r="D106" s="84"/>
    </row>
    <row r="107" spans="2:5" x14ac:dyDescent="0.25">
      <c r="D107" s="84"/>
    </row>
    <row r="108" spans="2:5" x14ac:dyDescent="0.25">
      <c r="D108" s="84"/>
    </row>
    <row r="109" spans="2:5" ht="26.4" x14ac:dyDescent="0.25">
      <c r="B109" s="111" t="s">
        <v>104</v>
      </c>
      <c r="C109" s="111"/>
      <c r="D109" s="111" t="s">
        <v>105</v>
      </c>
    </row>
    <row r="112" spans="2:5" ht="18" thickBot="1" x14ac:dyDescent="0.3">
      <c r="B112" s="219" t="s">
        <v>532</v>
      </c>
      <c r="C112" s="219"/>
      <c r="D112" s="219"/>
    </row>
    <row r="113" spans="2:5" ht="13.8" thickTop="1" x14ac:dyDescent="0.25">
      <c r="B113" s="82"/>
      <c r="D113" s="83" t="s">
        <v>92</v>
      </c>
    </row>
    <row r="114" spans="2:5" x14ac:dyDescent="0.25">
      <c r="D114" s="84"/>
    </row>
    <row r="115" spans="2:5" ht="18" thickBot="1" x14ac:dyDescent="0.35">
      <c r="D115" s="85" t="s">
        <v>107</v>
      </c>
    </row>
    <row r="116" spans="2:5" ht="18" thickTop="1" x14ac:dyDescent="0.3">
      <c r="D116" s="86"/>
    </row>
    <row r="117" spans="2:5" ht="15.6" x14ac:dyDescent="0.3">
      <c r="B117" s="87" t="s">
        <v>93</v>
      </c>
      <c r="C117" s="88" t="s">
        <v>533</v>
      </c>
      <c r="D117" s="89">
        <f>+D100</f>
        <v>13719704</v>
      </c>
    </row>
    <row r="118" spans="2:5" ht="15.6" x14ac:dyDescent="0.3">
      <c r="B118" s="90"/>
      <c r="C118" s="91"/>
      <c r="D118" s="92"/>
    </row>
    <row r="119" spans="2:5" ht="15.6" x14ac:dyDescent="0.3">
      <c r="B119" s="90"/>
      <c r="C119" s="93" t="s">
        <v>94</v>
      </c>
      <c r="D119" s="92"/>
    </row>
    <row r="120" spans="2:5" ht="15.6" x14ac:dyDescent="0.25">
      <c r="B120" s="94" t="s">
        <v>93</v>
      </c>
      <c r="C120" s="95" t="s">
        <v>95</v>
      </c>
      <c r="D120" s="96">
        <f>+'CH GIR Y NO COB'!B87</f>
        <v>1583469</v>
      </c>
    </row>
    <row r="121" spans="2:5" ht="15.6" x14ac:dyDescent="0.25">
      <c r="B121" s="97" t="s">
        <v>93</v>
      </c>
      <c r="C121" s="98" t="s">
        <v>96</v>
      </c>
      <c r="D121" s="99">
        <f>+'L°CAJA MAY'!F96</f>
        <v>19780732</v>
      </c>
    </row>
    <row r="122" spans="2:5" ht="15.6" x14ac:dyDescent="0.25">
      <c r="B122" s="97" t="s">
        <v>97</v>
      </c>
      <c r="C122" s="98" t="s">
        <v>98</v>
      </c>
      <c r="D122" s="99">
        <f>+'L°CAJA MAY'!E96</f>
        <v>17237068</v>
      </c>
    </row>
    <row r="123" spans="2:5" ht="15.6" x14ac:dyDescent="0.25">
      <c r="B123" s="100"/>
      <c r="C123" s="101"/>
      <c r="D123" s="102"/>
    </row>
    <row r="124" spans="2:5" x14ac:dyDescent="0.25">
      <c r="B124" s="82"/>
      <c r="D124" s="103"/>
    </row>
    <row r="125" spans="2:5" ht="15.6" x14ac:dyDescent="0.25">
      <c r="C125" s="104" t="s">
        <v>99</v>
      </c>
      <c r="D125" s="105">
        <f>+D120+D121-D122+D117</f>
        <v>17846837</v>
      </c>
    </row>
    <row r="126" spans="2:5" x14ac:dyDescent="0.25">
      <c r="D126" s="103"/>
    </row>
    <row r="127" spans="2:5" ht="15.6" x14ac:dyDescent="0.3">
      <c r="C127" s="106" t="s">
        <v>100</v>
      </c>
      <c r="D127" s="107">
        <v>17846837</v>
      </c>
    </row>
    <row r="128" spans="2:5" ht="15.6" x14ac:dyDescent="0.3">
      <c r="C128" s="108" t="s">
        <v>101</v>
      </c>
      <c r="D128" s="109">
        <f>+D117-D122+D121</f>
        <v>16263368</v>
      </c>
      <c r="E128" s="29"/>
    </row>
    <row r="129" spans="2:4" ht="15.6" x14ac:dyDescent="0.3">
      <c r="C129" s="106" t="s">
        <v>102</v>
      </c>
      <c r="D129" s="107">
        <f>+D120</f>
        <v>1583469</v>
      </c>
    </row>
    <row r="130" spans="2:4" ht="15.6" x14ac:dyDescent="0.3">
      <c r="C130" s="106" t="s">
        <v>103</v>
      </c>
      <c r="D130" s="107">
        <f>+D120-D129</f>
        <v>0</v>
      </c>
    </row>
    <row r="133" spans="2:4" ht="18" thickBot="1" x14ac:dyDescent="0.3">
      <c r="B133" s="219" t="s">
        <v>556</v>
      </c>
      <c r="C133" s="219"/>
      <c r="D133" s="219"/>
    </row>
    <row r="134" spans="2:4" ht="13.8" thickTop="1" x14ac:dyDescent="0.25">
      <c r="B134" s="82"/>
      <c r="D134" s="83" t="s">
        <v>92</v>
      </c>
    </row>
    <row r="135" spans="2:4" x14ac:dyDescent="0.25">
      <c r="D135" s="84"/>
    </row>
    <row r="136" spans="2:4" ht="18" thickBot="1" x14ac:dyDescent="0.35">
      <c r="D136" s="85" t="s">
        <v>107</v>
      </c>
    </row>
    <row r="137" spans="2:4" ht="18" thickTop="1" x14ac:dyDescent="0.3">
      <c r="D137" s="86"/>
    </row>
    <row r="138" spans="2:4" ht="15.6" x14ac:dyDescent="0.3">
      <c r="B138" s="87" t="s">
        <v>93</v>
      </c>
      <c r="C138" s="88" t="s">
        <v>557</v>
      </c>
      <c r="D138" s="89">
        <f>+D128</f>
        <v>16263368</v>
      </c>
    </row>
    <row r="139" spans="2:4" ht="15.6" x14ac:dyDescent="0.3">
      <c r="B139" s="90"/>
      <c r="C139" s="91"/>
      <c r="D139" s="92"/>
    </row>
    <row r="140" spans="2:4" ht="15.6" x14ac:dyDescent="0.3">
      <c r="B140" s="90"/>
      <c r="C140" s="93" t="s">
        <v>94</v>
      </c>
      <c r="D140" s="92"/>
    </row>
    <row r="141" spans="2:4" ht="15.6" x14ac:dyDescent="0.25">
      <c r="B141" s="94" t="s">
        <v>93</v>
      </c>
      <c r="C141" s="95" t="s">
        <v>95</v>
      </c>
      <c r="D141" s="96">
        <f>+'CH GIR Y NO COB'!B102</f>
        <v>573400</v>
      </c>
    </row>
    <row r="142" spans="2:4" ht="15.6" x14ac:dyDescent="0.25">
      <c r="B142" s="97" t="s">
        <v>93</v>
      </c>
      <c r="C142" s="98" t="s">
        <v>96</v>
      </c>
      <c r="D142" s="99">
        <f>+'L°CAJA JUNIO'!F125</f>
        <v>20148154</v>
      </c>
    </row>
    <row r="143" spans="2:4" ht="15.6" x14ac:dyDescent="0.25">
      <c r="B143" s="97" t="s">
        <v>97</v>
      </c>
      <c r="C143" s="98" t="s">
        <v>98</v>
      </c>
      <c r="D143" s="99">
        <f>+'L°CAJA JUNIO'!E125</f>
        <v>17205914</v>
      </c>
    </row>
    <row r="144" spans="2:4" ht="15.6" x14ac:dyDescent="0.25">
      <c r="B144" s="100"/>
      <c r="C144" s="101"/>
      <c r="D144" s="102"/>
    </row>
    <row r="145" spans="2:5" x14ac:dyDescent="0.25">
      <c r="B145" s="82"/>
      <c r="D145" s="103"/>
    </row>
    <row r="146" spans="2:5" ht="15.6" x14ac:dyDescent="0.25">
      <c r="C146" s="104" t="s">
        <v>99</v>
      </c>
      <c r="D146" s="105">
        <f>+D141+D142-D143+D138</f>
        <v>19779008</v>
      </c>
    </row>
    <row r="147" spans="2:5" x14ac:dyDescent="0.25">
      <c r="D147" s="103"/>
    </row>
    <row r="148" spans="2:5" ht="15.6" x14ac:dyDescent="0.3">
      <c r="C148" s="106" t="s">
        <v>100</v>
      </c>
      <c r="D148" s="107">
        <v>19779008</v>
      </c>
      <c r="E148" s="29">
        <f>+D148-D149</f>
        <v>573400</v>
      </c>
    </row>
    <row r="149" spans="2:5" ht="15.6" x14ac:dyDescent="0.3">
      <c r="C149" s="108" t="s">
        <v>101</v>
      </c>
      <c r="D149" s="109">
        <f>+D138-D143+D142</f>
        <v>19205608</v>
      </c>
      <c r="E149" s="29"/>
    </row>
    <row r="150" spans="2:5" ht="15.6" x14ac:dyDescent="0.3">
      <c r="C150" s="106" t="s">
        <v>102</v>
      </c>
      <c r="D150" s="107">
        <f>+D141</f>
        <v>573400</v>
      </c>
    </row>
    <row r="151" spans="2:5" ht="15.6" x14ac:dyDescent="0.3">
      <c r="C151" s="106" t="s">
        <v>103</v>
      </c>
      <c r="D151" s="107">
        <f>+D141-D150</f>
        <v>0</v>
      </c>
    </row>
    <row r="153" spans="2:5" ht="18" thickBot="1" x14ac:dyDescent="0.3">
      <c r="B153" s="219" t="s">
        <v>610</v>
      </c>
      <c r="C153" s="219"/>
      <c r="D153" s="219"/>
    </row>
    <row r="154" spans="2:5" ht="13.8" thickTop="1" x14ac:dyDescent="0.25">
      <c r="B154" s="82"/>
      <c r="D154" s="83" t="s">
        <v>92</v>
      </c>
    </row>
    <row r="155" spans="2:5" x14ac:dyDescent="0.25">
      <c r="D155" s="84"/>
    </row>
    <row r="156" spans="2:5" ht="18" thickBot="1" x14ac:dyDescent="0.35">
      <c r="D156" s="85" t="s">
        <v>107</v>
      </c>
    </row>
    <row r="157" spans="2:5" ht="18" thickTop="1" x14ac:dyDescent="0.3">
      <c r="D157" s="86"/>
    </row>
    <row r="158" spans="2:5" ht="15.6" x14ac:dyDescent="0.3">
      <c r="B158" s="87" t="s">
        <v>93</v>
      </c>
      <c r="C158" s="88" t="s">
        <v>611</v>
      </c>
      <c r="D158" s="89">
        <f>+D149</f>
        <v>19205608</v>
      </c>
    </row>
    <row r="159" spans="2:5" ht="15.6" x14ac:dyDescent="0.3">
      <c r="B159" s="90"/>
      <c r="C159" s="91"/>
      <c r="D159" s="92"/>
    </row>
    <row r="160" spans="2:5" ht="15.6" x14ac:dyDescent="0.3">
      <c r="B160" s="90"/>
      <c r="C160" s="93" t="s">
        <v>94</v>
      </c>
      <c r="D160" s="92"/>
    </row>
    <row r="161" spans="2:5" ht="15.6" x14ac:dyDescent="0.25">
      <c r="B161" s="94" t="s">
        <v>93</v>
      </c>
      <c r="C161" s="95" t="s">
        <v>95</v>
      </c>
      <c r="D161" s="96">
        <f>+'CH GIR Y NO COB'!B117</f>
        <v>573400</v>
      </c>
    </row>
    <row r="162" spans="2:5" ht="15.6" x14ac:dyDescent="0.25">
      <c r="B162" s="97" t="s">
        <v>93</v>
      </c>
      <c r="C162" s="98" t="s">
        <v>96</v>
      </c>
      <c r="D162" s="99">
        <f>+'L°CAJA JULIO '!F97</f>
        <v>19202438</v>
      </c>
    </row>
    <row r="163" spans="2:5" ht="15.6" x14ac:dyDescent="0.25">
      <c r="B163" s="97" t="s">
        <v>97</v>
      </c>
      <c r="C163" s="98" t="s">
        <v>98</v>
      </c>
      <c r="D163" s="99">
        <f>+'L°CAJA JULIO '!E97</f>
        <v>15050673</v>
      </c>
    </row>
    <row r="164" spans="2:5" ht="15.6" x14ac:dyDescent="0.25">
      <c r="B164" s="100"/>
      <c r="C164" s="101"/>
      <c r="D164" s="102"/>
    </row>
    <row r="165" spans="2:5" x14ac:dyDescent="0.25">
      <c r="B165" s="82"/>
      <c r="D165" s="103"/>
    </row>
    <row r="166" spans="2:5" ht="15.6" x14ac:dyDescent="0.25">
      <c r="C166" s="104" t="s">
        <v>99</v>
      </c>
      <c r="D166" s="105">
        <f>+D161+D162-D163+D158</f>
        <v>23930773</v>
      </c>
      <c r="E166" s="29"/>
    </row>
    <row r="167" spans="2:5" x14ac:dyDescent="0.25">
      <c r="D167" s="103"/>
    </row>
    <row r="168" spans="2:5" ht="15.6" x14ac:dyDescent="0.3">
      <c r="C168" s="106" t="s">
        <v>100</v>
      </c>
      <c r="D168" s="107">
        <v>23930773</v>
      </c>
      <c r="E168" s="29"/>
    </row>
    <row r="169" spans="2:5" ht="15.6" x14ac:dyDescent="0.3">
      <c r="C169" s="108" t="s">
        <v>101</v>
      </c>
      <c r="D169" s="109">
        <f>+D158-D163+D162</f>
        <v>23357373</v>
      </c>
      <c r="E169" s="29"/>
    </row>
    <row r="170" spans="2:5" ht="15.6" x14ac:dyDescent="0.3">
      <c r="C170" s="106" t="s">
        <v>102</v>
      </c>
      <c r="D170" s="107">
        <f>+D161</f>
        <v>573400</v>
      </c>
    </row>
    <row r="171" spans="2:5" ht="15.6" x14ac:dyDescent="0.3">
      <c r="C171" s="106" t="s">
        <v>103</v>
      </c>
      <c r="D171" s="107">
        <f>+D161-D170</f>
        <v>0</v>
      </c>
    </row>
  </sheetData>
  <mergeCells count="7">
    <mergeCell ref="B133:D133"/>
    <mergeCell ref="B153:D153"/>
    <mergeCell ref="B1:D1"/>
    <mergeCell ref="B29:D29"/>
    <mergeCell ref="B57:D57"/>
    <mergeCell ref="B84:D84"/>
    <mergeCell ref="B112:D112"/>
  </mergeCells>
  <conditionalFormatting sqref="D18">
    <cfRule type="expression" dxfId="172" priority="28" stopIfTrue="1">
      <formula>$B18&lt;&gt;#REF!</formula>
    </cfRule>
  </conditionalFormatting>
  <conditionalFormatting sqref="D19">
    <cfRule type="expression" dxfId="171" priority="27" stopIfTrue="1">
      <formula>$B19&lt;&gt;#REF!</formula>
    </cfRule>
  </conditionalFormatting>
  <conditionalFormatting sqref="D17">
    <cfRule type="expression" dxfId="170" priority="26" stopIfTrue="1">
      <formula>$B17&lt;&gt;#REF!</formula>
    </cfRule>
  </conditionalFormatting>
  <conditionalFormatting sqref="D16">
    <cfRule type="expression" dxfId="169" priority="25" stopIfTrue="1">
      <formula>$B16&lt;&gt;#REF!</formula>
    </cfRule>
  </conditionalFormatting>
  <conditionalFormatting sqref="D46">
    <cfRule type="expression" dxfId="168" priority="24" stopIfTrue="1">
      <formula>$B46&lt;&gt;#REF!</formula>
    </cfRule>
  </conditionalFormatting>
  <conditionalFormatting sqref="D47">
    <cfRule type="expression" dxfId="167" priority="23" stopIfTrue="1">
      <formula>$B47&lt;&gt;#REF!</formula>
    </cfRule>
  </conditionalFormatting>
  <conditionalFormatting sqref="D45">
    <cfRule type="expression" dxfId="166" priority="22" stopIfTrue="1">
      <formula>$B45&lt;&gt;#REF!</formula>
    </cfRule>
  </conditionalFormatting>
  <conditionalFormatting sqref="D44">
    <cfRule type="expression" dxfId="165" priority="21" stopIfTrue="1">
      <formula>$B44&lt;&gt;#REF!</formula>
    </cfRule>
  </conditionalFormatting>
  <conditionalFormatting sqref="D74">
    <cfRule type="expression" dxfId="164" priority="20" stopIfTrue="1">
      <formula>$B74&lt;&gt;#REF!</formula>
    </cfRule>
  </conditionalFormatting>
  <conditionalFormatting sqref="D75">
    <cfRule type="expression" dxfId="163" priority="19" stopIfTrue="1">
      <formula>$B75&lt;&gt;#REF!</formula>
    </cfRule>
  </conditionalFormatting>
  <conditionalFormatting sqref="D73">
    <cfRule type="expression" dxfId="162" priority="18" stopIfTrue="1">
      <formula>$B73&lt;&gt;#REF!</formula>
    </cfRule>
  </conditionalFormatting>
  <conditionalFormatting sqref="D72">
    <cfRule type="expression" dxfId="161" priority="17" stopIfTrue="1">
      <formula>$B72&lt;&gt;#REF!</formula>
    </cfRule>
  </conditionalFormatting>
  <conditionalFormatting sqref="D101">
    <cfRule type="expression" dxfId="160" priority="16" stopIfTrue="1">
      <formula>$B101&lt;&gt;#REF!</formula>
    </cfRule>
  </conditionalFormatting>
  <conditionalFormatting sqref="D102">
    <cfRule type="expression" dxfId="159" priority="15" stopIfTrue="1">
      <formula>$B102&lt;&gt;#REF!</formula>
    </cfRule>
  </conditionalFormatting>
  <conditionalFormatting sqref="D100">
    <cfRule type="expression" dxfId="158" priority="14" stopIfTrue="1">
      <formula>$B100&lt;&gt;#REF!</formula>
    </cfRule>
  </conditionalFormatting>
  <conditionalFormatting sqref="D99">
    <cfRule type="expression" dxfId="157" priority="13" stopIfTrue="1">
      <formula>$B99&lt;&gt;#REF!</formula>
    </cfRule>
  </conditionalFormatting>
  <conditionalFormatting sqref="D129">
    <cfRule type="expression" dxfId="156" priority="12" stopIfTrue="1">
      <formula>$B129&lt;&gt;#REF!</formula>
    </cfRule>
  </conditionalFormatting>
  <conditionalFormatting sqref="D130">
    <cfRule type="expression" dxfId="155" priority="11" stopIfTrue="1">
      <formula>$B130&lt;&gt;#REF!</formula>
    </cfRule>
  </conditionalFormatting>
  <conditionalFormatting sqref="D128">
    <cfRule type="expression" dxfId="154" priority="10" stopIfTrue="1">
      <formula>$B128&lt;&gt;#REF!</formula>
    </cfRule>
  </conditionalFormatting>
  <conditionalFormatting sqref="D127">
    <cfRule type="expression" dxfId="153" priority="9" stopIfTrue="1">
      <formula>$B127&lt;&gt;#REF!</formula>
    </cfRule>
  </conditionalFormatting>
  <conditionalFormatting sqref="D150">
    <cfRule type="expression" dxfId="152" priority="8" stopIfTrue="1">
      <formula>$B150&lt;&gt;#REF!</formula>
    </cfRule>
  </conditionalFormatting>
  <conditionalFormatting sqref="D151">
    <cfRule type="expression" dxfId="151" priority="7" stopIfTrue="1">
      <formula>$B151&lt;&gt;#REF!</formula>
    </cfRule>
  </conditionalFormatting>
  <conditionalFormatting sqref="D149">
    <cfRule type="expression" dxfId="150" priority="6" stopIfTrue="1">
      <formula>$B149&lt;&gt;#REF!</formula>
    </cfRule>
  </conditionalFormatting>
  <conditionalFormatting sqref="D148">
    <cfRule type="expression" dxfId="149" priority="5" stopIfTrue="1">
      <formula>$B148&lt;&gt;#REF!</formula>
    </cfRule>
  </conditionalFormatting>
  <conditionalFormatting sqref="D170">
    <cfRule type="expression" dxfId="148" priority="4" stopIfTrue="1">
      <formula>$B170&lt;&gt;#REF!</formula>
    </cfRule>
  </conditionalFormatting>
  <conditionalFormatting sqref="D171">
    <cfRule type="expression" dxfId="147" priority="3" stopIfTrue="1">
      <formula>$B171&lt;&gt;#REF!</formula>
    </cfRule>
  </conditionalFormatting>
  <conditionalFormatting sqref="D169">
    <cfRule type="expression" dxfId="146" priority="2" stopIfTrue="1">
      <formula>$B169&lt;&gt;#REF!</formula>
    </cfRule>
  </conditionalFormatting>
  <conditionalFormatting sqref="D168">
    <cfRule type="expression" dxfId="145" priority="1" stopIfTrue="1">
      <formula>$B168&lt;&gt;#REF!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62EF-C274-487D-8FC0-70E564DC72E3}">
  <dimension ref="A1:J117"/>
  <sheetViews>
    <sheetView topLeftCell="A88" zoomScale="90" zoomScaleNormal="90" workbookViewId="0">
      <selection activeCell="B105" sqref="B105:B116"/>
    </sheetView>
  </sheetViews>
  <sheetFormatPr baseColWidth="10" defaultRowHeight="13.2" x14ac:dyDescent="0.25"/>
  <cols>
    <col min="1" max="1" width="8" bestFit="1" customWidth="1"/>
    <col min="2" max="2" width="11.33203125" bestFit="1" customWidth="1"/>
    <col min="3" max="3" width="65.109375" bestFit="1" customWidth="1"/>
    <col min="7" max="7" width="21.33203125" customWidth="1"/>
    <col min="8" max="8" width="10.21875" bestFit="1" customWidth="1"/>
    <col min="9" max="9" width="16" customWidth="1"/>
  </cols>
  <sheetData>
    <row r="1" spans="1:3" ht="15" thickBot="1" x14ac:dyDescent="0.35">
      <c r="A1" s="223" t="s">
        <v>278</v>
      </c>
      <c r="B1" s="224"/>
      <c r="C1" s="225"/>
    </row>
    <row r="2" spans="1:3" ht="13.8" x14ac:dyDescent="0.3">
      <c r="A2" s="112">
        <v>3697783</v>
      </c>
      <c r="B2" s="113">
        <v>33500</v>
      </c>
      <c r="C2" s="114" t="s">
        <v>108</v>
      </c>
    </row>
    <row r="3" spans="1:3" ht="13.8" x14ac:dyDescent="0.3">
      <c r="A3" s="112">
        <v>3697808</v>
      </c>
      <c r="B3" s="113">
        <v>90000</v>
      </c>
      <c r="C3" s="114" t="s">
        <v>109</v>
      </c>
    </row>
    <row r="4" spans="1:3" ht="13.8" x14ac:dyDescent="0.3">
      <c r="A4" s="112">
        <v>4664964</v>
      </c>
      <c r="B4" s="113">
        <v>90000</v>
      </c>
      <c r="C4" s="114" t="s">
        <v>110</v>
      </c>
    </row>
    <row r="5" spans="1:3" ht="13.8" x14ac:dyDescent="0.3">
      <c r="A5" s="112">
        <v>4664930</v>
      </c>
      <c r="B5" s="113">
        <v>90000</v>
      </c>
      <c r="C5" s="114" t="s">
        <v>111</v>
      </c>
    </row>
    <row r="6" spans="1:3" ht="13.8" x14ac:dyDescent="0.3">
      <c r="A6" s="112">
        <v>4664944</v>
      </c>
      <c r="B6" s="113">
        <v>90000</v>
      </c>
      <c r="C6" s="114" t="s">
        <v>112</v>
      </c>
    </row>
    <row r="7" spans="1:3" ht="13.8" x14ac:dyDescent="0.3">
      <c r="A7" s="112">
        <v>4664982</v>
      </c>
      <c r="B7" s="113">
        <v>20000</v>
      </c>
      <c r="C7" s="114" t="s">
        <v>113</v>
      </c>
    </row>
    <row r="8" spans="1:3" ht="13.8" x14ac:dyDescent="0.3">
      <c r="A8" s="112">
        <v>4664984</v>
      </c>
      <c r="B8" s="113">
        <v>20000</v>
      </c>
      <c r="C8" s="114" t="s">
        <v>114</v>
      </c>
    </row>
    <row r="9" spans="1:3" ht="13.8" x14ac:dyDescent="0.3">
      <c r="A9" s="112">
        <v>4664993</v>
      </c>
      <c r="B9" s="113">
        <v>20000</v>
      </c>
      <c r="C9" s="114" t="s">
        <v>110</v>
      </c>
    </row>
    <row r="10" spans="1:3" ht="13.8" x14ac:dyDescent="0.3">
      <c r="A10" s="112">
        <v>4664995</v>
      </c>
      <c r="B10" s="113">
        <v>10000</v>
      </c>
      <c r="C10" s="114" t="s">
        <v>115</v>
      </c>
    </row>
    <row r="11" spans="1:3" ht="13.8" x14ac:dyDescent="0.3">
      <c r="A11" s="112">
        <v>4836678</v>
      </c>
      <c r="B11" s="113">
        <v>90000</v>
      </c>
      <c r="C11" s="114" t="s">
        <v>116</v>
      </c>
    </row>
    <row r="12" spans="1:3" ht="13.8" x14ac:dyDescent="0.3">
      <c r="A12" s="112">
        <v>4836705</v>
      </c>
      <c r="B12" s="113">
        <v>6000</v>
      </c>
      <c r="C12" s="114" t="s">
        <v>117</v>
      </c>
    </row>
    <row r="13" spans="1:3" ht="13.8" x14ac:dyDescent="0.3">
      <c r="A13" s="112">
        <v>5884061</v>
      </c>
      <c r="B13" s="113">
        <v>13900</v>
      </c>
      <c r="C13" s="114" t="s">
        <v>118</v>
      </c>
    </row>
    <row r="14" spans="1:3" ht="15" thickBot="1" x14ac:dyDescent="0.35">
      <c r="A14" s="115"/>
      <c r="B14" s="116">
        <f>SUM(B2:B13)</f>
        <v>573400</v>
      </c>
      <c r="C14" s="117" t="s">
        <v>277</v>
      </c>
    </row>
    <row r="15" spans="1:3" ht="13.8" thickBot="1" x14ac:dyDescent="0.3"/>
    <row r="16" spans="1:3" ht="15" thickBot="1" x14ac:dyDescent="0.35">
      <c r="A16" s="223" t="s">
        <v>279</v>
      </c>
      <c r="B16" s="224"/>
      <c r="C16" s="225"/>
    </row>
    <row r="17" spans="1:10" ht="13.8" x14ac:dyDescent="0.3">
      <c r="A17" s="112">
        <v>3697783</v>
      </c>
      <c r="B17" s="113">
        <v>33500</v>
      </c>
      <c r="C17" s="114" t="s">
        <v>108</v>
      </c>
    </row>
    <row r="18" spans="1:10" ht="13.8" x14ac:dyDescent="0.3">
      <c r="A18" s="112">
        <v>3697808</v>
      </c>
      <c r="B18" s="113">
        <v>90000</v>
      </c>
      <c r="C18" s="114" t="s">
        <v>109</v>
      </c>
    </row>
    <row r="19" spans="1:10" ht="13.8" x14ac:dyDescent="0.3">
      <c r="A19" s="112">
        <v>4664964</v>
      </c>
      <c r="B19" s="113">
        <v>90000</v>
      </c>
      <c r="C19" s="114" t="s">
        <v>110</v>
      </c>
    </row>
    <row r="20" spans="1:10" ht="13.8" x14ac:dyDescent="0.3">
      <c r="A20" s="112">
        <v>4664930</v>
      </c>
      <c r="B20" s="113">
        <v>90000</v>
      </c>
      <c r="C20" s="114" t="s">
        <v>111</v>
      </c>
    </row>
    <row r="21" spans="1:10" ht="13.8" x14ac:dyDescent="0.3">
      <c r="A21" s="112">
        <v>4664944</v>
      </c>
      <c r="B21" s="113">
        <v>90000</v>
      </c>
      <c r="C21" s="114" t="s">
        <v>112</v>
      </c>
    </row>
    <row r="22" spans="1:10" ht="13.8" x14ac:dyDescent="0.3">
      <c r="A22" s="112">
        <v>4664982</v>
      </c>
      <c r="B22" s="113">
        <v>20000</v>
      </c>
      <c r="C22" s="114" t="s">
        <v>113</v>
      </c>
    </row>
    <row r="23" spans="1:10" ht="13.8" x14ac:dyDescent="0.3">
      <c r="A23" s="112">
        <v>4664984</v>
      </c>
      <c r="B23" s="113">
        <v>20000</v>
      </c>
      <c r="C23" s="114" t="s">
        <v>114</v>
      </c>
    </row>
    <row r="24" spans="1:10" ht="13.8" x14ac:dyDescent="0.3">
      <c r="A24" s="112">
        <v>4664993</v>
      </c>
      <c r="B24" s="113">
        <v>20000</v>
      </c>
      <c r="C24" s="114" t="s">
        <v>110</v>
      </c>
    </row>
    <row r="25" spans="1:10" ht="13.8" x14ac:dyDescent="0.3">
      <c r="A25" s="112">
        <v>4664995</v>
      </c>
      <c r="B25" s="113">
        <v>10000</v>
      </c>
      <c r="C25" s="114" t="s">
        <v>115</v>
      </c>
    </row>
    <row r="26" spans="1:10" ht="13.8" x14ac:dyDescent="0.3">
      <c r="A26" s="112">
        <v>4836678</v>
      </c>
      <c r="B26" s="113">
        <v>90000</v>
      </c>
      <c r="C26" s="114" t="s">
        <v>116</v>
      </c>
    </row>
    <row r="27" spans="1:10" ht="13.8" x14ac:dyDescent="0.3">
      <c r="A27" s="112">
        <v>4836705</v>
      </c>
      <c r="B27" s="113">
        <v>6000</v>
      </c>
      <c r="C27" s="114" t="s">
        <v>117</v>
      </c>
    </row>
    <row r="28" spans="1:10" ht="13.8" x14ac:dyDescent="0.3">
      <c r="A28" s="112">
        <v>5884061</v>
      </c>
      <c r="B28" s="113">
        <v>13900</v>
      </c>
      <c r="C28" s="114" t="s">
        <v>118</v>
      </c>
    </row>
    <row r="29" spans="1:10" ht="15" thickBot="1" x14ac:dyDescent="0.35">
      <c r="A29" s="115"/>
      <c r="B29" s="116">
        <f>SUM(B17:B28)</f>
        <v>573400</v>
      </c>
      <c r="C29" s="117" t="s">
        <v>455</v>
      </c>
    </row>
    <row r="30" spans="1:10" ht="13.8" thickBot="1" x14ac:dyDescent="0.3"/>
    <row r="31" spans="1:10" ht="15" thickBot="1" x14ac:dyDescent="0.35">
      <c r="A31" s="223" t="s">
        <v>325</v>
      </c>
      <c r="B31" s="224"/>
      <c r="C31" s="225"/>
      <c r="J31" s="136"/>
    </row>
    <row r="32" spans="1:10" ht="14.4" x14ac:dyDescent="0.3">
      <c r="A32" s="112">
        <v>3697783</v>
      </c>
      <c r="B32" s="113">
        <v>33500</v>
      </c>
      <c r="C32" s="114" t="s">
        <v>108</v>
      </c>
      <c r="J32" s="136"/>
    </row>
    <row r="33" spans="1:10" ht="14.4" x14ac:dyDescent="0.3">
      <c r="A33" s="112">
        <v>3697808</v>
      </c>
      <c r="B33" s="113">
        <v>90000</v>
      </c>
      <c r="C33" s="114" t="s">
        <v>109</v>
      </c>
      <c r="J33" s="136"/>
    </row>
    <row r="34" spans="1:10" ht="14.4" x14ac:dyDescent="0.3">
      <c r="A34" s="112">
        <v>4664964</v>
      </c>
      <c r="B34" s="113">
        <v>90000</v>
      </c>
      <c r="C34" s="114" t="s">
        <v>110</v>
      </c>
      <c r="J34" s="136"/>
    </row>
    <row r="35" spans="1:10" ht="14.4" x14ac:dyDescent="0.3">
      <c r="A35" s="112">
        <v>4664930</v>
      </c>
      <c r="B35" s="113">
        <v>90000</v>
      </c>
      <c r="C35" s="114" t="s">
        <v>111</v>
      </c>
      <c r="J35" s="136"/>
    </row>
    <row r="36" spans="1:10" ht="14.4" x14ac:dyDescent="0.3">
      <c r="A36" s="112">
        <v>4664944</v>
      </c>
      <c r="B36" s="113">
        <v>90000</v>
      </c>
      <c r="C36" s="114" t="s">
        <v>112</v>
      </c>
      <c r="J36" s="136"/>
    </row>
    <row r="37" spans="1:10" ht="14.4" x14ac:dyDescent="0.3">
      <c r="A37" s="112">
        <v>4664982</v>
      </c>
      <c r="B37" s="113">
        <v>20000</v>
      </c>
      <c r="C37" s="114" t="s">
        <v>113</v>
      </c>
      <c r="J37" s="136"/>
    </row>
    <row r="38" spans="1:10" ht="14.4" x14ac:dyDescent="0.3">
      <c r="A38" s="112">
        <v>4664984</v>
      </c>
      <c r="B38" s="113">
        <v>20000</v>
      </c>
      <c r="C38" s="114" t="s">
        <v>114</v>
      </c>
      <c r="J38" s="136"/>
    </row>
    <row r="39" spans="1:10" ht="14.4" x14ac:dyDescent="0.3">
      <c r="A39" s="112">
        <v>4664993</v>
      </c>
      <c r="B39" s="113">
        <v>20000</v>
      </c>
      <c r="C39" s="114" t="s">
        <v>110</v>
      </c>
      <c r="J39" s="136"/>
    </row>
    <row r="40" spans="1:10" ht="14.4" x14ac:dyDescent="0.3">
      <c r="A40" s="112">
        <v>4664995</v>
      </c>
      <c r="B40" s="113">
        <v>10000</v>
      </c>
      <c r="C40" s="114" t="s">
        <v>115</v>
      </c>
      <c r="J40" s="136"/>
    </row>
    <row r="41" spans="1:10" ht="14.4" x14ac:dyDescent="0.3">
      <c r="A41" s="112">
        <v>4836678</v>
      </c>
      <c r="B41" s="113">
        <v>90000</v>
      </c>
      <c r="C41" s="114" t="s">
        <v>116</v>
      </c>
      <c r="J41" s="136"/>
    </row>
    <row r="42" spans="1:10" ht="14.4" x14ac:dyDescent="0.3">
      <c r="A42" s="112">
        <v>4836705</v>
      </c>
      <c r="B42" s="113">
        <v>6000</v>
      </c>
      <c r="C42" s="114" t="s">
        <v>117</v>
      </c>
      <c r="J42" s="136"/>
    </row>
    <row r="43" spans="1:10" ht="14.4" x14ac:dyDescent="0.3">
      <c r="A43" s="112">
        <v>5884061</v>
      </c>
      <c r="B43" s="113">
        <v>13900</v>
      </c>
      <c r="C43" s="114" t="s">
        <v>118</v>
      </c>
      <c r="J43" s="136"/>
    </row>
    <row r="44" spans="1:10" ht="15" thickBot="1" x14ac:dyDescent="0.35">
      <c r="A44" s="115"/>
      <c r="B44" s="116">
        <f>SUM(B32:B43)</f>
        <v>573400</v>
      </c>
      <c r="C44" s="117" t="s">
        <v>456</v>
      </c>
      <c r="J44" s="136"/>
    </row>
    <row r="45" spans="1:10" ht="15" thickBot="1" x14ac:dyDescent="0.35">
      <c r="J45" s="136"/>
    </row>
    <row r="46" spans="1:10" ht="14.4" x14ac:dyDescent="0.3">
      <c r="A46" s="220" t="s">
        <v>462</v>
      </c>
      <c r="B46" s="221"/>
      <c r="C46" s="222"/>
      <c r="J46" s="136"/>
    </row>
    <row r="47" spans="1:10" ht="14.4" x14ac:dyDescent="0.3">
      <c r="A47" s="137">
        <v>3697783</v>
      </c>
      <c r="B47" s="138">
        <v>33500</v>
      </c>
      <c r="C47" s="139" t="s">
        <v>108</v>
      </c>
      <c r="J47" s="136"/>
    </row>
    <row r="48" spans="1:10" ht="14.4" x14ac:dyDescent="0.3">
      <c r="A48" s="137">
        <v>3697808</v>
      </c>
      <c r="B48" s="138">
        <v>90000</v>
      </c>
      <c r="C48" s="139" t="s">
        <v>109</v>
      </c>
      <c r="J48" s="136"/>
    </row>
    <row r="49" spans="1:10" ht="14.4" x14ac:dyDescent="0.3">
      <c r="A49" s="137">
        <v>4664964</v>
      </c>
      <c r="B49" s="138">
        <v>90000</v>
      </c>
      <c r="C49" s="139" t="s">
        <v>110</v>
      </c>
      <c r="J49" s="136"/>
    </row>
    <row r="50" spans="1:10" ht="14.4" x14ac:dyDescent="0.3">
      <c r="A50" s="137">
        <v>4664930</v>
      </c>
      <c r="B50" s="138">
        <v>90000</v>
      </c>
      <c r="C50" s="139" t="s">
        <v>111</v>
      </c>
      <c r="J50" s="136"/>
    </row>
    <row r="51" spans="1:10" ht="14.4" x14ac:dyDescent="0.3">
      <c r="A51" s="137">
        <v>4664944</v>
      </c>
      <c r="B51" s="138">
        <v>90000</v>
      </c>
      <c r="C51" s="139" t="s">
        <v>112</v>
      </c>
      <c r="J51" s="136"/>
    </row>
    <row r="52" spans="1:10" ht="14.4" x14ac:dyDescent="0.3">
      <c r="A52" s="137">
        <v>4664982</v>
      </c>
      <c r="B52" s="138">
        <v>20000</v>
      </c>
      <c r="C52" s="139" t="s">
        <v>113</v>
      </c>
      <c r="I52" s="135"/>
      <c r="J52" s="136"/>
    </row>
    <row r="53" spans="1:10" ht="14.4" x14ac:dyDescent="0.3">
      <c r="A53" s="137">
        <v>4664984</v>
      </c>
      <c r="B53" s="138">
        <v>20000</v>
      </c>
      <c r="C53" s="139" t="s">
        <v>114</v>
      </c>
      <c r="I53" s="135"/>
      <c r="J53" s="136"/>
    </row>
    <row r="54" spans="1:10" ht="14.4" x14ac:dyDescent="0.3">
      <c r="A54" s="137">
        <v>4664993</v>
      </c>
      <c r="B54" s="138">
        <v>20000</v>
      </c>
      <c r="C54" s="139" t="s">
        <v>110</v>
      </c>
      <c r="I54" s="135"/>
      <c r="J54" s="136"/>
    </row>
    <row r="55" spans="1:10" ht="14.4" x14ac:dyDescent="0.3">
      <c r="A55" s="137">
        <v>4664995</v>
      </c>
      <c r="B55" s="138">
        <v>10000</v>
      </c>
      <c r="C55" s="139" t="s">
        <v>115</v>
      </c>
      <c r="I55" s="135"/>
      <c r="J55" s="136"/>
    </row>
    <row r="56" spans="1:10" ht="14.4" x14ac:dyDescent="0.3">
      <c r="A56" s="137">
        <v>4836678</v>
      </c>
      <c r="B56" s="138">
        <v>90000</v>
      </c>
      <c r="C56" s="139" t="s">
        <v>116</v>
      </c>
      <c r="I56" s="135"/>
      <c r="J56" s="136"/>
    </row>
    <row r="57" spans="1:10" ht="14.4" x14ac:dyDescent="0.3">
      <c r="A57" s="137">
        <v>4836705</v>
      </c>
      <c r="B57" s="138">
        <v>6000</v>
      </c>
      <c r="C57" s="139" t="s">
        <v>117</v>
      </c>
      <c r="I57" s="135"/>
      <c r="J57" s="136"/>
    </row>
    <row r="58" spans="1:10" ht="14.4" x14ac:dyDescent="0.3">
      <c r="A58" s="137">
        <v>5884061</v>
      </c>
      <c r="B58" s="138">
        <v>13900</v>
      </c>
      <c r="C58" s="139" t="s">
        <v>118</v>
      </c>
      <c r="I58" s="135"/>
      <c r="J58" s="136"/>
    </row>
    <row r="59" spans="1:10" ht="14.4" x14ac:dyDescent="0.3">
      <c r="A59" s="137" t="s">
        <v>457</v>
      </c>
      <c r="B59" s="138">
        <v>546662</v>
      </c>
      <c r="C59" s="139" t="s">
        <v>138</v>
      </c>
      <c r="I59" s="135"/>
      <c r="J59" s="136"/>
    </row>
    <row r="60" spans="1:10" ht="14.4" x14ac:dyDescent="0.3">
      <c r="A60" s="137" t="s">
        <v>458</v>
      </c>
      <c r="B60" s="138">
        <v>207000</v>
      </c>
      <c r="C60" s="139" t="s">
        <v>140</v>
      </c>
      <c r="I60" s="135"/>
      <c r="J60" s="136"/>
    </row>
    <row r="61" spans="1:10" ht="14.4" x14ac:dyDescent="0.3">
      <c r="A61" s="137" t="s">
        <v>459</v>
      </c>
      <c r="B61" s="138">
        <v>62760</v>
      </c>
      <c r="C61" s="139" t="s">
        <v>274</v>
      </c>
      <c r="I61" s="135"/>
      <c r="J61" s="136"/>
    </row>
    <row r="62" spans="1:10" ht="14.4" x14ac:dyDescent="0.3">
      <c r="A62" s="137" t="s">
        <v>460</v>
      </c>
      <c r="B62" s="138">
        <v>60000</v>
      </c>
      <c r="C62" s="139" t="s">
        <v>139</v>
      </c>
      <c r="I62" s="135"/>
      <c r="J62" s="136"/>
    </row>
    <row r="63" spans="1:10" ht="14.4" x14ac:dyDescent="0.3">
      <c r="A63" s="137" t="s">
        <v>461</v>
      </c>
      <c r="B63" s="138">
        <v>23647</v>
      </c>
      <c r="C63" s="139" t="s">
        <v>405</v>
      </c>
      <c r="I63" s="135"/>
      <c r="J63" s="136"/>
    </row>
    <row r="64" spans="1:10" ht="15" thickBot="1" x14ac:dyDescent="0.35">
      <c r="A64" s="140"/>
      <c r="B64" s="141">
        <f>SUM(B47:B63)</f>
        <v>1473469</v>
      </c>
      <c r="C64" s="142" t="s">
        <v>463</v>
      </c>
    </row>
    <row r="67" spans="1:3" ht="13.8" thickBot="1" x14ac:dyDescent="0.3"/>
    <row r="68" spans="1:3" ht="14.4" x14ac:dyDescent="0.3">
      <c r="A68" s="220" t="s">
        <v>531</v>
      </c>
      <c r="B68" s="221"/>
      <c r="C68" s="222"/>
    </row>
    <row r="69" spans="1:3" ht="13.8" x14ac:dyDescent="0.3">
      <c r="A69" s="137">
        <v>3697783</v>
      </c>
      <c r="B69" s="179">
        <v>33500</v>
      </c>
      <c r="C69" s="139" t="s">
        <v>108</v>
      </c>
    </row>
    <row r="70" spans="1:3" ht="13.8" x14ac:dyDescent="0.3">
      <c r="A70" s="137">
        <v>3697808</v>
      </c>
      <c r="B70" s="179">
        <v>90000</v>
      </c>
      <c r="C70" s="139" t="s">
        <v>109</v>
      </c>
    </row>
    <row r="71" spans="1:3" ht="13.8" x14ac:dyDescent="0.3">
      <c r="A71" s="137">
        <v>4664964</v>
      </c>
      <c r="B71" s="179">
        <v>90000</v>
      </c>
      <c r="C71" s="139" t="s">
        <v>110</v>
      </c>
    </row>
    <row r="72" spans="1:3" ht="13.8" x14ac:dyDescent="0.3">
      <c r="A72" s="137">
        <v>4664930</v>
      </c>
      <c r="B72" s="179">
        <v>90000</v>
      </c>
      <c r="C72" s="139" t="s">
        <v>111</v>
      </c>
    </row>
    <row r="73" spans="1:3" ht="13.8" x14ac:dyDescent="0.3">
      <c r="A73" s="137">
        <v>4664944</v>
      </c>
      <c r="B73" s="179">
        <v>90000</v>
      </c>
      <c r="C73" s="139" t="s">
        <v>112</v>
      </c>
    </row>
    <row r="74" spans="1:3" ht="13.8" x14ac:dyDescent="0.3">
      <c r="A74" s="137">
        <v>4664982</v>
      </c>
      <c r="B74" s="179">
        <v>20000</v>
      </c>
      <c r="C74" s="139" t="s">
        <v>113</v>
      </c>
    </row>
    <row r="75" spans="1:3" ht="13.8" x14ac:dyDescent="0.3">
      <c r="A75" s="137">
        <v>4664984</v>
      </c>
      <c r="B75" s="179">
        <v>20000</v>
      </c>
      <c r="C75" s="139" t="s">
        <v>114</v>
      </c>
    </row>
    <row r="76" spans="1:3" ht="13.8" x14ac:dyDescent="0.3">
      <c r="A76" s="137">
        <v>4664993</v>
      </c>
      <c r="B76" s="179">
        <v>20000</v>
      </c>
      <c r="C76" s="139" t="s">
        <v>110</v>
      </c>
    </row>
    <row r="77" spans="1:3" ht="13.8" x14ac:dyDescent="0.3">
      <c r="A77" s="137">
        <v>4664995</v>
      </c>
      <c r="B77" s="179">
        <v>10000</v>
      </c>
      <c r="C77" s="139" t="s">
        <v>115</v>
      </c>
    </row>
    <row r="78" spans="1:3" ht="13.8" x14ac:dyDescent="0.3">
      <c r="A78" s="137">
        <v>4836678</v>
      </c>
      <c r="B78" s="179">
        <v>90000</v>
      </c>
      <c r="C78" s="139" t="s">
        <v>116</v>
      </c>
    </row>
    <row r="79" spans="1:3" ht="13.8" x14ac:dyDescent="0.3">
      <c r="A79" s="137">
        <v>4836705</v>
      </c>
      <c r="B79" s="179">
        <v>6000</v>
      </c>
      <c r="C79" s="139" t="s">
        <v>117</v>
      </c>
    </row>
    <row r="80" spans="1:3" ht="13.8" x14ac:dyDescent="0.3">
      <c r="A80" s="137">
        <v>5884061</v>
      </c>
      <c r="B80" s="179">
        <v>13900</v>
      </c>
      <c r="C80" s="139" t="s">
        <v>118</v>
      </c>
    </row>
    <row r="81" spans="1:3" ht="13.8" x14ac:dyDescent="0.3">
      <c r="A81" s="137" t="s">
        <v>525</v>
      </c>
      <c r="B81" s="179">
        <v>546662</v>
      </c>
      <c r="C81" s="139" t="s">
        <v>138</v>
      </c>
    </row>
    <row r="82" spans="1:3" ht="13.8" x14ac:dyDescent="0.3">
      <c r="A82" s="137" t="s">
        <v>526</v>
      </c>
      <c r="B82" s="179">
        <v>207000</v>
      </c>
      <c r="C82" s="139" t="s">
        <v>140</v>
      </c>
    </row>
    <row r="83" spans="1:3" ht="13.8" x14ac:dyDescent="0.3">
      <c r="A83" s="137" t="s">
        <v>527</v>
      </c>
      <c r="B83" s="179">
        <v>110000</v>
      </c>
      <c r="C83" s="139" t="s">
        <v>362</v>
      </c>
    </row>
    <row r="84" spans="1:3" ht="13.8" x14ac:dyDescent="0.3">
      <c r="A84" s="137" t="s">
        <v>528</v>
      </c>
      <c r="B84" s="179">
        <v>62760</v>
      </c>
      <c r="C84" s="139" t="s">
        <v>274</v>
      </c>
    </row>
    <row r="85" spans="1:3" ht="13.8" x14ac:dyDescent="0.3">
      <c r="A85" s="137" t="s">
        <v>529</v>
      </c>
      <c r="B85" s="179">
        <v>60000</v>
      </c>
      <c r="C85" s="139" t="s">
        <v>139</v>
      </c>
    </row>
    <row r="86" spans="1:3" x14ac:dyDescent="0.25">
      <c r="A86" t="s">
        <v>530</v>
      </c>
      <c r="B86" s="180">
        <v>23647</v>
      </c>
      <c r="C86" t="s">
        <v>405</v>
      </c>
    </row>
    <row r="87" spans="1:3" ht="15" thickBot="1" x14ac:dyDescent="0.35">
      <c r="A87" s="140"/>
      <c r="B87" s="141">
        <f>SUM(B69:B86)</f>
        <v>1583469</v>
      </c>
      <c r="C87" s="142" t="s">
        <v>534</v>
      </c>
    </row>
    <row r="88" spans="1:3" ht="13.8" thickBot="1" x14ac:dyDescent="0.3"/>
    <row r="89" spans="1:3" ht="14.4" x14ac:dyDescent="0.3">
      <c r="A89" s="220" t="s">
        <v>553</v>
      </c>
      <c r="B89" s="221"/>
      <c r="C89" s="222"/>
    </row>
    <row r="90" spans="1:3" ht="13.8" x14ac:dyDescent="0.3">
      <c r="A90" s="137">
        <v>3697783</v>
      </c>
      <c r="B90" s="179">
        <v>33500</v>
      </c>
      <c r="C90" s="139" t="s">
        <v>108</v>
      </c>
    </row>
    <row r="91" spans="1:3" ht="13.8" x14ac:dyDescent="0.3">
      <c r="A91" s="137">
        <v>3697808</v>
      </c>
      <c r="B91" s="179">
        <v>90000</v>
      </c>
      <c r="C91" s="139" t="s">
        <v>109</v>
      </c>
    </row>
    <row r="92" spans="1:3" ht="13.8" x14ac:dyDescent="0.3">
      <c r="A92" s="137">
        <v>4664964</v>
      </c>
      <c r="B92" s="179">
        <v>90000</v>
      </c>
      <c r="C92" s="139" t="s">
        <v>110</v>
      </c>
    </row>
    <row r="93" spans="1:3" ht="13.8" x14ac:dyDescent="0.3">
      <c r="A93" s="137">
        <v>4664930</v>
      </c>
      <c r="B93" s="179">
        <v>90000</v>
      </c>
      <c r="C93" s="139" t="s">
        <v>111</v>
      </c>
    </row>
    <row r="94" spans="1:3" ht="13.8" x14ac:dyDescent="0.3">
      <c r="A94" s="137">
        <v>4664944</v>
      </c>
      <c r="B94" s="179">
        <v>90000</v>
      </c>
      <c r="C94" s="139" t="s">
        <v>112</v>
      </c>
    </row>
    <row r="95" spans="1:3" ht="13.8" x14ac:dyDescent="0.3">
      <c r="A95" s="137">
        <v>4664982</v>
      </c>
      <c r="B95" s="179">
        <v>20000</v>
      </c>
      <c r="C95" s="139" t="s">
        <v>113</v>
      </c>
    </row>
    <row r="96" spans="1:3" ht="13.8" x14ac:dyDescent="0.3">
      <c r="A96" s="137">
        <v>4664984</v>
      </c>
      <c r="B96" s="179">
        <v>20000</v>
      </c>
      <c r="C96" s="139" t="s">
        <v>114</v>
      </c>
    </row>
    <row r="97" spans="1:3" ht="13.8" x14ac:dyDescent="0.3">
      <c r="A97" s="137">
        <v>4664993</v>
      </c>
      <c r="B97" s="179">
        <v>20000</v>
      </c>
      <c r="C97" s="139" t="s">
        <v>110</v>
      </c>
    </row>
    <row r="98" spans="1:3" ht="13.8" x14ac:dyDescent="0.3">
      <c r="A98" s="137">
        <v>4664995</v>
      </c>
      <c r="B98" s="179">
        <v>10000</v>
      </c>
      <c r="C98" s="139" t="s">
        <v>115</v>
      </c>
    </row>
    <row r="99" spans="1:3" ht="13.8" x14ac:dyDescent="0.3">
      <c r="A99" s="137">
        <v>4836678</v>
      </c>
      <c r="B99" s="179">
        <v>90000</v>
      </c>
      <c r="C99" s="139" t="s">
        <v>116</v>
      </c>
    </row>
    <row r="100" spans="1:3" ht="13.8" x14ac:dyDescent="0.3">
      <c r="A100" s="137">
        <v>4836705</v>
      </c>
      <c r="B100" s="179">
        <v>6000</v>
      </c>
      <c r="C100" s="139" t="s">
        <v>117</v>
      </c>
    </row>
    <row r="101" spans="1:3" ht="13.8" x14ac:dyDescent="0.3">
      <c r="A101" s="137">
        <v>5884061</v>
      </c>
      <c r="B101" s="179">
        <v>13900</v>
      </c>
      <c r="C101" s="139" t="s">
        <v>118</v>
      </c>
    </row>
    <row r="102" spans="1:3" ht="15" thickBot="1" x14ac:dyDescent="0.35">
      <c r="A102" s="140"/>
      <c r="B102" s="141">
        <f>SUM(B90:B101)</f>
        <v>573400</v>
      </c>
      <c r="C102" s="142" t="s">
        <v>552</v>
      </c>
    </row>
    <row r="103" spans="1:3" ht="13.8" thickBot="1" x14ac:dyDescent="0.3"/>
    <row r="104" spans="1:3" ht="14.4" x14ac:dyDescent="0.3">
      <c r="A104" s="220" t="s">
        <v>554</v>
      </c>
      <c r="B104" s="221"/>
      <c r="C104" s="222"/>
    </row>
    <row r="105" spans="1:3" ht="13.8" x14ac:dyDescent="0.3">
      <c r="A105" s="137">
        <v>3697783</v>
      </c>
      <c r="B105" s="179">
        <v>33500</v>
      </c>
      <c r="C105" s="139" t="s">
        <v>108</v>
      </c>
    </row>
    <row r="106" spans="1:3" ht="13.8" x14ac:dyDescent="0.3">
      <c r="A106" s="137">
        <v>3697808</v>
      </c>
      <c r="B106" s="179">
        <v>90000</v>
      </c>
      <c r="C106" s="139" t="s">
        <v>109</v>
      </c>
    </row>
    <row r="107" spans="1:3" ht="13.8" x14ac:dyDescent="0.3">
      <c r="A107" s="137">
        <v>4664964</v>
      </c>
      <c r="B107" s="179">
        <v>90000</v>
      </c>
      <c r="C107" s="139" t="s">
        <v>110</v>
      </c>
    </row>
    <row r="108" spans="1:3" ht="13.8" x14ac:dyDescent="0.3">
      <c r="A108" s="137">
        <v>4664930</v>
      </c>
      <c r="B108" s="179">
        <v>90000</v>
      </c>
      <c r="C108" s="139" t="s">
        <v>111</v>
      </c>
    </row>
    <row r="109" spans="1:3" ht="13.8" x14ac:dyDescent="0.3">
      <c r="A109" s="137">
        <v>4664944</v>
      </c>
      <c r="B109" s="179">
        <v>90000</v>
      </c>
      <c r="C109" s="139" t="s">
        <v>112</v>
      </c>
    </row>
    <row r="110" spans="1:3" ht="13.8" x14ac:dyDescent="0.3">
      <c r="A110" s="137">
        <v>4664982</v>
      </c>
      <c r="B110" s="179">
        <v>20000</v>
      </c>
      <c r="C110" s="139" t="s">
        <v>113</v>
      </c>
    </row>
    <row r="111" spans="1:3" ht="13.8" x14ac:dyDescent="0.3">
      <c r="A111" s="137">
        <v>4664984</v>
      </c>
      <c r="B111" s="179">
        <v>20000</v>
      </c>
      <c r="C111" s="139" t="s">
        <v>114</v>
      </c>
    </row>
    <row r="112" spans="1:3" ht="13.8" x14ac:dyDescent="0.3">
      <c r="A112" s="137">
        <v>4664993</v>
      </c>
      <c r="B112" s="179">
        <v>20000</v>
      </c>
      <c r="C112" s="139" t="s">
        <v>110</v>
      </c>
    </row>
    <row r="113" spans="1:3" ht="13.8" x14ac:dyDescent="0.3">
      <c r="A113" s="137">
        <v>4664995</v>
      </c>
      <c r="B113" s="179">
        <v>10000</v>
      </c>
      <c r="C113" s="139" t="s">
        <v>115</v>
      </c>
    </row>
    <row r="114" spans="1:3" ht="13.8" x14ac:dyDescent="0.3">
      <c r="A114" s="137">
        <v>4836678</v>
      </c>
      <c r="B114" s="179">
        <v>90000</v>
      </c>
      <c r="C114" s="139" t="s">
        <v>116</v>
      </c>
    </row>
    <row r="115" spans="1:3" ht="13.8" x14ac:dyDescent="0.3">
      <c r="A115" s="137">
        <v>4836705</v>
      </c>
      <c r="B115" s="179">
        <v>6000</v>
      </c>
      <c r="C115" s="139" t="s">
        <v>117</v>
      </c>
    </row>
    <row r="116" spans="1:3" ht="13.8" x14ac:dyDescent="0.3">
      <c r="A116" s="137">
        <v>5884061</v>
      </c>
      <c r="B116" s="179">
        <v>13900</v>
      </c>
      <c r="C116" s="139" t="s">
        <v>118</v>
      </c>
    </row>
    <row r="117" spans="1:3" ht="15" thickBot="1" x14ac:dyDescent="0.35">
      <c r="A117" s="140"/>
      <c r="B117" s="141">
        <f>SUM(B105:B116)</f>
        <v>573400</v>
      </c>
      <c r="C117" s="142" t="s">
        <v>555</v>
      </c>
    </row>
  </sheetData>
  <mergeCells count="7">
    <mergeCell ref="A89:C89"/>
    <mergeCell ref="A104:C104"/>
    <mergeCell ref="A31:C31"/>
    <mergeCell ref="A46:C46"/>
    <mergeCell ref="A1:C1"/>
    <mergeCell ref="A16:C16"/>
    <mergeCell ref="A68:C68"/>
  </mergeCells>
  <conditionalFormatting sqref="A1">
    <cfRule type="expression" dxfId="144" priority="34" stopIfTrue="1">
      <formula>#REF!&lt;&gt;#REF!</formula>
    </cfRule>
  </conditionalFormatting>
  <conditionalFormatting sqref="A14">
    <cfRule type="expression" dxfId="143" priority="33" stopIfTrue="1">
      <formula>#REF!&lt;&gt;#REF!</formula>
    </cfRule>
  </conditionalFormatting>
  <conditionalFormatting sqref="B14">
    <cfRule type="expression" dxfId="142" priority="32" stopIfTrue="1">
      <formula>#REF!&lt;&gt;#REF!</formula>
    </cfRule>
  </conditionalFormatting>
  <conditionalFormatting sqref="A16">
    <cfRule type="expression" dxfId="141" priority="29" stopIfTrue="1">
      <formula>#REF!&lt;&gt;#REF!</formula>
    </cfRule>
  </conditionalFormatting>
  <conditionalFormatting sqref="A29">
    <cfRule type="expression" dxfId="140" priority="28" stopIfTrue="1">
      <formula>#REF!&lt;&gt;#REF!</formula>
    </cfRule>
  </conditionalFormatting>
  <conditionalFormatting sqref="B29">
    <cfRule type="expression" dxfId="139" priority="27" stopIfTrue="1">
      <formula>#REF!&lt;&gt;#REF!</formula>
    </cfRule>
  </conditionalFormatting>
  <conditionalFormatting sqref="A31">
    <cfRule type="expression" dxfId="138" priority="24" stopIfTrue="1">
      <formula>#REF!&lt;&gt;#REF!</formula>
    </cfRule>
  </conditionalFormatting>
  <conditionalFormatting sqref="A44">
    <cfRule type="expression" dxfId="137" priority="23" stopIfTrue="1">
      <formula>#REF!&lt;&gt;#REF!</formula>
    </cfRule>
  </conditionalFormatting>
  <conditionalFormatting sqref="B44">
    <cfRule type="expression" dxfId="136" priority="22" stopIfTrue="1">
      <formula>#REF!&lt;&gt;#REF!</formula>
    </cfRule>
  </conditionalFormatting>
  <conditionalFormatting sqref="A46">
    <cfRule type="expression" dxfId="135" priority="19" stopIfTrue="1">
      <formula>#REF!&lt;&gt;#REF!</formula>
    </cfRule>
  </conditionalFormatting>
  <conditionalFormatting sqref="A64">
    <cfRule type="expression" dxfId="134" priority="18" stopIfTrue="1">
      <formula>#REF!&lt;&gt;#REF!</formula>
    </cfRule>
  </conditionalFormatting>
  <conditionalFormatting sqref="B64">
    <cfRule type="expression" dxfId="133" priority="17" stopIfTrue="1">
      <formula>#REF!&lt;&gt;#REF!</formula>
    </cfRule>
  </conditionalFormatting>
  <conditionalFormatting sqref="A68">
    <cfRule type="expression" dxfId="132" priority="14" stopIfTrue="1">
      <formula>#REF!&lt;&gt;#REF!</formula>
    </cfRule>
  </conditionalFormatting>
  <conditionalFormatting sqref="A87">
    <cfRule type="expression" dxfId="131" priority="13" stopIfTrue="1">
      <formula>#REF!&lt;&gt;#REF!</formula>
    </cfRule>
  </conditionalFormatting>
  <conditionalFormatting sqref="B87">
    <cfRule type="expression" dxfId="130" priority="12" stopIfTrue="1">
      <formula>#REF!&lt;&gt;#REF!</formula>
    </cfRule>
  </conditionalFormatting>
  <conditionalFormatting sqref="A89">
    <cfRule type="expression" dxfId="129" priority="9" stopIfTrue="1">
      <formula>#REF!&lt;&gt;#REF!</formula>
    </cfRule>
  </conditionalFormatting>
  <conditionalFormatting sqref="A102">
    <cfRule type="expression" dxfId="128" priority="8" stopIfTrue="1">
      <formula>#REF!&lt;&gt;#REF!</formula>
    </cfRule>
  </conditionalFormatting>
  <conditionalFormatting sqref="B102">
    <cfRule type="expression" dxfId="127" priority="7" stopIfTrue="1">
      <formula>#REF!&lt;&gt;#REF!</formula>
    </cfRule>
  </conditionalFormatting>
  <conditionalFormatting sqref="A104">
    <cfRule type="expression" dxfId="126" priority="4" stopIfTrue="1">
      <formula>#REF!&lt;&gt;#REF!</formula>
    </cfRule>
  </conditionalFormatting>
  <conditionalFormatting sqref="A117">
    <cfRule type="expression" dxfId="125" priority="3" stopIfTrue="1">
      <formula>#REF!&lt;&gt;#REF!</formula>
    </cfRule>
  </conditionalFormatting>
  <conditionalFormatting sqref="B117">
    <cfRule type="expression" dxfId="124" priority="2" stopIfTrue="1">
      <formula>#REF!&lt;&gt;#REF!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6" stopIfTrue="1" id="{374DFA1D-D434-42C2-87D6-3DB468F94FE7}">
            <xm:f>'C:\10.-Octubre\ANTUPF\1.-AÑO 2019\1.-2019 FINAL CIERRE AÑO\[12.-DICIEMBRE  SITUACION CONTABLE Y FINANCIERA AÑO 2019.xlsx]LIBRO CAJA BANCO JULIO'!#REF!&lt;&gt;'C:\10.-Octubre\ANTUPF\1.-AÑO 2019\1.-2019 FINAL CIERRE AÑO\[12.-DICIEMBRE  SITUACION CONTABLE Y FINANCIERA AÑO 2019.xlsx]LIBRO CAJA BANCO JULIO'!#REF!</xm:f>
            <x14:dxf>
              <fill>
                <patternFill patternType="none">
                  <bgColor indexed="65"/>
                </patternFill>
              </fill>
              <border>
                <bottom style="thin">
                  <color indexed="55"/>
                </bottom>
              </border>
            </x14:dxf>
          </x14:cfRule>
          <xm:sqref>A2:C12</xm:sqref>
        </x14:conditionalFormatting>
        <x14:conditionalFormatting xmlns:xm="http://schemas.microsoft.com/office/excel/2006/main">
          <x14:cfRule type="expression" priority="35" stopIfTrue="1" id="{A1204FCC-0A71-47CF-86E6-5FD46BB4EC5E}">
            <xm:f>'C:\10.-Octubre\ANTUPF\1.-AÑO 2019\1.-2019 FINAL CIERRE AÑO\[12.-DICIEMBRE  SITUACION CONTABLE Y FINANCIERA AÑO 2019.xlsx]LIBRO CAJA BANCO JULIO'!#REF!&lt;&gt;'C:\10.-Octubre\ANTUPF\1.-AÑO 2019\1.-2019 FINAL CIERRE AÑO\[12.-DICIEMBRE  SITUACION CONTABLE Y FINANCIERA AÑO 2019.xlsx]LIBRO CAJA BANCO JULIO'!#REF!</xm:f>
            <x14:dxf>
              <fill>
                <patternFill patternType="none">
                  <bgColor indexed="65"/>
                </patternFill>
              </fill>
              <border>
                <bottom style="thin">
                  <color indexed="55"/>
                </bottom>
              </border>
            </x14:dxf>
          </x14:cfRule>
          <xm:sqref>A13:C13</xm:sqref>
        </x14:conditionalFormatting>
        <x14:conditionalFormatting xmlns:xm="http://schemas.microsoft.com/office/excel/2006/main">
          <x14:cfRule type="expression" priority="31" stopIfTrue="1" id="{B22F5CFC-3BF1-4584-B650-2D91B90E69D6}">
            <xm:f>'C:\10.-Octubre\ANTUPF\1.-AÑO 2019\1.-2019 FINAL CIERRE AÑO\[12.-DICIEMBRE  SITUACION CONTABLE Y FINANCIERA AÑO 2019.xlsx]LIBRO CAJA BANCO JULIO'!#REF!&lt;&gt;'C:\10.-Octubre\ANTUPF\1.-AÑO 2019\1.-2019 FINAL CIERRE AÑO\[12.-DICIEMBRE  SITUACION CONTABLE Y FINANCIERA AÑO 2019.xlsx]LIBRO CAJA BANCO JULIO'!#REF!</xm:f>
            <x14:dxf>
              <fill>
                <patternFill patternType="none">
                  <bgColor indexed="65"/>
                </patternFill>
              </fill>
              <border>
                <bottom style="thin">
                  <color indexed="55"/>
                </bottom>
              </border>
            </x14:dxf>
          </x14:cfRule>
          <xm:sqref>A17:C27</xm:sqref>
        </x14:conditionalFormatting>
        <x14:conditionalFormatting xmlns:xm="http://schemas.microsoft.com/office/excel/2006/main">
          <x14:cfRule type="expression" priority="30" stopIfTrue="1" id="{DE7EB6E0-5B75-45DE-893A-05D3E5B29AF2}">
            <xm:f>'C:\10.-Octubre\ANTUPF\1.-AÑO 2019\1.-2019 FINAL CIERRE AÑO\[12.-DICIEMBRE  SITUACION CONTABLE Y FINANCIERA AÑO 2019.xlsx]LIBRO CAJA BANCO JULIO'!#REF!&lt;&gt;'C:\10.-Octubre\ANTUPF\1.-AÑO 2019\1.-2019 FINAL CIERRE AÑO\[12.-DICIEMBRE  SITUACION CONTABLE Y FINANCIERA AÑO 2019.xlsx]LIBRO CAJA BANCO JULIO'!#REF!</xm:f>
            <x14:dxf>
              <fill>
                <patternFill patternType="none">
                  <bgColor indexed="65"/>
                </patternFill>
              </fill>
              <border>
                <bottom style="thin">
                  <color indexed="55"/>
                </bottom>
              </border>
            </x14:dxf>
          </x14:cfRule>
          <xm:sqref>A28:C28</xm:sqref>
        </x14:conditionalFormatting>
        <x14:conditionalFormatting xmlns:xm="http://schemas.microsoft.com/office/excel/2006/main">
          <x14:cfRule type="expression" priority="26" stopIfTrue="1" id="{CAE12848-CB46-45B2-8CE8-5B2FE1E1AD63}">
            <xm:f>'C:\10.-Octubre\ANTUPF\1.-AÑO 2019\1.-2019 FINAL CIERRE AÑO\[12.-DICIEMBRE  SITUACION CONTABLE Y FINANCIERA AÑO 2019.xlsx]LIBRO CAJA BANCO JULIO'!#REF!&lt;&gt;'C:\10.-Octubre\ANTUPF\1.-AÑO 2019\1.-2019 FINAL CIERRE AÑO\[12.-DICIEMBRE  SITUACION CONTABLE Y FINANCIERA AÑO 2019.xlsx]LIBRO CAJA BANCO JULIO'!#REF!</xm:f>
            <x14:dxf>
              <fill>
                <patternFill patternType="none">
                  <bgColor indexed="65"/>
                </patternFill>
              </fill>
              <border>
                <bottom style="thin">
                  <color indexed="55"/>
                </bottom>
              </border>
            </x14:dxf>
          </x14:cfRule>
          <xm:sqref>A32:C42</xm:sqref>
        </x14:conditionalFormatting>
        <x14:conditionalFormatting xmlns:xm="http://schemas.microsoft.com/office/excel/2006/main">
          <x14:cfRule type="expression" priority="25" stopIfTrue="1" id="{5ACD97B8-E43E-47A0-8FC7-F28F2EAE36EF}">
            <xm:f>'C:\10.-Octubre\ANTUPF\1.-AÑO 2019\1.-2019 FINAL CIERRE AÑO\[12.-DICIEMBRE  SITUACION CONTABLE Y FINANCIERA AÑO 2019.xlsx]LIBRO CAJA BANCO JULIO'!#REF!&lt;&gt;'C:\10.-Octubre\ANTUPF\1.-AÑO 2019\1.-2019 FINAL CIERRE AÑO\[12.-DICIEMBRE  SITUACION CONTABLE Y FINANCIERA AÑO 2019.xlsx]LIBRO CAJA BANCO JULIO'!#REF!</xm:f>
            <x14:dxf>
              <fill>
                <patternFill patternType="none">
                  <bgColor indexed="65"/>
                </patternFill>
              </fill>
              <border>
                <bottom style="thin">
                  <color indexed="55"/>
                </bottom>
              </border>
            </x14:dxf>
          </x14:cfRule>
          <xm:sqref>A43:C43</xm:sqref>
        </x14:conditionalFormatting>
        <x14:conditionalFormatting xmlns:xm="http://schemas.microsoft.com/office/excel/2006/main">
          <x14:cfRule type="expression" priority="21" stopIfTrue="1" id="{74A42891-0881-49E5-998C-B64CD1E58462}">
            <xm:f>'C:\10.-Octubre\ANTUPF\1.-AÑO 2019\1.-2019 FINAL CIERRE AÑO\[12.-DICIEMBRE  SITUACION CONTABLE Y FINANCIERA AÑO 2019.xlsx]LIBRO CAJA BANCO JULIO'!#REF!&lt;&gt;'C:\10.-Octubre\ANTUPF\1.-AÑO 2019\1.-2019 FINAL CIERRE AÑO\[12.-DICIEMBRE  SITUACION CONTABLE Y FINANCIERA AÑO 2019.xlsx]LIBRO CAJA BANCO JULIO'!#REF!</xm:f>
            <x14:dxf>
              <fill>
                <patternFill patternType="none">
                  <bgColor indexed="65"/>
                </patternFill>
              </fill>
              <border>
                <bottom style="thin">
                  <color indexed="55"/>
                </bottom>
              </border>
            </x14:dxf>
          </x14:cfRule>
          <xm:sqref>A47:C52</xm:sqref>
        </x14:conditionalFormatting>
        <x14:conditionalFormatting xmlns:xm="http://schemas.microsoft.com/office/excel/2006/main">
          <x14:cfRule type="expression" priority="16" stopIfTrue="1" id="{DD7649CA-D4A3-4B99-8744-416AD5723E62}">
            <xm:f>'C:\10.-Octubre\ANTUPF\1.-AÑO 2019\1.-2019 FINAL CIERRE AÑO\[12.-DICIEMBRE  SITUACION CONTABLE Y FINANCIERA AÑO 2019.xlsx]LIBRO CAJA BANCO JULIO'!#REF!&lt;&gt;'C:\10.-Octubre\ANTUPF\1.-AÑO 2019\1.-2019 FINAL CIERRE AÑO\[12.-DICIEMBRE  SITUACION CONTABLE Y FINANCIERA AÑO 2019.xlsx]LIBRO CAJA BANCO JULIO'!#REF!</xm:f>
            <x14:dxf>
              <fill>
                <patternFill patternType="none">
                  <bgColor indexed="65"/>
                </patternFill>
              </fill>
              <border>
                <bottom style="thin">
                  <color indexed="55"/>
                </bottom>
              </border>
            </x14:dxf>
          </x14:cfRule>
          <xm:sqref>A53:C63</xm:sqref>
        </x14:conditionalFormatting>
        <x14:conditionalFormatting xmlns:xm="http://schemas.microsoft.com/office/excel/2006/main">
          <x14:cfRule type="expression" priority="15" stopIfTrue="1" id="{D670D488-8CC1-475D-A434-575E6ED4F280}">
            <xm:f>'C:\10.-Octubre\ANTUPF\1.-AÑO 2019\1.-2019 FINAL CIERRE AÑO\[12.-DICIEMBRE  SITUACION CONTABLE Y FINANCIERA AÑO 2019.xlsx]LIBRO CAJA BANCO JULIO'!#REF!&lt;&gt;'C:\10.-Octubre\ANTUPF\1.-AÑO 2019\1.-2019 FINAL CIERRE AÑO\[12.-DICIEMBRE  SITUACION CONTABLE Y FINANCIERA AÑO 2019.xlsx]LIBRO CAJA BANCO JULIO'!#REF!</xm:f>
            <x14:dxf>
              <fill>
                <patternFill patternType="none">
                  <bgColor indexed="65"/>
                </patternFill>
              </fill>
              <border>
                <bottom style="thin">
                  <color indexed="55"/>
                </bottom>
              </border>
            </x14:dxf>
          </x14:cfRule>
          <xm:sqref>A69:C74</xm:sqref>
        </x14:conditionalFormatting>
        <x14:conditionalFormatting xmlns:xm="http://schemas.microsoft.com/office/excel/2006/main">
          <x14:cfRule type="expression" priority="11" stopIfTrue="1" id="{07F8E616-BAE6-4E89-9E6C-F2094A470E53}">
            <xm:f>'C:\10.-Octubre\ANTUPF\1.-AÑO 2019\1.-2019 FINAL CIERRE AÑO\[12.-DICIEMBRE  SITUACION CONTABLE Y FINANCIERA AÑO 2019.xlsx]LIBRO CAJA BANCO JULIO'!#REF!&lt;&gt;'C:\10.-Octubre\ANTUPF\1.-AÑO 2019\1.-2019 FINAL CIERRE AÑO\[12.-DICIEMBRE  SITUACION CONTABLE Y FINANCIERA AÑO 2019.xlsx]LIBRO CAJA BANCO JULIO'!#REF!</xm:f>
            <x14:dxf>
              <fill>
                <patternFill patternType="none">
                  <bgColor indexed="65"/>
                </patternFill>
              </fill>
              <border>
                <bottom style="thin">
                  <color indexed="55"/>
                </bottom>
              </border>
            </x14:dxf>
          </x14:cfRule>
          <xm:sqref>A75:C85</xm:sqref>
        </x14:conditionalFormatting>
        <x14:conditionalFormatting xmlns:xm="http://schemas.microsoft.com/office/excel/2006/main">
          <x14:cfRule type="expression" priority="10" stopIfTrue="1" id="{19DE0E52-17DA-43E5-A47E-01C40A9D23F2}">
            <xm:f>'C:\10.-Octubre\ANTUPF\1.-AÑO 2019\1.-2019 FINAL CIERRE AÑO\[12.-DICIEMBRE  SITUACION CONTABLE Y FINANCIERA AÑO 2019.xlsx]LIBRO CAJA BANCO JULIO'!#REF!&lt;&gt;'C:\10.-Octubre\ANTUPF\1.-AÑO 2019\1.-2019 FINAL CIERRE AÑO\[12.-DICIEMBRE  SITUACION CONTABLE Y FINANCIERA AÑO 2019.xlsx]LIBRO CAJA BANCO JULIO'!#REF!</xm:f>
            <x14:dxf>
              <fill>
                <patternFill patternType="none">
                  <bgColor indexed="65"/>
                </patternFill>
              </fill>
              <border>
                <bottom style="thin">
                  <color indexed="55"/>
                </bottom>
              </border>
            </x14:dxf>
          </x14:cfRule>
          <xm:sqref>A90:C95</xm:sqref>
        </x14:conditionalFormatting>
        <x14:conditionalFormatting xmlns:xm="http://schemas.microsoft.com/office/excel/2006/main">
          <x14:cfRule type="expression" priority="6" stopIfTrue="1" id="{A584F3D5-3762-4787-9E0B-D72CE00F7C78}">
            <xm:f>'C:\10.-Octubre\ANTUPF\1.-AÑO 2019\1.-2019 FINAL CIERRE AÑO\[12.-DICIEMBRE  SITUACION CONTABLE Y FINANCIERA AÑO 2019.xlsx]LIBRO CAJA BANCO JULIO'!#REF!&lt;&gt;'C:\10.-Octubre\ANTUPF\1.-AÑO 2019\1.-2019 FINAL CIERRE AÑO\[12.-DICIEMBRE  SITUACION CONTABLE Y FINANCIERA AÑO 2019.xlsx]LIBRO CAJA BANCO JULIO'!#REF!</xm:f>
            <x14:dxf>
              <fill>
                <patternFill patternType="none">
                  <bgColor indexed="65"/>
                </patternFill>
              </fill>
              <border>
                <bottom style="thin">
                  <color indexed="55"/>
                </bottom>
              </border>
            </x14:dxf>
          </x14:cfRule>
          <xm:sqref>A96:C101</xm:sqref>
        </x14:conditionalFormatting>
        <x14:conditionalFormatting xmlns:xm="http://schemas.microsoft.com/office/excel/2006/main">
          <x14:cfRule type="expression" priority="5" stopIfTrue="1" id="{11E5E91A-1353-416D-BA70-BF4717BB2CEA}">
            <xm:f>'C:\10.-Octubre\ANTUPF\1.-AÑO 2019\1.-2019 FINAL CIERRE AÑO\[12.-DICIEMBRE  SITUACION CONTABLE Y FINANCIERA AÑO 2019.xlsx]LIBRO CAJA BANCO JULIO'!#REF!&lt;&gt;'C:\10.-Octubre\ANTUPF\1.-AÑO 2019\1.-2019 FINAL CIERRE AÑO\[12.-DICIEMBRE  SITUACION CONTABLE Y FINANCIERA AÑO 2019.xlsx]LIBRO CAJA BANCO JULIO'!#REF!</xm:f>
            <x14:dxf>
              <fill>
                <patternFill patternType="none">
                  <bgColor indexed="65"/>
                </patternFill>
              </fill>
              <border>
                <bottom style="thin">
                  <color indexed="55"/>
                </bottom>
              </border>
            </x14:dxf>
          </x14:cfRule>
          <xm:sqref>A105:C110</xm:sqref>
        </x14:conditionalFormatting>
        <x14:conditionalFormatting xmlns:xm="http://schemas.microsoft.com/office/excel/2006/main">
          <x14:cfRule type="expression" priority="1" stopIfTrue="1" id="{38C3AD60-187D-4D7C-A671-CAA492A45642}">
            <xm:f>'C:\10.-Octubre\ANTUPF\1.-AÑO 2019\1.-2019 FINAL CIERRE AÑO\[12.-DICIEMBRE  SITUACION CONTABLE Y FINANCIERA AÑO 2019.xlsx]LIBRO CAJA BANCO JULIO'!#REF!&lt;&gt;'C:\10.-Octubre\ANTUPF\1.-AÑO 2019\1.-2019 FINAL CIERRE AÑO\[12.-DICIEMBRE  SITUACION CONTABLE Y FINANCIERA AÑO 2019.xlsx]LIBRO CAJA BANCO JULIO'!#REF!</xm:f>
            <x14:dxf>
              <fill>
                <patternFill patternType="none">
                  <bgColor indexed="65"/>
                </patternFill>
              </fill>
              <border>
                <bottom style="thin">
                  <color indexed="55"/>
                </bottom>
              </border>
            </x14:dxf>
          </x14:cfRule>
          <xm:sqref>A111:C116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07614-2220-417C-8E2C-515E9FCD790A}">
  <dimension ref="D3:E4"/>
  <sheetViews>
    <sheetView workbookViewId="0">
      <selection activeCell="D5" sqref="D5"/>
    </sheetView>
  </sheetViews>
  <sheetFormatPr baseColWidth="10" defaultRowHeight="13.2" x14ac:dyDescent="0.25"/>
  <sheetData>
    <row r="3" spans="4:5" x14ac:dyDescent="0.25">
      <c r="E3" t="s">
        <v>651</v>
      </c>
    </row>
    <row r="4" spans="4:5" x14ac:dyDescent="0.25">
      <c r="D4" s="180">
        <v>57000</v>
      </c>
      <c r="E4" t="s">
        <v>650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D7655-B720-496D-AB96-8180294DAF05}">
  <dimension ref="A1:XFD112"/>
  <sheetViews>
    <sheetView topLeftCell="B74" zoomScale="80" zoomScaleNormal="80" workbookViewId="0">
      <selection activeCell="L97" sqref="L97"/>
    </sheetView>
  </sheetViews>
  <sheetFormatPr baseColWidth="10" defaultRowHeight="13.2" x14ac:dyDescent="0.25"/>
  <cols>
    <col min="1" max="1" width="0" style="182" hidden="1" customWidth="1"/>
    <col min="2" max="2" width="11" style="182" bestFit="1" customWidth="1"/>
    <col min="3" max="3" width="11.33203125" style="182" bestFit="1" customWidth="1"/>
    <col min="4" max="6" width="10.5546875" style="182" bestFit="1" customWidth="1"/>
    <col min="7" max="7" width="74.77734375" style="182" bestFit="1" customWidth="1"/>
    <col min="8" max="12" width="11.5546875" style="182"/>
    <col min="19" max="16384" width="11.5546875" style="182"/>
  </cols>
  <sheetData>
    <row r="1" spans="1:2047 2052:5119 5124:8191 8196:11263 11268:14335 14340:16384" ht="18.600000000000001" thickBot="1" x14ac:dyDescent="0.4">
      <c r="A1" s="226" t="s">
        <v>612</v>
      </c>
      <c r="B1" s="226"/>
      <c r="C1" s="226"/>
      <c r="D1" s="226"/>
      <c r="E1" s="226"/>
      <c r="F1" s="226"/>
      <c r="G1" s="226"/>
    </row>
    <row r="2" spans="1:2047 2052:5119 5124:8191 8196:11263 11268:14335 14340:16384" customFormat="1" ht="15" thickBot="1" x14ac:dyDescent="0.35">
      <c r="A2" s="183"/>
      <c r="B2" s="184" t="s">
        <v>119</v>
      </c>
      <c r="C2" s="185" t="s">
        <v>120</v>
      </c>
      <c r="D2" s="186" t="s">
        <v>121</v>
      </c>
      <c r="E2" s="186" t="s">
        <v>407</v>
      </c>
      <c r="F2" s="187" t="s">
        <v>21</v>
      </c>
      <c r="G2" s="188" t="s">
        <v>122</v>
      </c>
      <c r="H2" t="s">
        <v>543</v>
      </c>
      <c r="I2" t="s">
        <v>641</v>
      </c>
      <c r="J2" t="s">
        <v>642</v>
      </c>
      <c r="K2" t="s">
        <v>24</v>
      </c>
      <c r="L2" t="s">
        <v>643</v>
      </c>
      <c r="M2" t="s">
        <v>91</v>
      </c>
    </row>
    <row r="3" spans="1:2047 2052:5119 5124:8191 8196:11263 11268:14335 14340:16384" customFormat="1" ht="14.4" x14ac:dyDescent="0.3">
      <c r="A3" s="125"/>
      <c r="B3" s="125" t="s">
        <v>622</v>
      </c>
      <c r="C3" s="126"/>
      <c r="D3" s="127"/>
      <c r="E3" s="127"/>
      <c r="F3" s="128">
        <v>10000</v>
      </c>
      <c r="G3" s="129" t="s">
        <v>332</v>
      </c>
      <c r="H3" s="217">
        <f t="shared" ref="H3:H4" si="0">+F3</f>
        <v>10000</v>
      </c>
      <c r="I3" s="217"/>
      <c r="J3" s="217"/>
      <c r="K3" s="217"/>
      <c r="L3" s="217"/>
      <c r="M3" s="212">
        <f t="shared" ref="M3:M4" si="1">SUM(H3:L3)</f>
        <v>10000</v>
      </c>
      <c r="N3" s="126"/>
      <c r="O3" s="127"/>
      <c r="P3" s="127"/>
      <c r="Q3" s="128"/>
      <c r="R3" s="129"/>
      <c r="S3" s="146"/>
      <c r="X3" s="214"/>
      <c r="Y3" s="125"/>
      <c r="Z3" s="126"/>
      <c r="AA3" s="127"/>
      <c r="AB3" s="127"/>
      <c r="AC3" s="128"/>
      <c r="AD3" s="129"/>
      <c r="AE3" s="146"/>
      <c r="AJ3" s="214"/>
      <c r="AK3" s="125"/>
      <c r="AL3" s="126"/>
      <c r="AM3" s="127"/>
      <c r="AN3" s="127"/>
      <c r="AO3" s="128"/>
      <c r="AP3" s="129"/>
      <c r="AQ3" s="146"/>
      <c r="AV3" s="214"/>
      <c r="AW3" s="125"/>
      <c r="AX3" s="126"/>
      <c r="AY3" s="127"/>
      <c r="AZ3" s="127"/>
      <c r="BA3" s="128"/>
      <c r="BB3" s="129"/>
      <c r="BC3" s="146"/>
      <c r="BH3" s="214"/>
      <c r="BI3" s="125"/>
      <c r="BJ3" s="126"/>
      <c r="BK3" s="127"/>
      <c r="BL3" s="127"/>
      <c r="BM3" s="128"/>
      <c r="BN3" s="129"/>
      <c r="BO3" s="146"/>
      <c r="BT3" s="214"/>
      <c r="BU3" s="125"/>
      <c r="BV3" s="126"/>
      <c r="BW3" s="127"/>
      <c r="BX3" s="127"/>
      <c r="BY3" s="128"/>
      <c r="BZ3" s="129"/>
      <c r="CA3" s="146"/>
      <c r="CF3" s="214"/>
      <c r="CG3" s="125"/>
      <c r="CH3" s="126"/>
      <c r="CI3" s="127"/>
      <c r="CJ3" s="127"/>
      <c r="CK3" s="128"/>
      <c r="CL3" s="129"/>
      <c r="CM3" s="146"/>
      <c r="CR3" s="214"/>
      <c r="CS3" s="125"/>
      <c r="CT3" s="126"/>
      <c r="CU3" s="127"/>
      <c r="CV3" s="127"/>
      <c r="CW3" s="128"/>
      <c r="CX3" s="129"/>
      <c r="CY3" s="146"/>
      <c r="DD3" s="214"/>
      <c r="DE3" s="125"/>
      <c r="DF3" s="126"/>
      <c r="DG3" s="127"/>
      <c r="DH3" s="127"/>
      <c r="DI3" s="128"/>
      <c r="DJ3" s="129"/>
      <c r="DK3" s="146"/>
      <c r="DP3" s="214"/>
      <c r="DQ3" s="125"/>
      <c r="DR3" s="126"/>
      <c r="DS3" s="127"/>
      <c r="DT3" s="127"/>
      <c r="DU3" s="128"/>
      <c r="DV3" s="129"/>
      <c r="DW3" s="146"/>
      <c r="EB3" s="214"/>
      <c r="EC3" s="125"/>
      <c r="ED3" s="126"/>
      <c r="EE3" s="127"/>
      <c r="EF3" s="127"/>
      <c r="EG3" s="128"/>
      <c r="EH3" s="129"/>
      <c r="EI3" s="146"/>
      <c r="EN3" s="214"/>
      <c r="EO3" s="125"/>
      <c r="EP3" s="126"/>
      <c r="EQ3" s="127"/>
      <c r="ER3" s="127"/>
      <c r="ES3" s="128"/>
      <c r="ET3" s="129"/>
      <c r="EU3" s="146"/>
      <c r="EZ3" s="214"/>
      <c r="FA3" s="125"/>
      <c r="FB3" s="126"/>
      <c r="FC3" s="127"/>
      <c r="FD3" s="127"/>
      <c r="FE3" s="128"/>
      <c r="FF3" s="129"/>
      <c r="FG3" s="146"/>
      <c r="FL3" s="214"/>
      <c r="FM3" s="125"/>
      <c r="FN3" s="126"/>
      <c r="FO3" s="127"/>
      <c r="FP3" s="127"/>
      <c r="FQ3" s="128"/>
      <c r="FR3" s="129"/>
      <c r="FS3" s="146"/>
      <c r="FX3" s="214"/>
      <c r="FY3" s="125"/>
      <c r="FZ3" s="126"/>
      <c r="GA3" s="127"/>
      <c r="GB3" s="127"/>
      <c r="GC3" s="128"/>
      <c r="GD3" s="129"/>
      <c r="GE3" s="146"/>
      <c r="GJ3" s="214"/>
      <c r="GK3" s="125"/>
      <c r="GL3" s="126"/>
      <c r="GM3" s="127"/>
      <c r="GN3" s="127"/>
      <c r="GO3" s="128"/>
      <c r="GP3" s="129"/>
      <c r="GQ3" s="146"/>
      <c r="GV3" s="214"/>
      <c r="GW3" s="125"/>
      <c r="GX3" s="126"/>
      <c r="GY3" s="127"/>
      <c r="GZ3" s="127"/>
      <c r="HA3" s="128"/>
      <c r="HB3" s="129"/>
      <c r="HC3" s="146"/>
      <c r="HH3" s="214"/>
      <c r="HI3" s="125"/>
      <c r="HJ3" s="126"/>
      <c r="HK3" s="127"/>
      <c r="HL3" s="127"/>
      <c r="HM3" s="128"/>
      <c r="HN3" s="129"/>
      <c r="HO3" s="146"/>
      <c r="HT3" s="214"/>
      <c r="HU3" s="125"/>
      <c r="HV3" s="126"/>
      <c r="HW3" s="127"/>
      <c r="HX3" s="127"/>
      <c r="HY3" s="128"/>
      <c r="HZ3" s="129"/>
      <c r="IA3" s="146"/>
      <c r="IF3" s="214"/>
      <c r="IG3" s="125"/>
      <c r="IH3" s="126"/>
      <c r="II3" s="127"/>
      <c r="IJ3" s="127"/>
      <c r="IK3" s="128"/>
      <c r="IL3" s="129"/>
      <c r="IM3" s="146"/>
      <c r="IR3" s="214"/>
      <c r="IS3" s="125"/>
      <c r="IT3" s="126"/>
      <c r="IU3" s="127"/>
      <c r="IV3" s="127"/>
      <c r="IW3" s="128"/>
      <c r="IX3" s="129"/>
      <c r="IY3" s="146"/>
      <c r="JD3" s="214"/>
      <c r="JE3" s="125"/>
      <c r="JF3" s="126"/>
      <c r="JG3" s="127"/>
      <c r="JH3" s="127"/>
      <c r="JI3" s="128"/>
      <c r="JJ3" s="129"/>
      <c r="JK3" s="146"/>
      <c r="JP3" s="214"/>
      <c r="JQ3" s="125"/>
      <c r="JR3" s="126"/>
      <c r="JS3" s="127"/>
      <c r="JT3" s="127"/>
      <c r="JU3" s="128"/>
      <c r="JV3" s="129"/>
      <c r="JW3" s="146"/>
      <c r="KB3" s="214"/>
      <c r="KC3" s="125"/>
      <c r="KD3" s="126"/>
      <c r="KE3" s="127"/>
      <c r="KF3" s="127"/>
      <c r="KG3" s="128"/>
      <c r="KH3" s="129"/>
      <c r="KI3" s="146"/>
      <c r="KN3" s="214"/>
      <c r="KO3" s="125"/>
      <c r="KP3" s="126"/>
      <c r="KQ3" s="127"/>
      <c r="KR3" s="127"/>
      <c r="KS3" s="128"/>
      <c r="KT3" s="129"/>
      <c r="KU3" s="146"/>
      <c r="KZ3" s="214"/>
      <c r="LA3" s="125"/>
      <c r="LB3" s="126"/>
      <c r="LC3" s="127"/>
      <c r="LD3" s="127"/>
      <c r="LE3" s="128"/>
      <c r="LF3" s="129"/>
      <c r="LG3" s="146"/>
      <c r="LL3" s="214"/>
      <c r="LM3" s="125"/>
      <c r="LN3" s="126"/>
      <c r="LO3" s="127"/>
      <c r="LP3" s="127"/>
      <c r="LQ3" s="128"/>
      <c r="LR3" s="129"/>
      <c r="LS3" s="146"/>
      <c r="LX3" s="214"/>
      <c r="LY3" s="125"/>
      <c r="LZ3" s="126"/>
      <c r="MA3" s="127"/>
      <c r="MB3" s="127"/>
      <c r="MC3" s="128"/>
      <c r="MD3" s="129"/>
      <c r="ME3" s="146"/>
      <c r="MJ3" s="214"/>
      <c r="MK3" s="125"/>
      <c r="ML3" s="126"/>
      <c r="MM3" s="127"/>
      <c r="MN3" s="127"/>
      <c r="MO3" s="128"/>
      <c r="MP3" s="129"/>
      <c r="MQ3" s="146"/>
      <c r="MV3" s="214"/>
      <c r="MW3" s="125"/>
      <c r="MX3" s="126"/>
      <c r="MY3" s="127"/>
      <c r="MZ3" s="127"/>
      <c r="NA3" s="128"/>
      <c r="NB3" s="129"/>
      <c r="NC3" s="146"/>
      <c r="NH3" s="214"/>
      <c r="NI3" s="125"/>
      <c r="NJ3" s="126"/>
      <c r="NK3" s="127"/>
      <c r="NL3" s="127"/>
      <c r="NM3" s="128"/>
      <c r="NN3" s="129"/>
      <c r="NO3" s="146"/>
      <c r="NT3" s="214"/>
      <c r="NU3" s="125"/>
      <c r="NV3" s="126"/>
      <c r="NW3" s="127"/>
      <c r="NX3" s="127"/>
      <c r="NY3" s="128"/>
      <c r="NZ3" s="129"/>
      <c r="OA3" s="146"/>
      <c r="OF3" s="214"/>
      <c r="OG3" s="125"/>
      <c r="OH3" s="126"/>
      <c r="OI3" s="127"/>
      <c r="OJ3" s="127"/>
      <c r="OK3" s="128"/>
      <c r="OL3" s="129"/>
      <c r="OM3" s="146"/>
      <c r="OR3" s="214"/>
      <c r="OS3" s="125"/>
      <c r="OT3" s="126"/>
      <c r="OU3" s="127"/>
      <c r="OV3" s="127"/>
      <c r="OW3" s="128"/>
      <c r="OX3" s="129"/>
      <c r="OY3" s="146"/>
      <c r="PD3" s="214"/>
      <c r="PE3" s="125"/>
      <c r="PF3" s="126"/>
      <c r="PG3" s="127"/>
      <c r="PH3" s="127"/>
      <c r="PI3" s="128"/>
      <c r="PJ3" s="129"/>
      <c r="PK3" s="146"/>
      <c r="PP3" s="214"/>
      <c r="PQ3" s="125"/>
      <c r="PR3" s="126"/>
      <c r="PS3" s="127"/>
      <c r="PT3" s="127"/>
      <c r="PU3" s="128"/>
      <c r="PV3" s="129"/>
      <c r="PW3" s="146"/>
      <c r="QB3" s="214"/>
      <c r="QC3" s="125"/>
      <c r="QD3" s="126"/>
      <c r="QE3" s="127"/>
      <c r="QF3" s="127"/>
      <c r="QG3" s="128"/>
      <c r="QH3" s="129"/>
      <c r="QI3" s="146"/>
      <c r="QN3" s="214"/>
      <c r="QO3" s="125"/>
      <c r="QP3" s="126"/>
      <c r="QQ3" s="127"/>
      <c r="QR3" s="127"/>
      <c r="QS3" s="128"/>
      <c r="QT3" s="129"/>
      <c r="QU3" s="146"/>
      <c r="QZ3" s="214"/>
      <c r="RA3" s="125"/>
      <c r="RB3" s="126"/>
      <c r="RC3" s="127"/>
      <c r="RD3" s="127"/>
      <c r="RE3" s="128"/>
      <c r="RF3" s="129"/>
      <c r="RG3" s="146"/>
      <c r="RL3" s="214"/>
      <c r="RM3" s="125"/>
      <c r="RN3" s="126"/>
      <c r="RO3" s="127"/>
      <c r="RP3" s="127"/>
      <c r="RQ3" s="128"/>
      <c r="RR3" s="129"/>
      <c r="RS3" s="146"/>
      <c r="RX3" s="214"/>
      <c r="RY3" s="125"/>
      <c r="RZ3" s="126"/>
      <c r="SA3" s="127"/>
      <c r="SB3" s="127"/>
      <c r="SC3" s="128"/>
      <c r="SD3" s="129"/>
      <c r="SE3" s="146"/>
      <c r="SJ3" s="214"/>
      <c r="SK3" s="125"/>
      <c r="SL3" s="126"/>
      <c r="SM3" s="127"/>
      <c r="SN3" s="127"/>
      <c r="SO3" s="128"/>
      <c r="SP3" s="129"/>
      <c r="SQ3" s="146"/>
      <c r="SV3" s="214"/>
      <c r="SW3" s="125"/>
      <c r="SX3" s="126"/>
      <c r="SY3" s="127"/>
      <c r="SZ3" s="127"/>
      <c r="TA3" s="128"/>
      <c r="TB3" s="129"/>
      <c r="TC3" s="146"/>
      <c r="TH3" s="214"/>
      <c r="TI3" s="125"/>
      <c r="TJ3" s="126"/>
      <c r="TK3" s="127"/>
      <c r="TL3" s="127"/>
      <c r="TM3" s="128"/>
      <c r="TN3" s="129"/>
      <c r="TO3" s="146"/>
      <c r="TT3" s="214"/>
      <c r="TU3" s="125"/>
      <c r="TV3" s="126"/>
      <c r="TW3" s="127"/>
      <c r="TX3" s="127"/>
      <c r="TY3" s="128"/>
      <c r="TZ3" s="129"/>
      <c r="UA3" s="146"/>
      <c r="UF3" s="214"/>
      <c r="UG3" s="125"/>
      <c r="UH3" s="126"/>
      <c r="UI3" s="127"/>
      <c r="UJ3" s="127"/>
      <c r="UK3" s="128"/>
      <c r="UL3" s="129"/>
      <c r="UM3" s="146"/>
      <c r="UR3" s="214"/>
      <c r="US3" s="125"/>
      <c r="UT3" s="126"/>
      <c r="UU3" s="127"/>
      <c r="UV3" s="127"/>
      <c r="UW3" s="128"/>
      <c r="UX3" s="129"/>
      <c r="UY3" s="146"/>
      <c r="VD3" s="214"/>
      <c r="VE3" s="125"/>
      <c r="VF3" s="126"/>
      <c r="VG3" s="127"/>
      <c r="VH3" s="127"/>
      <c r="VI3" s="128"/>
      <c r="VJ3" s="129"/>
      <c r="VK3" s="146"/>
      <c r="VP3" s="214"/>
      <c r="VQ3" s="125"/>
      <c r="VR3" s="126"/>
      <c r="VS3" s="127"/>
      <c r="VT3" s="127"/>
      <c r="VU3" s="128"/>
      <c r="VV3" s="129"/>
      <c r="VW3" s="146"/>
      <c r="WB3" s="214"/>
      <c r="WC3" s="125"/>
      <c r="WD3" s="126"/>
      <c r="WE3" s="127"/>
      <c r="WF3" s="127"/>
      <c r="WG3" s="128"/>
      <c r="WH3" s="129"/>
      <c r="WI3" s="146"/>
      <c r="WN3" s="214"/>
      <c r="WO3" s="125"/>
      <c r="WP3" s="126"/>
      <c r="WQ3" s="127"/>
      <c r="WR3" s="127"/>
      <c r="WS3" s="128"/>
      <c r="WT3" s="129"/>
      <c r="WU3" s="146"/>
      <c r="WZ3" s="214"/>
      <c r="XA3" s="125"/>
      <c r="XB3" s="126"/>
      <c r="XC3" s="127"/>
      <c r="XD3" s="127"/>
      <c r="XE3" s="128"/>
      <c r="XF3" s="129"/>
      <c r="XG3" s="146"/>
      <c r="XL3" s="214"/>
      <c r="XM3" s="125"/>
      <c r="XN3" s="126"/>
      <c r="XO3" s="127"/>
      <c r="XP3" s="127"/>
      <c r="XQ3" s="128"/>
      <c r="XR3" s="129"/>
      <c r="XS3" s="146"/>
      <c r="XX3" s="214"/>
      <c r="XY3" s="125"/>
      <c r="XZ3" s="126"/>
      <c r="YA3" s="127"/>
      <c r="YB3" s="127"/>
      <c r="YC3" s="128"/>
      <c r="YD3" s="129"/>
      <c r="YE3" s="146"/>
      <c r="YJ3" s="214"/>
      <c r="YK3" s="125"/>
      <c r="YL3" s="126"/>
      <c r="YM3" s="127"/>
      <c r="YN3" s="127"/>
      <c r="YO3" s="128"/>
      <c r="YP3" s="129"/>
      <c r="YQ3" s="146"/>
      <c r="YV3" s="214"/>
      <c r="YW3" s="125"/>
      <c r="YX3" s="126"/>
      <c r="YY3" s="127"/>
      <c r="YZ3" s="127"/>
      <c r="ZA3" s="128"/>
      <c r="ZB3" s="129"/>
      <c r="ZC3" s="146"/>
      <c r="ZH3" s="214"/>
      <c r="ZI3" s="125"/>
      <c r="ZJ3" s="126"/>
      <c r="ZK3" s="127"/>
      <c r="ZL3" s="127"/>
      <c r="ZM3" s="128"/>
      <c r="ZN3" s="129"/>
      <c r="ZO3" s="146"/>
      <c r="ZT3" s="214"/>
      <c r="ZU3" s="125"/>
      <c r="ZV3" s="126"/>
      <c r="ZW3" s="127"/>
      <c r="ZX3" s="127"/>
      <c r="ZY3" s="128"/>
      <c r="ZZ3" s="129"/>
      <c r="AAA3" s="146"/>
      <c r="AAF3" s="214"/>
      <c r="AAG3" s="125"/>
      <c r="AAH3" s="126"/>
      <c r="AAI3" s="127"/>
      <c r="AAJ3" s="127"/>
      <c r="AAK3" s="128"/>
      <c r="AAL3" s="129"/>
      <c r="AAM3" s="146"/>
      <c r="AAR3" s="214"/>
      <c r="AAS3" s="125"/>
      <c r="AAT3" s="126"/>
      <c r="AAU3" s="127"/>
      <c r="AAV3" s="127"/>
      <c r="AAW3" s="128"/>
      <c r="AAX3" s="129"/>
      <c r="AAY3" s="146"/>
      <c r="ABD3" s="214"/>
      <c r="ABE3" s="125"/>
      <c r="ABF3" s="126"/>
      <c r="ABG3" s="127"/>
      <c r="ABH3" s="127"/>
      <c r="ABI3" s="128"/>
      <c r="ABJ3" s="129"/>
      <c r="ABK3" s="146"/>
      <c r="ABP3" s="214"/>
      <c r="ABQ3" s="125"/>
      <c r="ABR3" s="126"/>
      <c r="ABS3" s="127"/>
      <c r="ABT3" s="127"/>
      <c r="ABU3" s="128"/>
      <c r="ABV3" s="129"/>
      <c r="ABW3" s="146"/>
      <c r="ACB3" s="214"/>
      <c r="ACC3" s="125"/>
      <c r="ACD3" s="126"/>
      <c r="ACE3" s="127"/>
      <c r="ACF3" s="127"/>
      <c r="ACG3" s="128"/>
      <c r="ACH3" s="129"/>
      <c r="ACI3" s="146"/>
      <c r="ACN3" s="214"/>
      <c r="ACO3" s="125"/>
      <c r="ACP3" s="126"/>
      <c r="ACQ3" s="127"/>
      <c r="ACR3" s="127"/>
      <c r="ACS3" s="128"/>
      <c r="ACT3" s="129"/>
      <c r="ACU3" s="146"/>
      <c r="ACZ3" s="214"/>
      <c r="ADA3" s="125"/>
      <c r="ADB3" s="126"/>
      <c r="ADC3" s="127"/>
      <c r="ADD3" s="127"/>
      <c r="ADE3" s="128"/>
      <c r="ADF3" s="129"/>
      <c r="ADG3" s="146"/>
      <c r="ADL3" s="214"/>
      <c r="ADM3" s="125"/>
      <c r="ADN3" s="126"/>
      <c r="ADO3" s="127"/>
      <c r="ADP3" s="127"/>
      <c r="ADQ3" s="128"/>
      <c r="ADR3" s="129"/>
      <c r="ADS3" s="146"/>
      <c r="ADX3" s="214"/>
      <c r="ADY3" s="125"/>
      <c r="ADZ3" s="126"/>
      <c r="AEA3" s="127"/>
      <c r="AEB3" s="127"/>
      <c r="AEC3" s="128"/>
      <c r="AED3" s="129"/>
      <c r="AEE3" s="146"/>
      <c r="AEJ3" s="214"/>
      <c r="AEK3" s="125"/>
      <c r="AEL3" s="126"/>
      <c r="AEM3" s="127"/>
      <c r="AEN3" s="127"/>
      <c r="AEO3" s="128"/>
      <c r="AEP3" s="129"/>
      <c r="AEQ3" s="146"/>
      <c r="AEV3" s="214"/>
      <c r="AEW3" s="125"/>
      <c r="AEX3" s="126"/>
      <c r="AEY3" s="127"/>
      <c r="AEZ3" s="127"/>
      <c r="AFA3" s="128"/>
      <c r="AFB3" s="129"/>
      <c r="AFC3" s="146"/>
      <c r="AFH3" s="214"/>
      <c r="AFI3" s="125"/>
      <c r="AFJ3" s="126"/>
      <c r="AFK3" s="127"/>
      <c r="AFL3" s="127"/>
      <c r="AFM3" s="128"/>
      <c r="AFN3" s="129"/>
      <c r="AFO3" s="146"/>
      <c r="AFT3" s="214"/>
      <c r="AFU3" s="125"/>
      <c r="AFV3" s="126"/>
      <c r="AFW3" s="127"/>
      <c r="AFX3" s="127"/>
      <c r="AFY3" s="128"/>
      <c r="AFZ3" s="129"/>
      <c r="AGA3" s="146"/>
      <c r="AGF3" s="214"/>
      <c r="AGG3" s="125"/>
      <c r="AGH3" s="126"/>
      <c r="AGI3" s="127"/>
      <c r="AGJ3" s="127"/>
      <c r="AGK3" s="128"/>
      <c r="AGL3" s="129"/>
      <c r="AGM3" s="146"/>
      <c r="AGR3" s="214"/>
      <c r="AGS3" s="125"/>
      <c r="AGT3" s="126"/>
      <c r="AGU3" s="127"/>
      <c r="AGV3" s="127"/>
      <c r="AGW3" s="128"/>
      <c r="AGX3" s="129"/>
      <c r="AGY3" s="146"/>
      <c r="AHD3" s="214"/>
      <c r="AHE3" s="125"/>
      <c r="AHF3" s="126"/>
      <c r="AHG3" s="127"/>
      <c r="AHH3" s="127"/>
      <c r="AHI3" s="128"/>
      <c r="AHJ3" s="129"/>
      <c r="AHK3" s="146"/>
      <c r="AHP3" s="214"/>
      <c r="AHQ3" s="125"/>
      <c r="AHR3" s="126"/>
      <c r="AHS3" s="127"/>
      <c r="AHT3" s="127"/>
      <c r="AHU3" s="128"/>
      <c r="AHV3" s="129"/>
      <c r="AHW3" s="146"/>
      <c r="AIB3" s="214"/>
      <c r="AIC3" s="125"/>
      <c r="AID3" s="126"/>
      <c r="AIE3" s="127"/>
      <c r="AIF3" s="127"/>
      <c r="AIG3" s="128"/>
      <c r="AIH3" s="129"/>
      <c r="AII3" s="146"/>
      <c r="AIN3" s="214"/>
      <c r="AIO3" s="125"/>
      <c r="AIP3" s="126"/>
      <c r="AIQ3" s="127"/>
      <c r="AIR3" s="127"/>
      <c r="AIS3" s="128"/>
      <c r="AIT3" s="129"/>
      <c r="AIU3" s="146"/>
      <c r="AIZ3" s="214"/>
      <c r="AJA3" s="125"/>
      <c r="AJB3" s="126"/>
      <c r="AJC3" s="127"/>
      <c r="AJD3" s="127"/>
      <c r="AJE3" s="128"/>
      <c r="AJF3" s="129"/>
      <c r="AJG3" s="146"/>
      <c r="AJL3" s="214"/>
      <c r="AJM3" s="125"/>
      <c r="AJN3" s="126"/>
      <c r="AJO3" s="127"/>
      <c r="AJP3" s="127"/>
      <c r="AJQ3" s="128"/>
      <c r="AJR3" s="129"/>
      <c r="AJS3" s="146"/>
      <c r="AJX3" s="214"/>
      <c r="AJY3" s="125"/>
      <c r="AJZ3" s="126"/>
      <c r="AKA3" s="127"/>
      <c r="AKB3" s="127"/>
      <c r="AKC3" s="128"/>
      <c r="AKD3" s="129"/>
      <c r="AKE3" s="146"/>
      <c r="AKJ3" s="214"/>
      <c r="AKK3" s="125"/>
      <c r="AKL3" s="126"/>
      <c r="AKM3" s="127"/>
      <c r="AKN3" s="127"/>
      <c r="AKO3" s="128"/>
      <c r="AKP3" s="129"/>
      <c r="AKQ3" s="146"/>
      <c r="AKV3" s="214"/>
      <c r="AKW3" s="125"/>
      <c r="AKX3" s="126"/>
      <c r="AKY3" s="127"/>
      <c r="AKZ3" s="127"/>
      <c r="ALA3" s="128"/>
      <c r="ALB3" s="129"/>
      <c r="ALC3" s="146"/>
      <c r="ALH3" s="214"/>
      <c r="ALI3" s="125"/>
      <c r="ALJ3" s="126"/>
      <c r="ALK3" s="127"/>
      <c r="ALL3" s="127"/>
      <c r="ALM3" s="128"/>
      <c r="ALN3" s="129"/>
      <c r="ALO3" s="146"/>
      <c r="ALT3" s="214"/>
      <c r="ALU3" s="125"/>
      <c r="ALV3" s="126"/>
      <c r="ALW3" s="127"/>
      <c r="ALX3" s="127"/>
      <c r="ALY3" s="128"/>
      <c r="ALZ3" s="129"/>
      <c r="AMA3" s="146"/>
      <c r="AMF3" s="214"/>
      <c r="AMG3" s="125"/>
      <c r="AMH3" s="126"/>
      <c r="AMI3" s="127"/>
      <c r="AMJ3" s="127"/>
      <c r="AMK3" s="128"/>
      <c r="AML3" s="129"/>
      <c r="AMM3" s="146"/>
      <c r="AMR3" s="214"/>
      <c r="AMS3" s="125"/>
      <c r="AMT3" s="126"/>
      <c r="AMU3" s="127"/>
      <c r="AMV3" s="127"/>
      <c r="AMW3" s="128"/>
      <c r="AMX3" s="129"/>
      <c r="AMY3" s="146"/>
      <c r="AND3" s="214"/>
      <c r="ANE3" s="125"/>
      <c r="ANF3" s="126"/>
      <c r="ANG3" s="127"/>
      <c r="ANH3" s="127"/>
      <c r="ANI3" s="128"/>
      <c r="ANJ3" s="129"/>
      <c r="ANK3" s="146"/>
      <c r="ANP3" s="214"/>
      <c r="ANQ3" s="125"/>
      <c r="ANR3" s="126"/>
      <c r="ANS3" s="127"/>
      <c r="ANT3" s="127"/>
      <c r="ANU3" s="128"/>
      <c r="ANV3" s="129"/>
      <c r="ANW3" s="146"/>
      <c r="AOB3" s="214"/>
      <c r="AOC3" s="125"/>
      <c r="AOD3" s="126"/>
      <c r="AOE3" s="127"/>
      <c r="AOF3" s="127"/>
      <c r="AOG3" s="128"/>
      <c r="AOH3" s="129"/>
      <c r="AOI3" s="146"/>
      <c r="AON3" s="214"/>
      <c r="AOO3" s="125"/>
      <c r="AOP3" s="126"/>
      <c r="AOQ3" s="127"/>
      <c r="AOR3" s="127"/>
      <c r="AOS3" s="128"/>
      <c r="AOT3" s="129"/>
      <c r="AOU3" s="146"/>
      <c r="AOZ3" s="214"/>
      <c r="APA3" s="125"/>
      <c r="APB3" s="126"/>
      <c r="APC3" s="127"/>
      <c r="APD3" s="127"/>
      <c r="APE3" s="128"/>
      <c r="APF3" s="129"/>
      <c r="APG3" s="146"/>
      <c r="APL3" s="214"/>
      <c r="APM3" s="125"/>
      <c r="APN3" s="126"/>
      <c r="APO3" s="127"/>
      <c r="APP3" s="127"/>
      <c r="APQ3" s="128"/>
      <c r="APR3" s="129"/>
      <c r="APS3" s="146"/>
      <c r="APX3" s="214"/>
      <c r="APY3" s="125"/>
      <c r="APZ3" s="126"/>
      <c r="AQA3" s="127"/>
      <c r="AQB3" s="127"/>
      <c r="AQC3" s="128"/>
      <c r="AQD3" s="129"/>
      <c r="AQE3" s="146"/>
      <c r="AQJ3" s="214"/>
      <c r="AQK3" s="125"/>
      <c r="AQL3" s="126"/>
      <c r="AQM3" s="127"/>
      <c r="AQN3" s="127"/>
      <c r="AQO3" s="128"/>
      <c r="AQP3" s="129"/>
      <c r="AQQ3" s="146"/>
      <c r="AQV3" s="214"/>
      <c r="AQW3" s="125"/>
      <c r="AQX3" s="126"/>
      <c r="AQY3" s="127"/>
      <c r="AQZ3" s="127"/>
      <c r="ARA3" s="128"/>
      <c r="ARB3" s="129"/>
      <c r="ARC3" s="146"/>
      <c r="ARH3" s="214"/>
      <c r="ARI3" s="125"/>
      <c r="ARJ3" s="126"/>
      <c r="ARK3" s="127"/>
      <c r="ARL3" s="127"/>
      <c r="ARM3" s="128"/>
      <c r="ARN3" s="129"/>
      <c r="ARO3" s="146"/>
      <c r="ART3" s="214"/>
      <c r="ARU3" s="125"/>
      <c r="ARV3" s="126"/>
      <c r="ARW3" s="127"/>
      <c r="ARX3" s="127"/>
      <c r="ARY3" s="128"/>
      <c r="ARZ3" s="129"/>
      <c r="ASA3" s="146"/>
      <c r="ASF3" s="214"/>
      <c r="ASG3" s="125"/>
      <c r="ASH3" s="126"/>
      <c r="ASI3" s="127"/>
      <c r="ASJ3" s="127"/>
      <c r="ASK3" s="128"/>
      <c r="ASL3" s="129"/>
      <c r="ASM3" s="146"/>
      <c r="ASR3" s="214"/>
      <c r="ASS3" s="125"/>
      <c r="AST3" s="126"/>
      <c r="ASU3" s="127"/>
      <c r="ASV3" s="127"/>
      <c r="ASW3" s="128"/>
      <c r="ASX3" s="129"/>
      <c r="ASY3" s="146"/>
      <c r="ATD3" s="214"/>
      <c r="ATE3" s="125"/>
      <c r="ATF3" s="126"/>
      <c r="ATG3" s="127"/>
      <c r="ATH3" s="127"/>
      <c r="ATI3" s="128"/>
      <c r="ATJ3" s="129"/>
      <c r="ATK3" s="146"/>
      <c r="ATP3" s="214"/>
      <c r="ATQ3" s="125"/>
      <c r="ATR3" s="126"/>
      <c r="ATS3" s="127"/>
      <c r="ATT3" s="127"/>
      <c r="ATU3" s="128"/>
      <c r="ATV3" s="129"/>
      <c r="ATW3" s="146"/>
      <c r="AUB3" s="214"/>
      <c r="AUC3" s="125"/>
      <c r="AUD3" s="126"/>
      <c r="AUE3" s="127"/>
      <c r="AUF3" s="127"/>
      <c r="AUG3" s="128"/>
      <c r="AUH3" s="129"/>
      <c r="AUI3" s="146"/>
      <c r="AUN3" s="214"/>
      <c r="AUO3" s="125"/>
      <c r="AUP3" s="126"/>
      <c r="AUQ3" s="127"/>
      <c r="AUR3" s="127"/>
      <c r="AUS3" s="128"/>
      <c r="AUT3" s="129"/>
      <c r="AUU3" s="146"/>
      <c r="AUZ3" s="214"/>
      <c r="AVA3" s="125"/>
      <c r="AVB3" s="126"/>
      <c r="AVC3" s="127"/>
      <c r="AVD3" s="127"/>
      <c r="AVE3" s="128"/>
      <c r="AVF3" s="129"/>
      <c r="AVG3" s="146"/>
      <c r="AVL3" s="214"/>
      <c r="AVM3" s="125"/>
      <c r="AVN3" s="126"/>
      <c r="AVO3" s="127"/>
      <c r="AVP3" s="127"/>
      <c r="AVQ3" s="128"/>
      <c r="AVR3" s="129"/>
      <c r="AVS3" s="146"/>
      <c r="AVX3" s="214"/>
      <c r="AVY3" s="125"/>
      <c r="AVZ3" s="126"/>
      <c r="AWA3" s="127"/>
      <c r="AWB3" s="127"/>
      <c r="AWC3" s="128"/>
      <c r="AWD3" s="129"/>
      <c r="AWE3" s="146"/>
      <c r="AWJ3" s="214"/>
      <c r="AWK3" s="125"/>
      <c r="AWL3" s="126"/>
      <c r="AWM3" s="127"/>
      <c r="AWN3" s="127"/>
      <c r="AWO3" s="128"/>
      <c r="AWP3" s="129"/>
      <c r="AWQ3" s="146"/>
      <c r="AWV3" s="214"/>
      <c r="AWW3" s="125"/>
      <c r="AWX3" s="126"/>
      <c r="AWY3" s="127"/>
      <c r="AWZ3" s="127"/>
      <c r="AXA3" s="128"/>
      <c r="AXB3" s="129"/>
      <c r="AXC3" s="146"/>
      <c r="AXH3" s="214"/>
      <c r="AXI3" s="125"/>
      <c r="AXJ3" s="126"/>
      <c r="AXK3" s="127"/>
      <c r="AXL3" s="127"/>
      <c r="AXM3" s="128"/>
      <c r="AXN3" s="129"/>
      <c r="AXO3" s="146"/>
      <c r="AXT3" s="214"/>
      <c r="AXU3" s="125"/>
      <c r="AXV3" s="126"/>
      <c r="AXW3" s="127"/>
      <c r="AXX3" s="127"/>
      <c r="AXY3" s="128"/>
      <c r="AXZ3" s="129"/>
      <c r="AYA3" s="146"/>
      <c r="AYF3" s="214"/>
      <c r="AYG3" s="125"/>
      <c r="AYH3" s="126"/>
      <c r="AYI3" s="127"/>
      <c r="AYJ3" s="127"/>
      <c r="AYK3" s="128"/>
      <c r="AYL3" s="129"/>
      <c r="AYM3" s="146"/>
      <c r="AYR3" s="214"/>
      <c r="AYS3" s="125"/>
      <c r="AYT3" s="126"/>
      <c r="AYU3" s="127"/>
      <c r="AYV3" s="127"/>
      <c r="AYW3" s="128"/>
      <c r="AYX3" s="129"/>
      <c r="AYY3" s="146"/>
      <c r="AZD3" s="214"/>
      <c r="AZE3" s="125"/>
      <c r="AZF3" s="126"/>
      <c r="AZG3" s="127"/>
      <c r="AZH3" s="127"/>
      <c r="AZI3" s="128"/>
      <c r="AZJ3" s="129"/>
      <c r="AZK3" s="146"/>
      <c r="AZP3" s="214"/>
      <c r="AZQ3" s="125"/>
      <c r="AZR3" s="126"/>
      <c r="AZS3" s="127"/>
      <c r="AZT3" s="127"/>
      <c r="AZU3" s="128"/>
      <c r="AZV3" s="129"/>
      <c r="AZW3" s="146"/>
      <c r="BAB3" s="214"/>
      <c r="BAC3" s="125"/>
      <c r="BAD3" s="126"/>
      <c r="BAE3" s="127"/>
      <c r="BAF3" s="127"/>
      <c r="BAG3" s="128"/>
      <c r="BAH3" s="129"/>
      <c r="BAI3" s="146"/>
      <c r="BAN3" s="214"/>
      <c r="BAO3" s="125"/>
      <c r="BAP3" s="126"/>
      <c r="BAQ3" s="127"/>
      <c r="BAR3" s="127"/>
      <c r="BAS3" s="128"/>
      <c r="BAT3" s="129"/>
      <c r="BAU3" s="146"/>
      <c r="BAZ3" s="214"/>
      <c r="BBA3" s="125"/>
      <c r="BBB3" s="126"/>
      <c r="BBC3" s="127"/>
      <c r="BBD3" s="127"/>
      <c r="BBE3" s="128"/>
      <c r="BBF3" s="129"/>
      <c r="BBG3" s="146"/>
      <c r="BBL3" s="214"/>
      <c r="BBM3" s="125"/>
      <c r="BBN3" s="126"/>
      <c r="BBO3" s="127"/>
      <c r="BBP3" s="127"/>
      <c r="BBQ3" s="128"/>
      <c r="BBR3" s="129"/>
      <c r="BBS3" s="146"/>
      <c r="BBX3" s="214"/>
      <c r="BBY3" s="125"/>
      <c r="BBZ3" s="126"/>
      <c r="BCA3" s="127"/>
      <c r="BCB3" s="127"/>
      <c r="BCC3" s="128"/>
      <c r="BCD3" s="129"/>
      <c r="BCE3" s="146"/>
      <c r="BCJ3" s="214"/>
      <c r="BCK3" s="125"/>
      <c r="BCL3" s="126"/>
      <c r="BCM3" s="127"/>
      <c r="BCN3" s="127"/>
      <c r="BCO3" s="128"/>
      <c r="BCP3" s="129"/>
      <c r="BCQ3" s="146"/>
      <c r="BCV3" s="214"/>
      <c r="BCW3" s="125"/>
      <c r="BCX3" s="126"/>
      <c r="BCY3" s="127"/>
      <c r="BCZ3" s="127"/>
      <c r="BDA3" s="128"/>
      <c r="BDB3" s="129"/>
      <c r="BDC3" s="146"/>
      <c r="BDH3" s="214"/>
      <c r="BDI3" s="125"/>
      <c r="BDJ3" s="126"/>
      <c r="BDK3" s="127"/>
      <c r="BDL3" s="127"/>
      <c r="BDM3" s="128"/>
      <c r="BDN3" s="129"/>
      <c r="BDO3" s="146"/>
      <c r="BDT3" s="214"/>
      <c r="BDU3" s="125"/>
      <c r="BDV3" s="126"/>
      <c r="BDW3" s="127"/>
      <c r="BDX3" s="127"/>
      <c r="BDY3" s="128"/>
      <c r="BDZ3" s="129"/>
      <c r="BEA3" s="146"/>
      <c r="BEF3" s="214"/>
      <c r="BEG3" s="125"/>
      <c r="BEH3" s="126"/>
      <c r="BEI3" s="127"/>
      <c r="BEJ3" s="127"/>
      <c r="BEK3" s="128"/>
      <c r="BEL3" s="129"/>
      <c r="BEM3" s="146"/>
      <c r="BER3" s="214"/>
      <c r="BES3" s="125"/>
      <c r="BET3" s="126"/>
      <c r="BEU3" s="127"/>
      <c r="BEV3" s="127"/>
      <c r="BEW3" s="128"/>
      <c r="BEX3" s="129"/>
      <c r="BEY3" s="146"/>
      <c r="BFD3" s="214"/>
      <c r="BFE3" s="125"/>
      <c r="BFF3" s="126"/>
      <c r="BFG3" s="127"/>
      <c r="BFH3" s="127"/>
      <c r="BFI3" s="128"/>
      <c r="BFJ3" s="129"/>
      <c r="BFK3" s="146"/>
      <c r="BFP3" s="214"/>
      <c r="BFQ3" s="125"/>
      <c r="BFR3" s="126"/>
      <c r="BFS3" s="127"/>
      <c r="BFT3" s="127"/>
      <c r="BFU3" s="128"/>
      <c r="BFV3" s="129"/>
      <c r="BFW3" s="146"/>
      <c r="BGB3" s="214"/>
      <c r="BGC3" s="125"/>
      <c r="BGD3" s="126"/>
      <c r="BGE3" s="127"/>
      <c r="BGF3" s="127"/>
      <c r="BGG3" s="128"/>
      <c r="BGH3" s="129"/>
      <c r="BGI3" s="146"/>
      <c r="BGN3" s="214"/>
      <c r="BGO3" s="125"/>
      <c r="BGP3" s="126"/>
      <c r="BGQ3" s="127"/>
      <c r="BGR3" s="127"/>
      <c r="BGS3" s="128"/>
      <c r="BGT3" s="129"/>
      <c r="BGU3" s="146"/>
      <c r="BGZ3" s="214"/>
      <c r="BHA3" s="125"/>
      <c r="BHB3" s="126"/>
      <c r="BHC3" s="127"/>
      <c r="BHD3" s="127"/>
      <c r="BHE3" s="128"/>
      <c r="BHF3" s="129"/>
      <c r="BHG3" s="146"/>
      <c r="BHL3" s="214"/>
      <c r="BHM3" s="125"/>
      <c r="BHN3" s="126"/>
      <c r="BHO3" s="127"/>
      <c r="BHP3" s="127"/>
      <c r="BHQ3" s="128"/>
      <c r="BHR3" s="129"/>
      <c r="BHS3" s="146"/>
      <c r="BHX3" s="214"/>
      <c r="BHY3" s="125"/>
      <c r="BHZ3" s="126"/>
      <c r="BIA3" s="127"/>
      <c r="BIB3" s="127"/>
      <c r="BIC3" s="128"/>
      <c r="BID3" s="129"/>
      <c r="BIE3" s="146"/>
      <c r="BIJ3" s="214"/>
      <c r="BIK3" s="125"/>
      <c r="BIL3" s="126"/>
      <c r="BIM3" s="127"/>
      <c r="BIN3" s="127"/>
      <c r="BIO3" s="128"/>
      <c r="BIP3" s="129"/>
      <c r="BIQ3" s="146"/>
      <c r="BIV3" s="214"/>
      <c r="BIW3" s="125"/>
      <c r="BIX3" s="126"/>
      <c r="BIY3" s="127"/>
      <c r="BIZ3" s="127"/>
      <c r="BJA3" s="128"/>
      <c r="BJB3" s="129"/>
      <c r="BJC3" s="146"/>
      <c r="BJH3" s="214"/>
      <c r="BJI3" s="125"/>
      <c r="BJJ3" s="126"/>
      <c r="BJK3" s="127"/>
      <c r="BJL3" s="127"/>
      <c r="BJM3" s="128"/>
      <c r="BJN3" s="129"/>
      <c r="BJO3" s="146"/>
      <c r="BJT3" s="214"/>
      <c r="BJU3" s="125"/>
      <c r="BJV3" s="126"/>
      <c r="BJW3" s="127"/>
      <c r="BJX3" s="127"/>
      <c r="BJY3" s="128"/>
      <c r="BJZ3" s="129"/>
      <c r="BKA3" s="146"/>
      <c r="BKF3" s="214"/>
      <c r="BKG3" s="125"/>
      <c r="BKH3" s="126"/>
      <c r="BKI3" s="127"/>
      <c r="BKJ3" s="127"/>
      <c r="BKK3" s="128"/>
      <c r="BKL3" s="129"/>
      <c r="BKM3" s="146"/>
      <c r="BKR3" s="214"/>
      <c r="BKS3" s="125"/>
      <c r="BKT3" s="126"/>
      <c r="BKU3" s="127"/>
      <c r="BKV3" s="127"/>
      <c r="BKW3" s="128"/>
      <c r="BKX3" s="129"/>
      <c r="BKY3" s="146"/>
      <c r="BLD3" s="214"/>
      <c r="BLE3" s="125"/>
      <c r="BLF3" s="126"/>
      <c r="BLG3" s="127"/>
      <c r="BLH3" s="127"/>
      <c r="BLI3" s="128"/>
      <c r="BLJ3" s="129"/>
      <c r="BLK3" s="146"/>
      <c r="BLP3" s="214"/>
      <c r="BLQ3" s="125"/>
      <c r="BLR3" s="126"/>
      <c r="BLS3" s="127"/>
      <c r="BLT3" s="127"/>
      <c r="BLU3" s="128"/>
      <c r="BLV3" s="129"/>
      <c r="BLW3" s="146"/>
      <c r="BMB3" s="214"/>
      <c r="BMC3" s="125"/>
      <c r="BMD3" s="126"/>
      <c r="BME3" s="127"/>
      <c r="BMF3" s="127"/>
      <c r="BMG3" s="128"/>
      <c r="BMH3" s="129"/>
      <c r="BMI3" s="146"/>
      <c r="BMN3" s="214"/>
      <c r="BMO3" s="125"/>
      <c r="BMP3" s="126"/>
      <c r="BMQ3" s="127"/>
      <c r="BMR3" s="127"/>
      <c r="BMS3" s="128"/>
      <c r="BMT3" s="129"/>
      <c r="BMU3" s="146"/>
      <c r="BMZ3" s="214"/>
      <c r="BNA3" s="125"/>
      <c r="BNB3" s="126"/>
      <c r="BNC3" s="127"/>
      <c r="BND3" s="127"/>
      <c r="BNE3" s="128"/>
      <c r="BNF3" s="129"/>
      <c r="BNG3" s="146"/>
      <c r="BNL3" s="214"/>
      <c r="BNM3" s="125"/>
      <c r="BNN3" s="126"/>
      <c r="BNO3" s="127"/>
      <c r="BNP3" s="127"/>
      <c r="BNQ3" s="128"/>
      <c r="BNR3" s="129"/>
      <c r="BNS3" s="146"/>
      <c r="BNX3" s="214"/>
      <c r="BNY3" s="125"/>
      <c r="BNZ3" s="126"/>
      <c r="BOA3" s="127"/>
      <c r="BOB3" s="127"/>
      <c r="BOC3" s="128"/>
      <c r="BOD3" s="129"/>
      <c r="BOE3" s="146"/>
      <c r="BOJ3" s="214"/>
      <c r="BOK3" s="125"/>
      <c r="BOL3" s="126"/>
      <c r="BOM3" s="127"/>
      <c r="BON3" s="127"/>
      <c r="BOO3" s="128"/>
      <c r="BOP3" s="129"/>
      <c r="BOQ3" s="146"/>
      <c r="BOV3" s="214"/>
      <c r="BOW3" s="125"/>
      <c r="BOX3" s="126"/>
      <c r="BOY3" s="127"/>
      <c r="BOZ3" s="127"/>
      <c r="BPA3" s="128"/>
      <c r="BPB3" s="129"/>
      <c r="BPC3" s="146"/>
      <c r="BPH3" s="214"/>
      <c r="BPI3" s="125"/>
      <c r="BPJ3" s="126"/>
      <c r="BPK3" s="127"/>
      <c r="BPL3" s="127"/>
      <c r="BPM3" s="128"/>
      <c r="BPN3" s="129"/>
      <c r="BPO3" s="146"/>
      <c r="BPT3" s="214"/>
      <c r="BPU3" s="125"/>
      <c r="BPV3" s="126"/>
      <c r="BPW3" s="127"/>
      <c r="BPX3" s="127"/>
      <c r="BPY3" s="128"/>
      <c r="BPZ3" s="129"/>
      <c r="BQA3" s="146"/>
      <c r="BQF3" s="214"/>
      <c r="BQG3" s="125"/>
      <c r="BQH3" s="126"/>
      <c r="BQI3" s="127"/>
      <c r="BQJ3" s="127"/>
      <c r="BQK3" s="128"/>
      <c r="BQL3" s="129"/>
      <c r="BQM3" s="146"/>
      <c r="BQR3" s="214"/>
      <c r="BQS3" s="125"/>
      <c r="BQT3" s="126"/>
      <c r="BQU3" s="127"/>
      <c r="BQV3" s="127"/>
      <c r="BQW3" s="128"/>
      <c r="BQX3" s="129"/>
      <c r="BQY3" s="146"/>
      <c r="BRD3" s="214"/>
      <c r="BRE3" s="125"/>
      <c r="BRF3" s="126"/>
      <c r="BRG3" s="127"/>
      <c r="BRH3" s="127"/>
      <c r="BRI3" s="128"/>
      <c r="BRJ3" s="129"/>
      <c r="BRK3" s="146"/>
      <c r="BRP3" s="214"/>
      <c r="BRQ3" s="125"/>
      <c r="BRR3" s="126"/>
      <c r="BRS3" s="127"/>
      <c r="BRT3" s="127"/>
      <c r="BRU3" s="128"/>
      <c r="BRV3" s="129"/>
      <c r="BRW3" s="146"/>
      <c r="BSB3" s="214"/>
      <c r="BSC3" s="125"/>
      <c r="BSD3" s="126"/>
      <c r="BSE3" s="127"/>
      <c r="BSF3" s="127"/>
      <c r="BSG3" s="128"/>
      <c r="BSH3" s="129"/>
      <c r="BSI3" s="146"/>
      <c r="BSN3" s="214"/>
      <c r="BSO3" s="125"/>
      <c r="BSP3" s="126"/>
      <c r="BSQ3" s="127"/>
      <c r="BSR3" s="127"/>
      <c r="BSS3" s="128"/>
      <c r="BST3" s="129"/>
      <c r="BSU3" s="146"/>
      <c r="BSZ3" s="214"/>
      <c r="BTA3" s="125"/>
      <c r="BTB3" s="126"/>
      <c r="BTC3" s="127"/>
      <c r="BTD3" s="127"/>
      <c r="BTE3" s="128"/>
      <c r="BTF3" s="129"/>
      <c r="BTG3" s="146"/>
      <c r="BTL3" s="214"/>
      <c r="BTM3" s="125"/>
      <c r="BTN3" s="126"/>
      <c r="BTO3" s="127"/>
      <c r="BTP3" s="127"/>
      <c r="BTQ3" s="128"/>
      <c r="BTR3" s="129"/>
      <c r="BTS3" s="146"/>
      <c r="BTX3" s="214"/>
      <c r="BTY3" s="125"/>
      <c r="BTZ3" s="126"/>
      <c r="BUA3" s="127"/>
      <c r="BUB3" s="127"/>
      <c r="BUC3" s="128"/>
      <c r="BUD3" s="129"/>
      <c r="BUE3" s="146"/>
      <c r="BUJ3" s="214"/>
      <c r="BUK3" s="125"/>
      <c r="BUL3" s="126"/>
      <c r="BUM3" s="127"/>
      <c r="BUN3" s="127"/>
      <c r="BUO3" s="128"/>
      <c r="BUP3" s="129"/>
      <c r="BUQ3" s="146"/>
      <c r="BUV3" s="214"/>
      <c r="BUW3" s="125"/>
      <c r="BUX3" s="126"/>
      <c r="BUY3" s="127"/>
      <c r="BUZ3" s="127"/>
      <c r="BVA3" s="128"/>
      <c r="BVB3" s="129"/>
      <c r="BVC3" s="146"/>
      <c r="BVH3" s="214"/>
      <c r="BVI3" s="125"/>
      <c r="BVJ3" s="126"/>
      <c r="BVK3" s="127"/>
      <c r="BVL3" s="127"/>
      <c r="BVM3" s="128"/>
      <c r="BVN3" s="129"/>
      <c r="BVO3" s="146"/>
      <c r="BVT3" s="214"/>
      <c r="BVU3" s="125"/>
      <c r="BVV3" s="126"/>
      <c r="BVW3" s="127"/>
      <c r="BVX3" s="127"/>
      <c r="BVY3" s="128"/>
      <c r="BVZ3" s="129"/>
      <c r="BWA3" s="146"/>
      <c r="BWF3" s="214"/>
      <c r="BWG3" s="125"/>
      <c r="BWH3" s="126"/>
      <c r="BWI3" s="127"/>
      <c r="BWJ3" s="127"/>
      <c r="BWK3" s="128"/>
      <c r="BWL3" s="129"/>
      <c r="BWM3" s="146"/>
      <c r="BWR3" s="214"/>
      <c r="BWS3" s="125"/>
      <c r="BWT3" s="126"/>
      <c r="BWU3" s="127"/>
      <c r="BWV3" s="127"/>
      <c r="BWW3" s="128"/>
      <c r="BWX3" s="129"/>
      <c r="BWY3" s="146"/>
      <c r="BXD3" s="214"/>
      <c r="BXE3" s="125"/>
      <c r="BXF3" s="126"/>
      <c r="BXG3" s="127"/>
      <c r="BXH3" s="127"/>
      <c r="BXI3" s="128"/>
      <c r="BXJ3" s="129"/>
      <c r="BXK3" s="146"/>
      <c r="BXP3" s="214"/>
      <c r="BXQ3" s="125"/>
      <c r="BXR3" s="126"/>
      <c r="BXS3" s="127"/>
      <c r="BXT3" s="127"/>
      <c r="BXU3" s="128"/>
      <c r="BXV3" s="129"/>
      <c r="BXW3" s="146"/>
      <c r="BYB3" s="214"/>
      <c r="BYC3" s="125"/>
      <c r="BYD3" s="126"/>
      <c r="BYE3" s="127"/>
      <c r="BYF3" s="127"/>
      <c r="BYG3" s="128"/>
      <c r="BYH3" s="129"/>
      <c r="BYI3" s="146"/>
      <c r="BYN3" s="214"/>
      <c r="BYO3" s="125"/>
      <c r="BYP3" s="126"/>
      <c r="BYQ3" s="127"/>
      <c r="BYR3" s="127"/>
      <c r="BYS3" s="128"/>
      <c r="BYT3" s="129"/>
      <c r="BYU3" s="146"/>
      <c r="BYZ3" s="214"/>
      <c r="BZA3" s="125"/>
      <c r="BZB3" s="126"/>
      <c r="BZC3" s="127"/>
      <c r="BZD3" s="127"/>
      <c r="BZE3" s="128"/>
      <c r="BZF3" s="129"/>
      <c r="BZG3" s="146"/>
      <c r="BZL3" s="214"/>
      <c r="BZM3" s="125"/>
      <c r="BZN3" s="126"/>
      <c r="BZO3" s="127"/>
      <c r="BZP3" s="127"/>
      <c r="BZQ3" s="128"/>
      <c r="BZR3" s="129"/>
      <c r="BZS3" s="146"/>
      <c r="BZX3" s="214"/>
      <c r="BZY3" s="125"/>
      <c r="BZZ3" s="126"/>
      <c r="CAA3" s="127"/>
      <c r="CAB3" s="127"/>
      <c r="CAC3" s="128"/>
      <c r="CAD3" s="129"/>
      <c r="CAE3" s="146"/>
      <c r="CAJ3" s="214"/>
      <c r="CAK3" s="125"/>
      <c r="CAL3" s="126"/>
      <c r="CAM3" s="127"/>
      <c r="CAN3" s="127"/>
      <c r="CAO3" s="128"/>
      <c r="CAP3" s="129"/>
      <c r="CAQ3" s="146"/>
      <c r="CAV3" s="214"/>
      <c r="CAW3" s="125"/>
      <c r="CAX3" s="126"/>
      <c r="CAY3" s="127"/>
      <c r="CAZ3" s="127"/>
      <c r="CBA3" s="128"/>
      <c r="CBB3" s="129"/>
      <c r="CBC3" s="146"/>
      <c r="CBH3" s="214"/>
      <c r="CBI3" s="125"/>
      <c r="CBJ3" s="126"/>
      <c r="CBK3" s="127"/>
      <c r="CBL3" s="127"/>
      <c r="CBM3" s="128"/>
      <c r="CBN3" s="129"/>
      <c r="CBO3" s="146"/>
      <c r="CBT3" s="214"/>
      <c r="CBU3" s="125"/>
      <c r="CBV3" s="126"/>
      <c r="CBW3" s="127"/>
      <c r="CBX3" s="127"/>
      <c r="CBY3" s="128"/>
      <c r="CBZ3" s="129"/>
      <c r="CCA3" s="146"/>
      <c r="CCF3" s="214"/>
      <c r="CCG3" s="125"/>
      <c r="CCH3" s="126"/>
      <c r="CCI3" s="127"/>
      <c r="CCJ3" s="127"/>
      <c r="CCK3" s="128"/>
      <c r="CCL3" s="129"/>
      <c r="CCM3" s="146"/>
      <c r="CCR3" s="214"/>
      <c r="CCS3" s="125"/>
      <c r="CCT3" s="126"/>
      <c r="CCU3" s="127"/>
      <c r="CCV3" s="127"/>
      <c r="CCW3" s="128"/>
      <c r="CCX3" s="129"/>
      <c r="CCY3" s="146"/>
      <c r="CDD3" s="214"/>
      <c r="CDE3" s="125"/>
      <c r="CDF3" s="126"/>
      <c r="CDG3" s="127"/>
      <c r="CDH3" s="127"/>
      <c r="CDI3" s="128"/>
      <c r="CDJ3" s="129"/>
      <c r="CDK3" s="146"/>
      <c r="CDP3" s="214"/>
      <c r="CDQ3" s="125"/>
      <c r="CDR3" s="126"/>
      <c r="CDS3" s="127"/>
      <c r="CDT3" s="127"/>
      <c r="CDU3" s="128"/>
      <c r="CDV3" s="129"/>
      <c r="CDW3" s="146"/>
      <c r="CEB3" s="214"/>
      <c r="CEC3" s="125"/>
      <c r="CED3" s="126"/>
      <c r="CEE3" s="127"/>
      <c r="CEF3" s="127"/>
      <c r="CEG3" s="128"/>
      <c r="CEH3" s="129"/>
      <c r="CEI3" s="146"/>
      <c r="CEN3" s="214"/>
      <c r="CEO3" s="125"/>
      <c r="CEP3" s="126"/>
      <c r="CEQ3" s="127"/>
      <c r="CER3" s="127"/>
      <c r="CES3" s="128"/>
      <c r="CET3" s="129"/>
      <c r="CEU3" s="146"/>
      <c r="CEZ3" s="214"/>
      <c r="CFA3" s="125"/>
      <c r="CFB3" s="126"/>
      <c r="CFC3" s="127"/>
      <c r="CFD3" s="127"/>
      <c r="CFE3" s="128"/>
      <c r="CFF3" s="129"/>
      <c r="CFG3" s="146"/>
      <c r="CFL3" s="214"/>
      <c r="CFM3" s="125"/>
      <c r="CFN3" s="126"/>
      <c r="CFO3" s="127"/>
      <c r="CFP3" s="127"/>
      <c r="CFQ3" s="128"/>
      <c r="CFR3" s="129"/>
      <c r="CFS3" s="146"/>
      <c r="CFX3" s="214"/>
      <c r="CFY3" s="125"/>
      <c r="CFZ3" s="126"/>
      <c r="CGA3" s="127"/>
      <c r="CGB3" s="127"/>
      <c r="CGC3" s="128"/>
      <c r="CGD3" s="129"/>
      <c r="CGE3" s="146"/>
      <c r="CGJ3" s="214"/>
      <c r="CGK3" s="125"/>
      <c r="CGL3" s="126"/>
      <c r="CGM3" s="127"/>
      <c r="CGN3" s="127"/>
      <c r="CGO3" s="128"/>
      <c r="CGP3" s="129"/>
      <c r="CGQ3" s="146"/>
      <c r="CGV3" s="214"/>
      <c r="CGW3" s="125"/>
      <c r="CGX3" s="126"/>
      <c r="CGY3" s="127"/>
      <c r="CGZ3" s="127"/>
      <c r="CHA3" s="128"/>
      <c r="CHB3" s="129"/>
      <c r="CHC3" s="146"/>
      <c r="CHH3" s="214"/>
      <c r="CHI3" s="125"/>
      <c r="CHJ3" s="126"/>
      <c r="CHK3" s="127"/>
      <c r="CHL3" s="127"/>
      <c r="CHM3" s="128"/>
      <c r="CHN3" s="129"/>
      <c r="CHO3" s="146"/>
      <c r="CHT3" s="214"/>
      <c r="CHU3" s="125"/>
      <c r="CHV3" s="126"/>
      <c r="CHW3" s="127"/>
      <c r="CHX3" s="127"/>
      <c r="CHY3" s="128"/>
      <c r="CHZ3" s="129"/>
      <c r="CIA3" s="146"/>
      <c r="CIF3" s="214"/>
      <c r="CIG3" s="125"/>
      <c r="CIH3" s="126"/>
      <c r="CII3" s="127"/>
      <c r="CIJ3" s="127"/>
      <c r="CIK3" s="128"/>
      <c r="CIL3" s="129"/>
      <c r="CIM3" s="146"/>
      <c r="CIR3" s="214"/>
      <c r="CIS3" s="125"/>
      <c r="CIT3" s="126"/>
      <c r="CIU3" s="127"/>
      <c r="CIV3" s="127"/>
      <c r="CIW3" s="128"/>
      <c r="CIX3" s="129"/>
      <c r="CIY3" s="146"/>
      <c r="CJD3" s="214"/>
      <c r="CJE3" s="125"/>
      <c r="CJF3" s="126"/>
      <c r="CJG3" s="127"/>
      <c r="CJH3" s="127"/>
      <c r="CJI3" s="128"/>
      <c r="CJJ3" s="129"/>
      <c r="CJK3" s="146"/>
      <c r="CJP3" s="214"/>
      <c r="CJQ3" s="125"/>
      <c r="CJR3" s="126"/>
      <c r="CJS3" s="127"/>
      <c r="CJT3" s="127"/>
      <c r="CJU3" s="128"/>
      <c r="CJV3" s="129"/>
      <c r="CJW3" s="146"/>
      <c r="CKB3" s="214"/>
      <c r="CKC3" s="125"/>
      <c r="CKD3" s="126"/>
      <c r="CKE3" s="127"/>
      <c r="CKF3" s="127"/>
      <c r="CKG3" s="128"/>
      <c r="CKH3" s="129"/>
      <c r="CKI3" s="146"/>
      <c r="CKN3" s="214"/>
      <c r="CKO3" s="125"/>
      <c r="CKP3" s="126"/>
      <c r="CKQ3" s="127"/>
      <c r="CKR3" s="127"/>
      <c r="CKS3" s="128"/>
      <c r="CKT3" s="129"/>
      <c r="CKU3" s="146"/>
      <c r="CKZ3" s="214"/>
      <c r="CLA3" s="125"/>
      <c r="CLB3" s="126"/>
      <c r="CLC3" s="127"/>
      <c r="CLD3" s="127"/>
      <c r="CLE3" s="128"/>
      <c r="CLF3" s="129"/>
      <c r="CLG3" s="146"/>
      <c r="CLL3" s="214"/>
      <c r="CLM3" s="125"/>
      <c r="CLN3" s="126"/>
      <c r="CLO3" s="127"/>
      <c r="CLP3" s="127"/>
      <c r="CLQ3" s="128"/>
      <c r="CLR3" s="129"/>
      <c r="CLS3" s="146"/>
      <c r="CLX3" s="214"/>
      <c r="CLY3" s="125"/>
      <c r="CLZ3" s="126"/>
      <c r="CMA3" s="127"/>
      <c r="CMB3" s="127"/>
      <c r="CMC3" s="128"/>
      <c r="CMD3" s="129"/>
      <c r="CME3" s="146"/>
      <c r="CMJ3" s="214"/>
      <c r="CMK3" s="125"/>
      <c r="CML3" s="126"/>
      <c r="CMM3" s="127"/>
      <c r="CMN3" s="127"/>
      <c r="CMO3" s="128"/>
      <c r="CMP3" s="129"/>
      <c r="CMQ3" s="146"/>
      <c r="CMV3" s="214"/>
      <c r="CMW3" s="125"/>
      <c r="CMX3" s="126"/>
      <c r="CMY3" s="127"/>
      <c r="CMZ3" s="127"/>
      <c r="CNA3" s="128"/>
      <c r="CNB3" s="129"/>
      <c r="CNC3" s="146"/>
      <c r="CNH3" s="214"/>
      <c r="CNI3" s="125"/>
      <c r="CNJ3" s="126"/>
      <c r="CNK3" s="127"/>
      <c r="CNL3" s="127"/>
      <c r="CNM3" s="128"/>
      <c r="CNN3" s="129"/>
      <c r="CNO3" s="146"/>
      <c r="CNT3" s="214"/>
      <c r="CNU3" s="125"/>
      <c r="CNV3" s="126"/>
      <c r="CNW3" s="127"/>
      <c r="CNX3" s="127"/>
      <c r="CNY3" s="128"/>
      <c r="CNZ3" s="129"/>
      <c r="COA3" s="146"/>
      <c r="COF3" s="214"/>
      <c r="COG3" s="125"/>
      <c r="COH3" s="126"/>
      <c r="COI3" s="127"/>
      <c r="COJ3" s="127"/>
      <c r="COK3" s="128"/>
      <c r="COL3" s="129"/>
      <c r="COM3" s="146"/>
      <c r="COR3" s="214"/>
      <c r="COS3" s="125"/>
      <c r="COT3" s="126"/>
      <c r="COU3" s="127"/>
      <c r="COV3" s="127"/>
      <c r="COW3" s="128"/>
      <c r="COX3" s="129"/>
      <c r="COY3" s="146"/>
      <c r="CPD3" s="214"/>
      <c r="CPE3" s="125"/>
      <c r="CPF3" s="126"/>
      <c r="CPG3" s="127"/>
      <c r="CPH3" s="127"/>
      <c r="CPI3" s="128"/>
      <c r="CPJ3" s="129"/>
      <c r="CPK3" s="146"/>
      <c r="CPP3" s="214"/>
      <c r="CPQ3" s="125"/>
      <c r="CPR3" s="126"/>
      <c r="CPS3" s="127"/>
      <c r="CPT3" s="127"/>
      <c r="CPU3" s="128"/>
      <c r="CPV3" s="129"/>
      <c r="CPW3" s="146"/>
      <c r="CQB3" s="214"/>
      <c r="CQC3" s="125"/>
      <c r="CQD3" s="126"/>
      <c r="CQE3" s="127"/>
      <c r="CQF3" s="127"/>
      <c r="CQG3" s="128"/>
      <c r="CQH3" s="129"/>
      <c r="CQI3" s="146"/>
      <c r="CQN3" s="214"/>
      <c r="CQO3" s="125"/>
      <c r="CQP3" s="126"/>
      <c r="CQQ3" s="127"/>
      <c r="CQR3" s="127"/>
      <c r="CQS3" s="128"/>
      <c r="CQT3" s="129"/>
      <c r="CQU3" s="146"/>
      <c r="CQZ3" s="214"/>
      <c r="CRA3" s="125"/>
      <c r="CRB3" s="126"/>
      <c r="CRC3" s="127"/>
      <c r="CRD3" s="127"/>
      <c r="CRE3" s="128"/>
      <c r="CRF3" s="129"/>
      <c r="CRG3" s="146"/>
      <c r="CRL3" s="214"/>
      <c r="CRM3" s="125"/>
      <c r="CRN3" s="126"/>
      <c r="CRO3" s="127"/>
      <c r="CRP3" s="127"/>
      <c r="CRQ3" s="128"/>
      <c r="CRR3" s="129"/>
      <c r="CRS3" s="146"/>
      <c r="CRX3" s="214"/>
      <c r="CRY3" s="125"/>
      <c r="CRZ3" s="126"/>
      <c r="CSA3" s="127"/>
      <c r="CSB3" s="127"/>
      <c r="CSC3" s="128"/>
      <c r="CSD3" s="129"/>
      <c r="CSE3" s="146"/>
      <c r="CSJ3" s="214"/>
      <c r="CSK3" s="125"/>
      <c r="CSL3" s="126"/>
      <c r="CSM3" s="127"/>
      <c r="CSN3" s="127"/>
      <c r="CSO3" s="128"/>
      <c r="CSP3" s="129"/>
      <c r="CSQ3" s="146"/>
      <c r="CSV3" s="214"/>
      <c r="CSW3" s="125"/>
      <c r="CSX3" s="126"/>
      <c r="CSY3" s="127"/>
      <c r="CSZ3" s="127"/>
      <c r="CTA3" s="128"/>
      <c r="CTB3" s="129"/>
      <c r="CTC3" s="146"/>
      <c r="CTH3" s="214"/>
      <c r="CTI3" s="125"/>
      <c r="CTJ3" s="126"/>
      <c r="CTK3" s="127"/>
      <c r="CTL3" s="127"/>
      <c r="CTM3" s="128"/>
      <c r="CTN3" s="129"/>
      <c r="CTO3" s="146"/>
      <c r="CTT3" s="214"/>
      <c r="CTU3" s="125"/>
      <c r="CTV3" s="126"/>
      <c r="CTW3" s="127"/>
      <c r="CTX3" s="127"/>
      <c r="CTY3" s="128"/>
      <c r="CTZ3" s="129"/>
      <c r="CUA3" s="146"/>
      <c r="CUF3" s="214"/>
      <c r="CUG3" s="125"/>
      <c r="CUH3" s="126"/>
      <c r="CUI3" s="127"/>
      <c r="CUJ3" s="127"/>
      <c r="CUK3" s="128"/>
      <c r="CUL3" s="129"/>
      <c r="CUM3" s="146"/>
      <c r="CUR3" s="214"/>
      <c r="CUS3" s="125"/>
      <c r="CUT3" s="126"/>
      <c r="CUU3" s="127"/>
      <c r="CUV3" s="127"/>
      <c r="CUW3" s="128"/>
      <c r="CUX3" s="129"/>
      <c r="CUY3" s="146"/>
      <c r="CVD3" s="214"/>
      <c r="CVE3" s="125"/>
      <c r="CVF3" s="126"/>
      <c r="CVG3" s="127"/>
      <c r="CVH3" s="127"/>
      <c r="CVI3" s="128"/>
      <c r="CVJ3" s="129"/>
      <c r="CVK3" s="146"/>
      <c r="CVP3" s="214"/>
      <c r="CVQ3" s="125"/>
      <c r="CVR3" s="126"/>
      <c r="CVS3" s="127"/>
      <c r="CVT3" s="127"/>
      <c r="CVU3" s="128"/>
      <c r="CVV3" s="129"/>
      <c r="CVW3" s="146"/>
      <c r="CWB3" s="214"/>
      <c r="CWC3" s="125"/>
      <c r="CWD3" s="126"/>
      <c r="CWE3" s="127"/>
      <c r="CWF3" s="127"/>
      <c r="CWG3" s="128"/>
      <c r="CWH3" s="129"/>
      <c r="CWI3" s="146"/>
      <c r="CWN3" s="214"/>
      <c r="CWO3" s="125"/>
      <c r="CWP3" s="126"/>
      <c r="CWQ3" s="127"/>
      <c r="CWR3" s="127"/>
      <c r="CWS3" s="128"/>
      <c r="CWT3" s="129"/>
      <c r="CWU3" s="146"/>
      <c r="CWZ3" s="214"/>
      <c r="CXA3" s="125"/>
      <c r="CXB3" s="126"/>
      <c r="CXC3" s="127"/>
      <c r="CXD3" s="127"/>
      <c r="CXE3" s="128"/>
      <c r="CXF3" s="129"/>
      <c r="CXG3" s="146"/>
      <c r="CXL3" s="214"/>
      <c r="CXM3" s="125"/>
      <c r="CXN3" s="126"/>
      <c r="CXO3" s="127"/>
      <c r="CXP3" s="127"/>
      <c r="CXQ3" s="128"/>
      <c r="CXR3" s="129"/>
      <c r="CXS3" s="146"/>
      <c r="CXX3" s="214"/>
      <c r="CXY3" s="125"/>
      <c r="CXZ3" s="126"/>
      <c r="CYA3" s="127"/>
      <c r="CYB3" s="127"/>
      <c r="CYC3" s="128"/>
      <c r="CYD3" s="129"/>
      <c r="CYE3" s="146"/>
      <c r="CYJ3" s="214"/>
      <c r="CYK3" s="125"/>
      <c r="CYL3" s="126"/>
      <c r="CYM3" s="127"/>
      <c r="CYN3" s="127"/>
      <c r="CYO3" s="128"/>
      <c r="CYP3" s="129"/>
      <c r="CYQ3" s="146"/>
      <c r="CYV3" s="214"/>
      <c r="CYW3" s="125"/>
      <c r="CYX3" s="126"/>
      <c r="CYY3" s="127"/>
      <c r="CYZ3" s="127"/>
      <c r="CZA3" s="128"/>
      <c r="CZB3" s="129"/>
      <c r="CZC3" s="146"/>
      <c r="CZH3" s="214"/>
      <c r="CZI3" s="125"/>
      <c r="CZJ3" s="126"/>
      <c r="CZK3" s="127"/>
      <c r="CZL3" s="127"/>
      <c r="CZM3" s="128"/>
      <c r="CZN3" s="129"/>
      <c r="CZO3" s="146"/>
      <c r="CZT3" s="214"/>
      <c r="CZU3" s="125"/>
      <c r="CZV3" s="126"/>
      <c r="CZW3" s="127"/>
      <c r="CZX3" s="127"/>
      <c r="CZY3" s="128"/>
      <c r="CZZ3" s="129"/>
      <c r="DAA3" s="146"/>
      <c r="DAF3" s="214"/>
      <c r="DAG3" s="125"/>
      <c r="DAH3" s="126"/>
      <c r="DAI3" s="127"/>
      <c r="DAJ3" s="127"/>
      <c r="DAK3" s="128"/>
      <c r="DAL3" s="129"/>
      <c r="DAM3" s="146"/>
      <c r="DAR3" s="214"/>
      <c r="DAS3" s="125"/>
      <c r="DAT3" s="126"/>
      <c r="DAU3" s="127"/>
      <c r="DAV3" s="127"/>
      <c r="DAW3" s="128"/>
      <c r="DAX3" s="129"/>
      <c r="DAY3" s="146"/>
      <c r="DBD3" s="214"/>
      <c r="DBE3" s="125"/>
      <c r="DBF3" s="126"/>
      <c r="DBG3" s="127"/>
      <c r="DBH3" s="127"/>
      <c r="DBI3" s="128"/>
      <c r="DBJ3" s="129"/>
      <c r="DBK3" s="146"/>
      <c r="DBP3" s="214"/>
      <c r="DBQ3" s="125"/>
      <c r="DBR3" s="126"/>
      <c r="DBS3" s="127"/>
      <c r="DBT3" s="127"/>
      <c r="DBU3" s="128"/>
      <c r="DBV3" s="129"/>
      <c r="DBW3" s="146"/>
      <c r="DCB3" s="214"/>
      <c r="DCC3" s="125"/>
      <c r="DCD3" s="126"/>
      <c r="DCE3" s="127"/>
      <c r="DCF3" s="127"/>
      <c r="DCG3" s="128"/>
      <c r="DCH3" s="129"/>
      <c r="DCI3" s="146"/>
      <c r="DCN3" s="214"/>
      <c r="DCO3" s="125"/>
      <c r="DCP3" s="126"/>
      <c r="DCQ3" s="127"/>
      <c r="DCR3" s="127"/>
      <c r="DCS3" s="128"/>
      <c r="DCT3" s="129"/>
      <c r="DCU3" s="146"/>
      <c r="DCZ3" s="214"/>
      <c r="DDA3" s="125"/>
      <c r="DDB3" s="126"/>
      <c r="DDC3" s="127"/>
      <c r="DDD3" s="127"/>
      <c r="DDE3" s="128"/>
      <c r="DDF3" s="129"/>
      <c r="DDG3" s="146"/>
      <c r="DDL3" s="214"/>
      <c r="DDM3" s="125"/>
      <c r="DDN3" s="126"/>
      <c r="DDO3" s="127"/>
      <c r="DDP3" s="127"/>
      <c r="DDQ3" s="128"/>
      <c r="DDR3" s="129"/>
      <c r="DDS3" s="146"/>
      <c r="DDX3" s="214"/>
      <c r="DDY3" s="125"/>
      <c r="DDZ3" s="126"/>
      <c r="DEA3" s="127"/>
      <c r="DEB3" s="127"/>
      <c r="DEC3" s="128"/>
      <c r="DED3" s="129"/>
      <c r="DEE3" s="146"/>
      <c r="DEJ3" s="214"/>
      <c r="DEK3" s="125"/>
      <c r="DEL3" s="126"/>
      <c r="DEM3" s="127"/>
      <c r="DEN3" s="127"/>
      <c r="DEO3" s="128"/>
      <c r="DEP3" s="129"/>
      <c r="DEQ3" s="146"/>
      <c r="DEV3" s="214"/>
      <c r="DEW3" s="125"/>
      <c r="DEX3" s="126"/>
      <c r="DEY3" s="127"/>
      <c r="DEZ3" s="127"/>
      <c r="DFA3" s="128"/>
      <c r="DFB3" s="129"/>
      <c r="DFC3" s="146"/>
      <c r="DFH3" s="214"/>
      <c r="DFI3" s="125"/>
      <c r="DFJ3" s="126"/>
      <c r="DFK3" s="127"/>
      <c r="DFL3" s="127"/>
      <c r="DFM3" s="128"/>
      <c r="DFN3" s="129"/>
      <c r="DFO3" s="146"/>
      <c r="DFT3" s="214"/>
      <c r="DFU3" s="125"/>
      <c r="DFV3" s="126"/>
      <c r="DFW3" s="127"/>
      <c r="DFX3" s="127"/>
      <c r="DFY3" s="128"/>
      <c r="DFZ3" s="129"/>
      <c r="DGA3" s="146"/>
      <c r="DGF3" s="214"/>
      <c r="DGG3" s="125"/>
      <c r="DGH3" s="126"/>
      <c r="DGI3" s="127"/>
      <c r="DGJ3" s="127"/>
      <c r="DGK3" s="128"/>
      <c r="DGL3" s="129"/>
      <c r="DGM3" s="146"/>
      <c r="DGR3" s="214"/>
      <c r="DGS3" s="125"/>
      <c r="DGT3" s="126"/>
      <c r="DGU3" s="127"/>
      <c r="DGV3" s="127"/>
      <c r="DGW3" s="128"/>
      <c r="DGX3" s="129"/>
      <c r="DGY3" s="146"/>
      <c r="DHD3" s="214"/>
      <c r="DHE3" s="125"/>
      <c r="DHF3" s="126"/>
      <c r="DHG3" s="127"/>
      <c r="DHH3" s="127"/>
      <c r="DHI3" s="128"/>
      <c r="DHJ3" s="129"/>
      <c r="DHK3" s="146"/>
      <c r="DHP3" s="214"/>
      <c r="DHQ3" s="125"/>
      <c r="DHR3" s="126"/>
      <c r="DHS3" s="127"/>
      <c r="DHT3" s="127"/>
      <c r="DHU3" s="128"/>
      <c r="DHV3" s="129"/>
      <c r="DHW3" s="146"/>
      <c r="DIB3" s="214"/>
      <c r="DIC3" s="125"/>
      <c r="DID3" s="126"/>
      <c r="DIE3" s="127"/>
      <c r="DIF3" s="127"/>
      <c r="DIG3" s="128"/>
      <c r="DIH3" s="129"/>
      <c r="DII3" s="146"/>
      <c r="DIN3" s="214"/>
      <c r="DIO3" s="125"/>
      <c r="DIP3" s="126"/>
      <c r="DIQ3" s="127"/>
      <c r="DIR3" s="127"/>
      <c r="DIS3" s="128"/>
      <c r="DIT3" s="129"/>
      <c r="DIU3" s="146"/>
      <c r="DIZ3" s="214"/>
      <c r="DJA3" s="125"/>
      <c r="DJB3" s="126"/>
      <c r="DJC3" s="127"/>
      <c r="DJD3" s="127"/>
      <c r="DJE3" s="128"/>
      <c r="DJF3" s="129"/>
      <c r="DJG3" s="146"/>
      <c r="DJL3" s="214"/>
      <c r="DJM3" s="125"/>
      <c r="DJN3" s="126"/>
      <c r="DJO3" s="127"/>
      <c r="DJP3" s="127"/>
      <c r="DJQ3" s="128"/>
      <c r="DJR3" s="129"/>
      <c r="DJS3" s="146"/>
      <c r="DJX3" s="214"/>
      <c r="DJY3" s="125"/>
      <c r="DJZ3" s="126"/>
      <c r="DKA3" s="127"/>
      <c r="DKB3" s="127"/>
      <c r="DKC3" s="128"/>
      <c r="DKD3" s="129"/>
      <c r="DKE3" s="146"/>
      <c r="DKJ3" s="214"/>
      <c r="DKK3" s="125"/>
      <c r="DKL3" s="126"/>
      <c r="DKM3" s="127"/>
      <c r="DKN3" s="127"/>
      <c r="DKO3" s="128"/>
      <c r="DKP3" s="129"/>
      <c r="DKQ3" s="146"/>
      <c r="DKV3" s="214"/>
      <c r="DKW3" s="125"/>
      <c r="DKX3" s="126"/>
      <c r="DKY3" s="127"/>
      <c r="DKZ3" s="127"/>
      <c r="DLA3" s="128"/>
      <c r="DLB3" s="129"/>
      <c r="DLC3" s="146"/>
      <c r="DLH3" s="214"/>
      <c r="DLI3" s="125"/>
      <c r="DLJ3" s="126"/>
      <c r="DLK3" s="127"/>
      <c r="DLL3" s="127"/>
      <c r="DLM3" s="128"/>
      <c r="DLN3" s="129"/>
      <c r="DLO3" s="146"/>
      <c r="DLT3" s="214"/>
      <c r="DLU3" s="125"/>
      <c r="DLV3" s="126"/>
      <c r="DLW3" s="127"/>
      <c r="DLX3" s="127"/>
      <c r="DLY3" s="128"/>
      <c r="DLZ3" s="129"/>
      <c r="DMA3" s="146"/>
      <c r="DMF3" s="214"/>
      <c r="DMG3" s="125"/>
      <c r="DMH3" s="126"/>
      <c r="DMI3" s="127"/>
      <c r="DMJ3" s="127"/>
      <c r="DMK3" s="128"/>
      <c r="DML3" s="129"/>
      <c r="DMM3" s="146"/>
      <c r="DMR3" s="214"/>
      <c r="DMS3" s="125"/>
      <c r="DMT3" s="126"/>
      <c r="DMU3" s="127"/>
      <c r="DMV3" s="127"/>
      <c r="DMW3" s="128"/>
      <c r="DMX3" s="129"/>
      <c r="DMY3" s="146"/>
      <c r="DND3" s="214"/>
      <c r="DNE3" s="125"/>
      <c r="DNF3" s="126"/>
      <c r="DNG3" s="127"/>
      <c r="DNH3" s="127"/>
      <c r="DNI3" s="128"/>
      <c r="DNJ3" s="129"/>
      <c r="DNK3" s="146"/>
      <c r="DNP3" s="214"/>
      <c r="DNQ3" s="125"/>
      <c r="DNR3" s="126"/>
      <c r="DNS3" s="127"/>
      <c r="DNT3" s="127"/>
      <c r="DNU3" s="128"/>
      <c r="DNV3" s="129"/>
      <c r="DNW3" s="146"/>
      <c r="DOB3" s="214"/>
      <c r="DOC3" s="125"/>
      <c r="DOD3" s="126"/>
      <c r="DOE3" s="127"/>
      <c r="DOF3" s="127"/>
      <c r="DOG3" s="128"/>
      <c r="DOH3" s="129"/>
      <c r="DOI3" s="146"/>
      <c r="DON3" s="214"/>
      <c r="DOO3" s="125"/>
      <c r="DOP3" s="126"/>
      <c r="DOQ3" s="127"/>
      <c r="DOR3" s="127"/>
      <c r="DOS3" s="128"/>
      <c r="DOT3" s="129"/>
      <c r="DOU3" s="146"/>
      <c r="DOZ3" s="214"/>
      <c r="DPA3" s="125"/>
      <c r="DPB3" s="126"/>
      <c r="DPC3" s="127"/>
      <c r="DPD3" s="127"/>
      <c r="DPE3" s="128"/>
      <c r="DPF3" s="129"/>
      <c r="DPG3" s="146"/>
      <c r="DPL3" s="214"/>
      <c r="DPM3" s="125"/>
      <c r="DPN3" s="126"/>
      <c r="DPO3" s="127"/>
      <c r="DPP3" s="127"/>
      <c r="DPQ3" s="128"/>
      <c r="DPR3" s="129"/>
      <c r="DPS3" s="146"/>
      <c r="DPX3" s="214"/>
      <c r="DPY3" s="125"/>
      <c r="DPZ3" s="126"/>
      <c r="DQA3" s="127"/>
      <c r="DQB3" s="127"/>
      <c r="DQC3" s="128"/>
      <c r="DQD3" s="129"/>
      <c r="DQE3" s="146"/>
      <c r="DQJ3" s="214"/>
      <c r="DQK3" s="125"/>
      <c r="DQL3" s="126"/>
      <c r="DQM3" s="127"/>
      <c r="DQN3" s="127"/>
      <c r="DQO3" s="128"/>
      <c r="DQP3" s="129"/>
      <c r="DQQ3" s="146"/>
      <c r="DQV3" s="214"/>
      <c r="DQW3" s="125"/>
      <c r="DQX3" s="126"/>
      <c r="DQY3" s="127"/>
      <c r="DQZ3" s="127"/>
      <c r="DRA3" s="128"/>
      <c r="DRB3" s="129"/>
      <c r="DRC3" s="146"/>
      <c r="DRH3" s="214"/>
      <c r="DRI3" s="125"/>
      <c r="DRJ3" s="126"/>
      <c r="DRK3" s="127"/>
      <c r="DRL3" s="127"/>
      <c r="DRM3" s="128"/>
      <c r="DRN3" s="129"/>
      <c r="DRO3" s="146"/>
      <c r="DRT3" s="214"/>
      <c r="DRU3" s="125"/>
      <c r="DRV3" s="126"/>
      <c r="DRW3" s="127"/>
      <c r="DRX3" s="127"/>
      <c r="DRY3" s="128"/>
      <c r="DRZ3" s="129"/>
      <c r="DSA3" s="146"/>
      <c r="DSF3" s="214"/>
      <c r="DSG3" s="125"/>
      <c r="DSH3" s="126"/>
      <c r="DSI3" s="127"/>
      <c r="DSJ3" s="127"/>
      <c r="DSK3" s="128"/>
      <c r="DSL3" s="129"/>
      <c r="DSM3" s="146"/>
      <c r="DSR3" s="214"/>
      <c r="DSS3" s="125"/>
      <c r="DST3" s="126"/>
      <c r="DSU3" s="127"/>
      <c r="DSV3" s="127"/>
      <c r="DSW3" s="128"/>
      <c r="DSX3" s="129"/>
      <c r="DSY3" s="146"/>
      <c r="DTD3" s="214"/>
      <c r="DTE3" s="125"/>
      <c r="DTF3" s="126"/>
      <c r="DTG3" s="127"/>
      <c r="DTH3" s="127"/>
      <c r="DTI3" s="128"/>
      <c r="DTJ3" s="129"/>
      <c r="DTK3" s="146"/>
      <c r="DTP3" s="214"/>
      <c r="DTQ3" s="125"/>
      <c r="DTR3" s="126"/>
      <c r="DTS3" s="127"/>
      <c r="DTT3" s="127"/>
      <c r="DTU3" s="128"/>
      <c r="DTV3" s="129"/>
      <c r="DTW3" s="146"/>
      <c r="DUB3" s="214"/>
      <c r="DUC3" s="125"/>
      <c r="DUD3" s="126"/>
      <c r="DUE3" s="127"/>
      <c r="DUF3" s="127"/>
      <c r="DUG3" s="128"/>
      <c r="DUH3" s="129"/>
      <c r="DUI3" s="146"/>
      <c r="DUN3" s="214"/>
      <c r="DUO3" s="125"/>
      <c r="DUP3" s="126"/>
      <c r="DUQ3" s="127"/>
      <c r="DUR3" s="127"/>
      <c r="DUS3" s="128"/>
      <c r="DUT3" s="129"/>
      <c r="DUU3" s="146"/>
      <c r="DUZ3" s="214"/>
      <c r="DVA3" s="125"/>
      <c r="DVB3" s="126"/>
      <c r="DVC3" s="127"/>
      <c r="DVD3" s="127"/>
      <c r="DVE3" s="128"/>
      <c r="DVF3" s="129"/>
      <c r="DVG3" s="146"/>
      <c r="DVL3" s="214"/>
      <c r="DVM3" s="125"/>
      <c r="DVN3" s="126"/>
      <c r="DVO3" s="127"/>
      <c r="DVP3" s="127"/>
      <c r="DVQ3" s="128"/>
      <c r="DVR3" s="129"/>
      <c r="DVS3" s="146"/>
      <c r="DVX3" s="214"/>
      <c r="DVY3" s="125"/>
      <c r="DVZ3" s="126"/>
      <c r="DWA3" s="127"/>
      <c r="DWB3" s="127"/>
      <c r="DWC3" s="128"/>
      <c r="DWD3" s="129"/>
      <c r="DWE3" s="146"/>
      <c r="DWJ3" s="214"/>
      <c r="DWK3" s="125"/>
      <c r="DWL3" s="126"/>
      <c r="DWM3" s="127"/>
      <c r="DWN3" s="127"/>
      <c r="DWO3" s="128"/>
      <c r="DWP3" s="129"/>
      <c r="DWQ3" s="146"/>
      <c r="DWV3" s="214"/>
      <c r="DWW3" s="125"/>
      <c r="DWX3" s="126"/>
      <c r="DWY3" s="127"/>
      <c r="DWZ3" s="127"/>
      <c r="DXA3" s="128"/>
      <c r="DXB3" s="129"/>
      <c r="DXC3" s="146"/>
      <c r="DXH3" s="214"/>
      <c r="DXI3" s="125"/>
      <c r="DXJ3" s="126"/>
      <c r="DXK3" s="127"/>
      <c r="DXL3" s="127"/>
      <c r="DXM3" s="128"/>
      <c r="DXN3" s="129"/>
      <c r="DXO3" s="146"/>
      <c r="DXT3" s="214"/>
      <c r="DXU3" s="125"/>
      <c r="DXV3" s="126"/>
      <c r="DXW3" s="127"/>
      <c r="DXX3" s="127"/>
      <c r="DXY3" s="128"/>
      <c r="DXZ3" s="129"/>
      <c r="DYA3" s="146"/>
      <c r="DYF3" s="214"/>
      <c r="DYG3" s="125"/>
      <c r="DYH3" s="126"/>
      <c r="DYI3" s="127"/>
      <c r="DYJ3" s="127"/>
      <c r="DYK3" s="128"/>
      <c r="DYL3" s="129"/>
      <c r="DYM3" s="146"/>
      <c r="DYR3" s="214"/>
      <c r="DYS3" s="125"/>
      <c r="DYT3" s="126"/>
      <c r="DYU3" s="127"/>
      <c r="DYV3" s="127"/>
      <c r="DYW3" s="128"/>
      <c r="DYX3" s="129"/>
      <c r="DYY3" s="146"/>
      <c r="DZD3" s="214"/>
      <c r="DZE3" s="125"/>
      <c r="DZF3" s="126"/>
      <c r="DZG3" s="127"/>
      <c r="DZH3" s="127"/>
      <c r="DZI3" s="128"/>
      <c r="DZJ3" s="129"/>
      <c r="DZK3" s="146"/>
      <c r="DZP3" s="214"/>
      <c r="DZQ3" s="125"/>
      <c r="DZR3" s="126"/>
      <c r="DZS3" s="127"/>
      <c r="DZT3" s="127"/>
      <c r="DZU3" s="128"/>
      <c r="DZV3" s="129"/>
      <c r="DZW3" s="146"/>
      <c r="EAB3" s="214"/>
      <c r="EAC3" s="125"/>
      <c r="EAD3" s="126"/>
      <c r="EAE3" s="127"/>
      <c r="EAF3" s="127"/>
      <c r="EAG3" s="128"/>
      <c r="EAH3" s="129"/>
      <c r="EAI3" s="146"/>
      <c r="EAN3" s="214"/>
      <c r="EAO3" s="125"/>
      <c r="EAP3" s="126"/>
      <c r="EAQ3" s="127"/>
      <c r="EAR3" s="127"/>
      <c r="EAS3" s="128"/>
      <c r="EAT3" s="129"/>
      <c r="EAU3" s="146"/>
      <c r="EAZ3" s="214"/>
      <c r="EBA3" s="125"/>
      <c r="EBB3" s="126"/>
      <c r="EBC3" s="127"/>
      <c r="EBD3" s="127"/>
      <c r="EBE3" s="128"/>
      <c r="EBF3" s="129"/>
      <c r="EBG3" s="146"/>
      <c r="EBL3" s="214"/>
      <c r="EBM3" s="125"/>
      <c r="EBN3" s="126"/>
      <c r="EBO3" s="127"/>
      <c r="EBP3" s="127"/>
      <c r="EBQ3" s="128"/>
      <c r="EBR3" s="129"/>
      <c r="EBS3" s="146"/>
      <c r="EBX3" s="214"/>
      <c r="EBY3" s="125"/>
      <c r="EBZ3" s="126"/>
      <c r="ECA3" s="127"/>
      <c r="ECB3" s="127"/>
      <c r="ECC3" s="128"/>
      <c r="ECD3" s="129"/>
      <c r="ECE3" s="146"/>
      <c r="ECJ3" s="214"/>
      <c r="ECK3" s="125"/>
      <c r="ECL3" s="126"/>
      <c r="ECM3" s="127"/>
      <c r="ECN3" s="127"/>
      <c r="ECO3" s="128"/>
      <c r="ECP3" s="129"/>
      <c r="ECQ3" s="146"/>
      <c r="ECV3" s="214"/>
      <c r="ECW3" s="125"/>
      <c r="ECX3" s="126"/>
      <c r="ECY3" s="127"/>
      <c r="ECZ3" s="127"/>
      <c r="EDA3" s="128"/>
      <c r="EDB3" s="129"/>
      <c r="EDC3" s="146"/>
      <c r="EDH3" s="214"/>
      <c r="EDI3" s="125"/>
      <c r="EDJ3" s="126"/>
      <c r="EDK3" s="127"/>
      <c r="EDL3" s="127"/>
      <c r="EDM3" s="128"/>
      <c r="EDN3" s="129"/>
      <c r="EDO3" s="146"/>
      <c r="EDT3" s="214"/>
      <c r="EDU3" s="125"/>
      <c r="EDV3" s="126"/>
      <c r="EDW3" s="127"/>
      <c r="EDX3" s="127"/>
      <c r="EDY3" s="128"/>
      <c r="EDZ3" s="129"/>
      <c r="EEA3" s="146"/>
      <c r="EEF3" s="214"/>
      <c r="EEG3" s="125"/>
      <c r="EEH3" s="126"/>
      <c r="EEI3" s="127"/>
      <c r="EEJ3" s="127"/>
      <c r="EEK3" s="128"/>
      <c r="EEL3" s="129"/>
      <c r="EEM3" s="146"/>
      <c r="EER3" s="214"/>
      <c r="EES3" s="125"/>
      <c r="EET3" s="126"/>
      <c r="EEU3" s="127"/>
      <c r="EEV3" s="127"/>
      <c r="EEW3" s="128"/>
      <c r="EEX3" s="129"/>
      <c r="EEY3" s="146"/>
      <c r="EFD3" s="214"/>
      <c r="EFE3" s="125"/>
      <c r="EFF3" s="126"/>
      <c r="EFG3" s="127"/>
      <c r="EFH3" s="127"/>
      <c r="EFI3" s="128"/>
      <c r="EFJ3" s="129"/>
      <c r="EFK3" s="146"/>
      <c r="EFP3" s="214"/>
      <c r="EFQ3" s="125"/>
      <c r="EFR3" s="126"/>
      <c r="EFS3" s="127"/>
      <c r="EFT3" s="127"/>
      <c r="EFU3" s="128"/>
      <c r="EFV3" s="129"/>
      <c r="EFW3" s="146"/>
      <c r="EGB3" s="214"/>
      <c r="EGC3" s="125"/>
      <c r="EGD3" s="126"/>
      <c r="EGE3" s="127"/>
      <c r="EGF3" s="127"/>
      <c r="EGG3" s="128"/>
      <c r="EGH3" s="129"/>
      <c r="EGI3" s="146"/>
      <c r="EGN3" s="214"/>
      <c r="EGO3" s="125"/>
      <c r="EGP3" s="126"/>
      <c r="EGQ3" s="127"/>
      <c r="EGR3" s="127"/>
      <c r="EGS3" s="128"/>
      <c r="EGT3" s="129"/>
      <c r="EGU3" s="146"/>
      <c r="EGZ3" s="214"/>
      <c r="EHA3" s="125"/>
      <c r="EHB3" s="126"/>
      <c r="EHC3" s="127"/>
      <c r="EHD3" s="127"/>
      <c r="EHE3" s="128"/>
      <c r="EHF3" s="129"/>
      <c r="EHG3" s="146"/>
      <c r="EHL3" s="214"/>
      <c r="EHM3" s="125"/>
      <c r="EHN3" s="126"/>
      <c r="EHO3" s="127"/>
      <c r="EHP3" s="127"/>
      <c r="EHQ3" s="128"/>
      <c r="EHR3" s="129"/>
      <c r="EHS3" s="146"/>
      <c r="EHX3" s="214"/>
      <c r="EHY3" s="125"/>
      <c r="EHZ3" s="126"/>
      <c r="EIA3" s="127"/>
      <c r="EIB3" s="127"/>
      <c r="EIC3" s="128"/>
      <c r="EID3" s="129"/>
      <c r="EIE3" s="146"/>
      <c r="EIJ3" s="214"/>
      <c r="EIK3" s="125"/>
      <c r="EIL3" s="126"/>
      <c r="EIM3" s="127"/>
      <c r="EIN3" s="127"/>
      <c r="EIO3" s="128"/>
      <c r="EIP3" s="129"/>
      <c r="EIQ3" s="146"/>
      <c r="EIV3" s="214"/>
      <c r="EIW3" s="125"/>
      <c r="EIX3" s="126"/>
      <c r="EIY3" s="127"/>
      <c r="EIZ3" s="127"/>
      <c r="EJA3" s="128"/>
      <c r="EJB3" s="129"/>
      <c r="EJC3" s="146"/>
      <c r="EJH3" s="214"/>
      <c r="EJI3" s="125"/>
      <c r="EJJ3" s="126"/>
      <c r="EJK3" s="127"/>
      <c r="EJL3" s="127"/>
      <c r="EJM3" s="128"/>
      <c r="EJN3" s="129"/>
      <c r="EJO3" s="146"/>
      <c r="EJT3" s="214"/>
      <c r="EJU3" s="125"/>
      <c r="EJV3" s="126"/>
      <c r="EJW3" s="127"/>
      <c r="EJX3" s="127"/>
      <c r="EJY3" s="128"/>
      <c r="EJZ3" s="129"/>
      <c r="EKA3" s="146"/>
      <c r="EKF3" s="214"/>
      <c r="EKG3" s="125"/>
      <c r="EKH3" s="126"/>
      <c r="EKI3" s="127"/>
      <c r="EKJ3" s="127"/>
      <c r="EKK3" s="128"/>
      <c r="EKL3" s="129"/>
      <c r="EKM3" s="146"/>
      <c r="EKR3" s="214"/>
      <c r="EKS3" s="125"/>
      <c r="EKT3" s="126"/>
      <c r="EKU3" s="127"/>
      <c r="EKV3" s="127"/>
      <c r="EKW3" s="128"/>
      <c r="EKX3" s="129"/>
      <c r="EKY3" s="146"/>
      <c r="ELD3" s="214"/>
      <c r="ELE3" s="125"/>
      <c r="ELF3" s="126"/>
      <c r="ELG3" s="127"/>
      <c r="ELH3" s="127"/>
      <c r="ELI3" s="128"/>
      <c r="ELJ3" s="129"/>
      <c r="ELK3" s="146"/>
      <c r="ELP3" s="214"/>
      <c r="ELQ3" s="125"/>
      <c r="ELR3" s="126"/>
      <c r="ELS3" s="127"/>
      <c r="ELT3" s="127"/>
      <c r="ELU3" s="128"/>
      <c r="ELV3" s="129"/>
      <c r="ELW3" s="146"/>
      <c r="EMB3" s="214"/>
      <c r="EMC3" s="125"/>
      <c r="EMD3" s="126"/>
      <c r="EME3" s="127"/>
      <c r="EMF3" s="127"/>
      <c r="EMG3" s="128"/>
      <c r="EMH3" s="129"/>
      <c r="EMI3" s="146"/>
      <c r="EMN3" s="214"/>
      <c r="EMO3" s="125"/>
      <c r="EMP3" s="126"/>
      <c r="EMQ3" s="127"/>
      <c r="EMR3" s="127"/>
      <c r="EMS3" s="128"/>
      <c r="EMT3" s="129"/>
      <c r="EMU3" s="146"/>
      <c r="EMZ3" s="214"/>
      <c r="ENA3" s="125"/>
      <c r="ENB3" s="126"/>
      <c r="ENC3" s="127"/>
      <c r="END3" s="127"/>
      <c r="ENE3" s="128"/>
      <c r="ENF3" s="129"/>
      <c r="ENG3" s="146"/>
      <c r="ENL3" s="214"/>
      <c r="ENM3" s="125"/>
      <c r="ENN3" s="126"/>
      <c r="ENO3" s="127"/>
      <c r="ENP3" s="127"/>
      <c r="ENQ3" s="128"/>
      <c r="ENR3" s="129"/>
      <c r="ENS3" s="146"/>
      <c r="ENX3" s="214"/>
      <c r="ENY3" s="125"/>
      <c r="ENZ3" s="126"/>
      <c r="EOA3" s="127"/>
      <c r="EOB3" s="127"/>
      <c r="EOC3" s="128"/>
      <c r="EOD3" s="129"/>
      <c r="EOE3" s="146"/>
      <c r="EOJ3" s="214"/>
      <c r="EOK3" s="125"/>
      <c r="EOL3" s="126"/>
      <c r="EOM3" s="127"/>
      <c r="EON3" s="127"/>
      <c r="EOO3" s="128"/>
      <c r="EOP3" s="129"/>
      <c r="EOQ3" s="146"/>
      <c r="EOV3" s="214"/>
      <c r="EOW3" s="125"/>
      <c r="EOX3" s="126"/>
      <c r="EOY3" s="127"/>
      <c r="EOZ3" s="127"/>
      <c r="EPA3" s="128"/>
      <c r="EPB3" s="129"/>
      <c r="EPC3" s="146"/>
      <c r="EPH3" s="214"/>
      <c r="EPI3" s="125"/>
      <c r="EPJ3" s="126"/>
      <c r="EPK3" s="127"/>
      <c r="EPL3" s="127"/>
      <c r="EPM3" s="128"/>
      <c r="EPN3" s="129"/>
      <c r="EPO3" s="146"/>
      <c r="EPT3" s="214"/>
      <c r="EPU3" s="125"/>
      <c r="EPV3" s="126"/>
      <c r="EPW3" s="127"/>
      <c r="EPX3" s="127"/>
      <c r="EPY3" s="128"/>
      <c r="EPZ3" s="129"/>
      <c r="EQA3" s="146"/>
      <c r="EQF3" s="214"/>
      <c r="EQG3" s="125"/>
      <c r="EQH3" s="126"/>
      <c r="EQI3" s="127"/>
      <c r="EQJ3" s="127"/>
      <c r="EQK3" s="128"/>
      <c r="EQL3" s="129"/>
      <c r="EQM3" s="146"/>
      <c r="EQR3" s="214"/>
      <c r="EQS3" s="125"/>
      <c r="EQT3" s="126"/>
      <c r="EQU3" s="127"/>
      <c r="EQV3" s="127"/>
      <c r="EQW3" s="128"/>
      <c r="EQX3" s="129"/>
      <c r="EQY3" s="146"/>
      <c r="ERD3" s="214"/>
      <c r="ERE3" s="125"/>
      <c r="ERF3" s="126"/>
      <c r="ERG3" s="127"/>
      <c r="ERH3" s="127"/>
      <c r="ERI3" s="128"/>
      <c r="ERJ3" s="129"/>
      <c r="ERK3" s="146"/>
      <c r="ERP3" s="214"/>
      <c r="ERQ3" s="125"/>
      <c r="ERR3" s="126"/>
      <c r="ERS3" s="127"/>
      <c r="ERT3" s="127"/>
      <c r="ERU3" s="128"/>
      <c r="ERV3" s="129"/>
      <c r="ERW3" s="146"/>
      <c r="ESB3" s="214"/>
      <c r="ESC3" s="125"/>
      <c r="ESD3" s="126"/>
      <c r="ESE3" s="127"/>
      <c r="ESF3" s="127"/>
      <c r="ESG3" s="128"/>
      <c r="ESH3" s="129"/>
      <c r="ESI3" s="146"/>
      <c r="ESN3" s="214"/>
      <c r="ESO3" s="125"/>
      <c r="ESP3" s="126"/>
      <c r="ESQ3" s="127"/>
      <c r="ESR3" s="127"/>
      <c r="ESS3" s="128"/>
      <c r="EST3" s="129"/>
      <c r="ESU3" s="146"/>
      <c r="ESZ3" s="214"/>
      <c r="ETA3" s="125"/>
      <c r="ETB3" s="126"/>
      <c r="ETC3" s="127"/>
      <c r="ETD3" s="127"/>
      <c r="ETE3" s="128"/>
      <c r="ETF3" s="129"/>
      <c r="ETG3" s="146"/>
      <c r="ETL3" s="214"/>
      <c r="ETM3" s="125"/>
      <c r="ETN3" s="126"/>
      <c r="ETO3" s="127"/>
      <c r="ETP3" s="127"/>
      <c r="ETQ3" s="128"/>
      <c r="ETR3" s="129"/>
      <c r="ETS3" s="146"/>
      <c r="ETX3" s="214"/>
      <c r="ETY3" s="125"/>
      <c r="ETZ3" s="126"/>
      <c r="EUA3" s="127"/>
      <c r="EUB3" s="127"/>
      <c r="EUC3" s="128"/>
      <c r="EUD3" s="129"/>
      <c r="EUE3" s="146"/>
      <c r="EUJ3" s="214"/>
      <c r="EUK3" s="125"/>
      <c r="EUL3" s="126"/>
      <c r="EUM3" s="127"/>
      <c r="EUN3" s="127"/>
      <c r="EUO3" s="128"/>
      <c r="EUP3" s="129"/>
      <c r="EUQ3" s="146"/>
      <c r="EUV3" s="214"/>
      <c r="EUW3" s="125"/>
      <c r="EUX3" s="126"/>
      <c r="EUY3" s="127"/>
      <c r="EUZ3" s="127"/>
      <c r="EVA3" s="128"/>
      <c r="EVB3" s="129"/>
      <c r="EVC3" s="146"/>
      <c r="EVH3" s="214"/>
      <c r="EVI3" s="125"/>
      <c r="EVJ3" s="126"/>
      <c r="EVK3" s="127"/>
      <c r="EVL3" s="127"/>
      <c r="EVM3" s="128"/>
      <c r="EVN3" s="129"/>
      <c r="EVO3" s="146"/>
      <c r="EVT3" s="214"/>
      <c r="EVU3" s="125"/>
      <c r="EVV3" s="126"/>
      <c r="EVW3" s="127"/>
      <c r="EVX3" s="127"/>
      <c r="EVY3" s="128"/>
      <c r="EVZ3" s="129"/>
      <c r="EWA3" s="146"/>
      <c r="EWF3" s="214"/>
      <c r="EWG3" s="125"/>
      <c r="EWH3" s="126"/>
      <c r="EWI3" s="127"/>
      <c r="EWJ3" s="127"/>
      <c r="EWK3" s="128"/>
      <c r="EWL3" s="129"/>
      <c r="EWM3" s="146"/>
      <c r="EWR3" s="214"/>
      <c r="EWS3" s="125"/>
      <c r="EWT3" s="126"/>
      <c r="EWU3" s="127"/>
      <c r="EWV3" s="127"/>
      <c r="EWW3" s="128"/>
      <c r="EWX3" s="129"/>
      <c r="EWY3" s="146"/>
      <c r="EXD3" s="214"/>
      <c r="EXE3" s="125"/>
      <c r="EXF3" s="126"/>
      <c r="EXG3" s="127"/>
      <c r="EXH3" s="127"/>
      <c r="EXI3" s="128"/>
      <c r="EXJ3" s="129"/>
      <c r="EXK3" s="146"/>
      <c r="EXP3" s="214"/>
      <c r="EXQ3" s="125"/>
      <c r="EXR3" s="126"/>
      <c r="EXS3" s="127"/>
      <c r="EXT3" s="127"/>
      <c r="EXU3" s="128"/>
      <c r="EXV3" s="129"/>
      <c r="EXW3" s="146"/>
      <c r="EYB3" s="214"/>
      <c r="EYC3" s="125"/>
      <c r="EYD3" s="126"/>
      <c r="EYE3" s="127"/>
      <c r="EYF3" s="127"/>
      <c r="EYG3" s="128"/>
      <c r="EYH3" s="129"/>
      <c r="EYI3" s="146"/>
      <c r="EYN3" s="214"/>
      <c r="EYO3" s="125"/>
      <c r="EYP3" s="126"/>
      <c r="EYQ3" s="127"/>
      <c r="EYR3" s="127"/>
      <c r="EYS3" s="128"/>
      <c r="EYT3" s="129"/>
      <c r="EYU3" s="146"/>
      <c r="EYZ3" s="214"/>
      <c r="EZA3" s="125"/>
      <c r="EZB3" s="126"/>
      <c r="EZC3" s="127"/>
      <c r="EZD3" s="127"/>
      <c r="EZE3" s="128"/>
      <c r="EZF3" s="129"/>
      <c r="EZG3" s="146"/>
      <c r="EZL3" s="214"/>
      <c r="EZM3" s="125"/>
      <c r="EZN3" s="126"/>
      <c r="EZO3" s="127"/>
      <c r="EZP3" s="127"/>
      <c r="EZQ3" s="128"/>
      <c r="EZR3" s="129"/>
      <c r="EZS3" s="146"/>
      <c r="EZX3" s="214"/>
      <c r="EZY3" s="125"/>
      <c r="EZZ3" s="126"/>
      <c r="FAA3" s="127"/>
      <c r="FAB3" s="127"/>
      <c r="FAC3" s="128"/>
      <c r="FAD3" s="129"/>
      <c r="FAE3" s="146"/>
      <c r="FAJ3" s="214"/>
      <c r="FAK3" s="125"/>
      <c r="FAL3" s="126"/>
      <c r="FAM3" s="127"/>
      <c r="FAN3" s="127"/>
      <c r="FAO3" s="128"/>
      <c r="FAP3" s="129"/>
      <c r="FAQ3" s="146"/>
      <c r="FAV3" s="214"/>
      <c r="FAW3" s="125"/>
      <c r="FAX3" s="126"/>
      <c r="FAY3" s="127"/>
      <c r="FAZ3" s="127"/>
      <c r="FBA3" s="128"/>
      <c r="FBB3" s="129"/>
      <c r="FBC3" s="146"/>
      <c r="FBH3" s="214"/>
      <c r="FBI3" s="125"/>
      <c r="FBJ3" s="126"/>
      <c r="FBK3" s="127"/>
      <c r="FBL3" s="127"/>
      <c r="FBM3" s="128"/>
      <c r="FBN3" s="129"/>
      <c r="FBO3" s="146"/>
      <c r="FBT3" s="214"/>
      <c r="FBU3" s="125"/>
      <c r="FBV3" s="126"/>
      <c r="FBW3" s="127"/>
      <c r="FBX3" s="127"/>
      <c r="FBY3" s="128"/>
      <c r="FBZ3" s="129"/>
      <c r="FCA3" s="146"/>
      <c r="FCF3" s="214"/>
      <c r="FCG3" s="125"/>
      <c r="FCH3" s="126"/>
      <c r="FCI3" s="127"/>
      <c r="FCJ3" s="127"/>
      <c r="FCK3" s="128"/>
      <c r="FCL3" s="129"/>
      <c r="FCM3" s="146"/>
      <c r="FCR3" s="214"/>
      <c r="FCS3" s="125"/>
      <c r="FCT3" s="126"/>
      <c r="FCU3" s="127"/>
      <c r="FCV3" s="127"/>
      <c r="FCW3" s="128"/>
      <c r="FCX3" s="129"/>
      <c r="FCY3" s="146"/>
      <c r="FDD3" s="214"/>
      <c r="FDE3" s="125"/>
      <c r="FDF3" s="126"/>
      <c r="FDG3" s="127"/>
      <c r="FDH3" s="127"/>
      <c r="FDI3" s="128"/>
      <c r="FDJ3" s="129"/>
      <c r="FDK3" s="146"/>
      <c r="FDP3" s="214"/>
      <c r="FDQ3" s="125"/>
      <c r="FDR3" s="126"/>
      <c r="FDS3" s="127"/>
      <c r="FDT3" s="127"/>
      <c r="FDU3" s="128"/>
      <c r="FDV3" s="129"/>
      <c r="FDW3" s="146"/>
      <c r="FEB3" s="214"/>
      <c r="FEC3" s="125"/>
      <c r="FED3" s="126"/>
      <c r="FEE3" s="127"/>
      <c r="FEF3" s="127"/>
      <c r="FEG3" s="128"/>
      <c r="FEH3" s="129"/>
      <c r="FEI3" s="146"/>
      <c r="FEN3" s="214"/>
      <c r="FEO3" s="125"/>
      <c r="FEP3" s="126"/>
      <c r="FEQ3" s="127"/>
      <c r="FER3" s="127"/>
      <c r="FES3" s="128"/>
      <c r="FET3" s="129"/>
      <c r="FEU3" s="146"/>
      <c r="FEZ3" s="214"/>
      <c r="FFA3" s="125"/>
      <c r="FFB3" s="126"/>
      <c r="FFC3" s="127"/>
      <c r="FFD3" s="127"/>
      <c r="FFE3" s="128"/>
      <c r="FFF3" s="129"/>
      <c r="FFG3" s="146"/>
      <c r="FFL3" s="214"/>
      <c r="FFM3" s="125"/>
      <c r="FFN3" s="126"/>
      <c r="FFO3" s="127"/>
      <c r="FFP3" s="127"/>
      <c r="FFQ3" s="128"/>
      <c r="FFR3" s="129"/>
      <c r="FFS3" s="146"/>
      <c r="FFX3" s="214"/>
      <c r="FFY3" s="125"/>
      <c r="FFZ3" s="126"/>
      <c r="FGA3" s="127"/>
      <c r="FGB3" s="127"/>
      <c r="FGC3" s="128"/>
      <c r="FGD3" s="129"/>
      <c r="FGE3" s="146"/>
      <c r="FGJ3" s="214"/>
      <c r="FGK3" s="125"/>
      <c r="FGL3" s="126"/>
      <c r="FGM3" s="127"/>
      <c r="FGN3" s="127"/>
      <c r="FGO3" s="128"/>
      <c r="FGP3" s="129"/>
      <c r="FGQ3" s="146"/>
      <c r="FGV3" s="214"/>
      <c r="FGW3" s="125"/>
      <c r="FGX3" s="126"/>
      <c r="FGY3" s="127"/>
      <c r="FGZ3" s="127"/>
      <c r="FHA3" s="128"/>
      <c r="FHB3" s="129"/>
      <c r="FHC3" s="146"/>
      <c r="FHH3" s="214"/>
      <c r="FHI3" s="125"/>
      <c r="FHJ3" s="126"/>
      <c r="FHK3" s="127"/>
      <c r="FHL3" s="127"/>
      <c r="FHM3" s="128"/>
      <c r="FHN3" s="129"/>
      <c r="FHO3" s="146"/>
      <c r="FHT3" s="214"/>
      <c r="FHU3" s="125"/>
      <c r="FHV3" s="126"/>
      <c r="FHW3" s="127"/>
      <c r="FHX3" s="127"/>
      <c r="FHY3" s="128"/>
      <c r="FHZ3" s="129"/>
      <c r="FIA3" s="146"/>
      <c r="FIF3" s="214"/>
      <c r="FIG3" s="125"/>
      <c r="FIH3" s="126"/>
      <c r="FII3" s="127"/>
      <c r="FIJ3" s="127"/>
      <c r="FIK3" s="128"/>
      <c r="FIL3" s="129"/>
      <c r="FIM3" s="146"/>
      <c r="FIR3" s="214"/>
      <c r="FIS3" s="125"/>
      <c r="FIT3" s="126"/>
      <c r="FIU3" s="127"/>
      <c r="FIV3" s="127"/>
      <c r="FIW3" s="128"/>
      <c r="FIX3" s="129"/>
      <c r="FIY3" s="146"/>
      <c r="FJD3" s="214"/>
      <c r="FJE3" s="125"/>
      <c r="FJF3" s="126"/>
      <c r="FJG3" s="127"/>
      <c r="FJH3" s="127"/>
      <c r="FJI3" s="128"/>
      <c r="FJJ3" s="129"/>
      <c r="FJK3" s="146"/>
      <c r="FJP3" s="214"/>
      <c r="FJQ3" s="125"/>
      <c r="FJR3" s="126"/>
      <c r="FJS3" s="127"/>
      <c r="FJT3" s="127"/>
      <c r="FJU3" s="128"/>
      <c r="FJV3" s="129"/>
      <c r="FJW3" s="146"/>
      <c r="FKB3" s="214"/>
      <c r="FKC3" s="125"/>
      <c r="FKD3" s="126"/>
      <c r="FKE3" s="127"/>
      <c r="FKF3" s="127"/>
      <c r="FKG3" s="128"/>
      <c r="FKH3" s="129"/>
      <c r="FKI3" s="146"/>
      <c r="FKN3" s="214"/>
      <c r="FKO3" s="125"/>
      <c r="FKP3" s="126"/>
      <c r="FKQ3" s="127"/>
      <c r="FKR3" s="127"/>
      <c r="FKS3" s="128"/>
      <c r="FKT3" s="129"/>
      <c r="FKU3" s="146"/>
      <c r="FKZ3" s="214"/>
      <c r="FLA3" s="125"/>
      <c r="FLB3" s="126"/>
      <c r="FLC3" s="127"/>
      <c r="FLD3" s="127"/>
      <c r="FLE3" s="128"/>
      <c r="FLF3" s="129"/>
      <c r="FLG3" s="146"/>
      <c r="FLL3" s="214"/>
      <c r="FLM3" s="125"/>
      <c r="FLN3" s="126"/>
      <c r="FLO3" s="127"/>
      <c r="FLP3" s="127"/>
      <c r="FLQ3" s="128"/>
      <c r="FLR3" s="129"/>
      <c r="FLS3" s="146"/>
      <c r="FLX3" s="214"/>
      <c r="FLY3" s="125"/>
      <c r="FLZ3" s="126"/>
      <c r="FMA3" s="127"/>
      <c r="FMB3" s="127"/>
      <c r="FMC3" s="128"/>
      <c r="FMD3" s="129"/>
      <c r="FME3" s="146"/>
      <c r="FMJ3" s="214"/>
      <c r="FMK3" s="125"/>
      <c r="FML3" s="126"/>
      <c r="FMM3" s="127"/>
      <c r="FMN3" s="127"/>
      <c r="FMO3" s="128"/>
      <c r="FMP3" s="129"/>
      <c r="FMQ3" s="146"/>
      <c r="FMV3" s="214"/>
      <c r="FMW3" s="125"/>
      <c r="FMX3" s="126"/>
      <c r="FMY3" s="127"/>
      <c r="FMZ3" s="127"/>
      <c r="FNA3" s="128"/>
      <c r="FNB3" s="129"/>
      <c r="FNC3" s="146"/>
      <c r="FNH3" s="214"/>
      <c r="FNI3" s="125"/>
      <c r="FNJ3" s="126"/>
      <c r="FNK3" s="127"/>
      <c r="FNL3" s="127"/>
      <c r="FNM3" s="128"/>
      <c r="FNN3" s="129"/>
      <c r="FNO3" s="146"/>
      <c r="FNT3" s="214"/>
      <c r="FNU3" s="125"/>
      <c r="FNV3" s="126"/>
      <c r="FNW3" s="127"/>
      <c r="FNX3" s="127"/>
      <c r="FNY3" s="128"/>
      <c r="FNZ3" s="129"/>
      <c r="FOA3" s="146"/>
      <c r="FOF3" s="214"/>
      <c r="FOG3" s="125"/>
      <c r="FOH3" s="126"/>
      <c r="FOI3" s="127"/>
      <c r="FOJ3" s="127"/>
      <c r="FOK3" s="128"/>
      <c r="FOL3" s="129"/>
      <c r="FOM3" s="146"/>
      <c r="FOR3" s="214"/>
      <c r="FOS3" s="125"/>
      <c r="FOT3" s="126"/>
      <c r="FOU3" s="127"/>
      <c r="FOV3" s="127"/>
      <c r="FOW3" s="128"/>
      <c r="FOX3" s="129"/>
      <c r="FOY3" s="146"/>
      <c r="FPD3" s="214"/>
      <c r="FPE3" s="125"/>
      <c r="FPF3" s="126"/>
      <c r="FPG3" s="127"/>
      <c r="FPH3" s="127"/>
      <c r="FPI3" s="128"/>
      <c r="FPJ3" s="129"/>
      <c r="FPK3" s="146"/>
      <c r="FPP3" s="214"/>
      <c r="FPQ3" s="125"/>
      <c r="FPR3" s="126"/>
      <c r="FPS3" s="127"/>
      <c r="FPT3" s="127"/>
      <c r="FPU3" s="128"/>
      <c r="FPV3" s="129"/>
      <c r="FPW3" s="146"/>
      <c r="FQB3" s="214"/>
      <c r="FQC3" s="125"/>
      <c r="FQD3" s="126"/>
      <c r="FQE3" s="127"/>
      <c r="FQF3" s="127"/>
      <c r="FQG3" s="128"/>
      <c r="FQH3" s="129"/>
      <c r="FQI3" s="146"/>
      <c r="FQN3" s="214"/>
      <c r="FQO3" s="125"/>
      <c r="FQP3" s="126"/>
      <c r="FQQ3" s="127"/>
      <c r="FQR3" s="127"/>
      <c r="FQS3" s="128"/>
      <c r="FQT3" s="129"/>
      <c r="FQU3" s="146"/>
      <c r="FQZ3" s="214"/>
      <c r="FRA3" s="125"/>
      <c r="FRB3" s="126"/>
      <c r="FRC3" s="127"/>
      <c r="FRD3" s="127"/>
      <c r="FRE3" s="128"/>
      <c r="FRF3" s="129"/>
      <c r="FRG3" s="146"/>
      <c r="FRL3" s="214"/>
      <c r="FRM3" s="125"/>
      <c r="FRN3" s="126"/>
      <c r="FRO3" s="127"/>
      <c r="FRP3" s="127"/>
      <c r="FRQ3" s="128"/>
      <c r="FRR3" s="129"/>
      <c r="FRS3" s="146"/>
      <c r="FRX3" s="214"/>
      <c r="FRY3" s="125"/>
      <c r="FRZ3" s="126"/>
      <c r="FSA3" s="127"/>
      <c r="FSB3" s="127"/>
      <c r="FSC3" s="128"/>
      <c r="FSD3" s="129"/>
      <c r="FSE3" s="146"/>
      <c r="FSJ3" s="214"/>
      <c r="FSK3" s="125"/>
      <c r="FSL3" s="126"/>
      <c r="FSM3" s="127"/>
      <c r="FSN3" s="127"/>
      <c r="FSO3" s="128"/>
      <c r="FSP3" s="129"/>
      <c r="FSQ3" s="146"/>
      <c r="FSV3" s="214"/>
      <c r="FSW3" s="125"/>
      <c r="FSX3" s="126"/>
      <c r="FSY3" s="127"/>
      <c r="FSZ3" s="127"/>
      <c r="FTA3" s="128"/>
      <c r="FTB3" s="129"/>
      <c r="FTC3" s="146"/>
      <c r="FTH3" s="214"/>
      <c r="FTI3" s="125"/>
      <c r="FTJ3" s="126"/>
      <c r="FTK3" s="127"/>
      <c r="FTL3" s="127"/>
      <c r="FTM3" s="128"/>
      <c r="FTN3" s="129"/>
      <c r="FTO3" s="146"/>
      <c r="FTT3" s="214"/>
      <c r="FTU3" s="125"/>
      <c r="FTV3" s="126"/>
      <c r="FTW3" s="127"/>
      <c r="FTX3" s="127"/>
      <c r="FTY3" s="128"/>
      <c r="FTZ3" s="129"/>
      <c r="FUA3" s="146"/>
      <c r="FUF3" s="214"/>
      <c r="FUG3" s="125"/>
      <c r="FUH3" s="126"/>
      <c r="FUI3" s="127"/>
      <c r="FUJ3" s="127"/>
      <c r="FUK3" s="128"/>
      <c r="FUL3" s="129"/>
      <c r="FUM3" s="146"/>
      <c r="FUR3" s="214"/>
      <c r="FUS3" s="125"/>
      <c r="FUT3" s="126"/>
      <c r="FUU3" s="127"/>
      <c r="FUV3" s="127"/>
      <c r="FUW3" s="128"/>
      <c r="FUX3" s="129"/>
      <c r="FUY3" s="146"/>
      <c r="FVD3" s="214"/>
      <c r="FVE3" s="125"/>
      <c r="FVF3" s="126"/>
      <c r="FVG3" s="127"/>
      <c r="FVH3" s="127"/>
      <c r="FVI3" s="128"/>
      <c r="FVJ3" s="129"/>
      <c r="FVK3" s="146"/>
      <c r="FVP3" s="214"/>
      <c r="FVQ3" s="125"/>
      <c r="FVR3" s="126"/>
      <c r="FVS3" s="127"/>
      <c r="FVT3" s="127"/>
      <c r="FVU3" s="128"/>
      <c r="FVV3" s="129"/>
      <c r="FVW3" s="146"/>
      <c r="FWB3" s="214"/>
      <c r="FWC3" s="125"/>
      <c r="FWD3" s="126"/>
      <c r="FWE3" s="127"/>
      <c r="FWF3" s="127"/>
      <c r="FWG3" s="128"/>
      <c r="FWH3" s="129"/>
      <c r="FWI3" s="146"/>
      <c r="FWN3" s="214"/>
      <c r="FWO3" s="125"/>
      <c r="FWP3" s="126"/>
      <c r="FWQ3" s="127"/>
      <c r="FWR3" s="127"/>
      <c r="FWS3" s="128"/>
      <c r="FWT3" s="129"/>
      <c r="FWU3" s="146"/>
      <c r="FWZ3" s="214"/>
      <c r="FXA3" s="125"/>
      <c r="FXB3" s="126"/>
      <c r="FXC3" s="127"/>
      <c r="FXD3" s="127"/>
      <c r="FXE3" s="128"/>
      <c r="FXF3" s="129"/>
      <c r="FXG3" s="146"/>
      <c r="FXL3" s="214"/>
      <c r="FXM3" s="125"/>
      <c r="FXN3" s="126"/>
      <c r="FXO3" s="127"/>
      <c r="FXP3" s="127"/>
      <c r="FXQ3" s="128"/>
      <c r="FXR3" s="129"/>
      <c r="FXS3" s="146"/>
      <c r="FXX3" s="214"/>
      <c r="FXY3" s="125"/>
      <c r="FXZ3" s="126"/>
      <c r="FYA3" s="127"/>
      <c r="FYB3" s="127"/>
      <c r="FYC3" s="128"/>
      <c r="FYD3" s="129"/>
      <c r="FYE3" s="146"/>
      <c r="FYJ3" s="214"/>
      <c r="FYK3" s="125"/>
      <c r="FYL3" s="126"/>
      <c r="FYM3" s="127"/>
      <c r="FYN3" s="127"/>
      <c r="FYO3" s="128"/>
      <c r="FYP3" s="129"/>
      <c r="FYQ3" s="146"/>
      <c r="FYV3" s="214"/>
      <c r="FYW3" s="125"/>
      <c r="FYX3" s="126"/>
      <c r="FYY3" s="127"/>
      <c r="FYZ3" s="127"/>
      <c r="FZA3" s="128"/>
      <c r="FZB3" s="129"/>
      <c r="FZC3" s="146"/>
      <c r="FZH3" s="214"/>
      <c r="FZI3" s="125"/>
      <c r="FZJ3" s="126"/>
      <c r="FZK3" s="127"/>
      <c r="FZL3" s="127"/>
      <c r="FZM3" s="128"/>
      <c r="FZN3" s="129"/>
      <c r="FZO3" s="146"/>
      <c r="FZT3" s="214"/>
      <c r="FZU3" s="125"/>
      <c r="FZV3" s="126"/>
      <c r="FZW3" s="127"/>
      <c r="FZX3" s="127"/>
      <c r="FZY3" s="128"/>
      <c r="FZZ3" s="129"/>
      <c r="GAA3" s="146"/>
      <c r="GAF3" s="214"/>
      <c r="GAG3" s="125"/>
      <c r="GAH3" s="126"/>
      <c r="GAI3" s="127"/>
      <c r="GAJ3" s="127"/>
      <c r="GAK3" s="128"/>
      <c r="GAL3" s="129"/>
      <c r="GAM3" s="146"/>
      <c r="GAR3" s="214"/>
      <c r="GAS3" s="125"/>
      <c r="GAT3" s="126"/>
      <c r="GAU3" s="127"/>
      <c r="GAV3" s="127"/>
      <c r="GAW3" s="128"/>
      <c r="GAX3" s="129"/>
      <c r="GAY3" s="146"/>
      <c r="GBD3" s="214"/>
      <c r="GBE3" s="125"/>
      <c r="GBF3" s="126"/>
      <c r="GBG3" s="127"/>
      <c r="GBH3" s="127"/>
      <c r="GBI3" s="128"/>
      <c r="GBJ3" s="129"/>
      <c r="GBK3" s="146"/>
      <c r="GBP3" s="214"/>
      <c r="GBQ3" s="125"/>
      <c r="GBR3" s="126"/>
      <c r="GBS3" s="127"/>
      <c r="GBT3" s="127"/>
      <c r="GBU3" s="128"/>
      <c r="GBV3" s="129"/>
      <c r="GBW3" s="146"/>
      <c r="GCB3" s="214"/>
      <c r="GCC3" s="125"/>
      <c r="GCD3" s="126"/>
      <c r="GCE3" s="127"/>
      <c r="GCF3" s="127"/>
      <c r="GCG3" s="128"/>
      <c r="GCH3" s="129"/>
      <c r="GCI3" s="146"/>
      <c r="GCN3" s="214"/>
      <c r="GCO3" s="125"/>
      <c r="GCP3" s="126"/>
      <c r="GCQ3" s="127"/>
      <c r="GCR3" s="127"/>
      <c r="GCS3" s="128"/>
      <c r="GCT3" s="129"/>
      <c r="GCU3" s="146"/>
      <c r="GCZ3" s="214"/>
      <c r="GDA3" s="125"/>
      <c r="GDB3" s="126"/>
      <c r="GDC3" s="127"/>
      <c r="GDD3" s="127"/>
      <c r="GDE3" s="128"/>
      <c r="GDF3" s="129"/>
      <c r="GDG3" s="146"/>
      <c r="GDL3" s="214"/>
      <c r="GDM3" s="125"/>
      <c r="GDN3" s="126"/>
      <c r="GDO3" s="127"/>
      <c r="GDP3" s="127"/>
      <c r="GDQ3" s="128"/>
      <c r="GDR3" s="129"/>
      <c r="GDS3" s="146"/>
      <c r="GDX3" s="214"/>
      <c r="GDY3" s="125"/>
      <c r="GDZ3" s="126"/>
      <c r="GEA3" s="127"/>
      <c r="GEB3" s="127"/>
      <c r="GEC3" s="128"/>
      <c r="GED3" s="129"/>
      <c r="GEE3" s="146"/>
      <c r="GEJ3" s="214"/>
      <c r="GEK3" s="125"/>
      <c r="GEL3" s="126"/>
      <c r="GEM3" s="127"/>
      <c r="GEN3" s="127"/>
      <c r="GEO3" s="128"/>
      <c r="GEP3" s="129"/>
      <c r="GEQ3" s="146"/>
      <c r="GEV3" s="214"/>
      <c r="GEW3" s="125"/>
      <c r="GEX3" s="126"/>
      <c r="GEY3" s="127"/>
      <c r="GEZ3" s="127"/>
      <c r="GFA3" s="128"/>
      <c r="GFB3" s="129"/>
      <c r="GFC3" s="146"/>
      <c r="GFH3" s="214"/>
      <c r="GFI3" s="125"/>
      <c r="GFJ3" s="126"/>
      <c r="GFK3" s="127"/>
      <c r="GFL3" s="127"/>
      <c r="GFM3" s="128"/>
      <c r="GFN3" s="129"/>
      <c r="GFO3" s="146"/>
      <c r="GFT3" s="214"/>
      <c r="GFU3" s="125"/>
      <c r="GFV3" s="126"/>
      <c r="GFW3" s="127"/>
      <c r="GFX3" s="127"/>
      <c r="GFY3" s="128"/>
      <c r="GFZ3" s="129"/>
      <c r="GGA3" s="146"/>
      <c r="GGF3" s="214"/>
      <c r="GGG3" s="125"/>
      <c r="GGH3" s="126"/>
      <c r="GGI3" s="127"/>
      <c r="GGJ3" s="127"/>
      <c r="GGK3" s="128"/>
      <c r="GGL3" s="129"/>
      <c r="GGM3" s="146"/>
      <c r="GGR3" s="214"/>
      <c r="GGS3" s="125"/>
      <c r="GGT3" s="126"/>
      <c r="GGU3" s="127"/>
      <c r="GGV3" s="127"/>
      <c r="GGW3" s="128"/>
      <c r="GGX3" s="129"/>
      <c r="GGY3" s="146"/>
      <c r="GHD3" s="214"/>
      <c r="GHE3" s="125"/>
      <c r="GHF3" s="126"/>
      <c r="GHG3" s="127"/>
      <c r="GHH3" s="127"/>
      <c r="GHI3" s="128"/>
      <c r="GHJ3" s="129"/>
      <c r="GHK3" s="146"/>
      <c r="GHP3" s="214"/>
      <c r="GHQ3" s="125"/>
      <c r="GHR3" s="126"/>
      <c r="GHS3" s="127"/>
      <c r="GHT3" s="127"/>
      <c r="GHU3" s="128"/>
      <c r="GHV3" s="129"/>
      <c r="GHW3" s="146"/>
      <c r="GIB3" s="214"/>
      <c r="GIC3" s="125"/>
      <c r="GID3" s="126"/>
      <c r="GIE3" s="127"/>
      <c r="GIF3" s="127"/>
      <c r="GIG3" s="128"/>
      <c r="GIH3" s="129"/>
      <c r="GII3" s="146"/>
      <c r="GIN3" s="214"/>
      <c r="GIO3" s="125"/>
      <c r="GIP3" s="126"/>
      <c r="GIQ3" s="127"/>
      <c r="GIR3" s="127"/>
      <c r="GIS3" s="128"/>
      <c r="GIT3" s="129"/>
      <c r="GIU3" s="146"/>
      <c r="GIZ3" s="214"/>
      <c r="GJA3" s="125"/>
      <c r="GJB3" s="126"/>
      <c r="GJC3" s="127"/>
      <c r="GJD3" s="127"/>
      <c r="GJE3" s="128"/>
      <c r="GJF3" s="129"/>
      <c r="GJG3" s="146"/>
      <c r="GJL3" s="214"/>
      <c r="GJM3" s="125"/>
      <c r="GJN3" s="126"/>
      <c r="GJO3" s="127"/>
      <c r="GJP3" s="127"/>
      <c r="GJQ3" s="128"/>
      <c r="GJR3" s="129"/>
      <c r="GJS3" s="146"/>
      <c r="GJX3" s="214"/>
      <c r="GJY3" s="125"/>
      <c r="GJZ3" s="126"/>
      <c r="GKA3" s="127"/>
      <c r="GKB3" s="127"/>
      <c r="GKC3" s="128"/>
      <c r="GKD3" s="129"/>
      <c r="GKE3" s="146"/>
      <c r="GKJ3" s="214"/>
      <c r="GKK3" s="125"/>
      <c r="GKL3" s="126"/>
      <c r="GKM3" s="127"/>
      <c r="GKN3" s="127"/>
      <c r="GKO3" s="128"/>
      <c r="GKP3" s="129"/>
      <c r="GKQ3" s="146"/>
      <c r="GKV3" s="214"/>
      <c r="GKW3" s="125"/>
      <c r="GKX3" s="126"/>
      <c r="GKY3" s="127"/>
      <c r="GKZ3" s="127"/>
      <c r="GLA3" s="128"/>
      <c r="GLB3" s="129"/>
      <c r="GLC3" s="146"/>
      <c r="GLH3" s="214"/>
      <c r="GLI3" s="125"/>
      <c r="GLJ3" s="126"/>
      <c r="GLK3" s="127"/>
      <c r="GLL3" s="127"/>
      <c r="GLM3" s="128"/>
      <c r="GLN3" s="129"/>
      <c r="GLO3" s="146"/>
      <c r="GLT3" s="214"/>
      <c r="GLU3" s="125"/>
      <c r="GLV3" s="126"/>
      <c r="GLW3" s="127"/>
      <c r="GLX3" s="127"/>
      <c r="GLY3" s="128"/>
      <c r="GLZ3" s="129"/>
      <c r="GMA3" s="146"/>
      <c r="GMF3" s="214"/>
      <c r="GMG3" s="125"/>
      <c r="GMH3" s="126"/>
      <c r="GMI3" s="127"/>
      <c r="GMJ3" s="127"/>
      <c r="GMK3" s="128"/>
      <c r="GML3" s="129"/>
      <c r="GMM3" s="146"/>
      <c r="GMR3" s="214"/>
      <c r="GMS3" s="125"/>
      <c r="GMT3" s="126"/>
      <c r="GMU3" s="127"/>
      <c r="GMV3" s="127"/>
      <c r="GMW3" s="128"/>
      <c r="GMX3" s="129"/>
      <c r="GMY3" s="146"/>
      <c r="GND3" s="214"/>
      <c r="GNE3" s="125"/>
      <c r="GNF3" s="126"/>
      <c r="GNG3" s="127"/>
      <c r="GNH3" s="127"/>
      <c r="GNI3" s="128"/>
      <c r="GNJ3" s="129"/>
      <c r="GNK3" s="146"/>
      <c r="GNP3" s="214"/>
      <c r="GNQ3" s="125"/>
      <c r="GNR3" s="126"/>
      <c r="GNS3" s="127"/>
      <c r="GNT3" s="127"/>
      <c r="GNU3" s="128"/>
      <c r="GNV3" s="129"/>
      <c r="GNW3" s="146"/>
      <c r="GOB3" s="214"/>
      <c r="GOC3" s="125"/>
      <c r="GOD3" s="126"/>
      <c r="GOE3" s="127"/>
      <c r="GOF3" s="127"/>
      <c r="GOG3" s="128"/>
      <c r="GOH3" s="129"/>
      <c r="GOI3" s="146"/>
      <c r="GON3" s="214"/>
      <c r="GOO3" s="125"/>
      <c r="GOP3" s="126"/>
      <c r="GOQ3" s="127"/>
      <c r="GOR3" s="127"/>
      <c r="GOS3" s="128"/>
      <c r="GOT3" s="129"/>
      <c r="GOU3" s="146"/>
      <c r="GOZ3" s="214"/>
      <c r="GPA3" s="125"/>
      <c r="GPB3" s="126"/>
      <c r="GPC3" s="127"/>
      <c r="GPD3" s="127"/>
      <c r="GPE3" s="128"/>
      <c r="GPF3" s="129"/>
      <c r="GPG3" s="146"/>
      <c r="GPL3" s="214"/>
      <c r="GPM3" s="125"/>
      <c r="GPN3" s="126"/>
      <c r="GPO3" s="127"/>
      <c r="GPP3" s="127"/>
      <c r="GPQ3" s="128"/>
      <c r="GPR3" s="129"/>
      <c r="GPS3" s="146"/>
      <c r="GPX3" s="214"/>
      <c r="GPY3" s="125"/>
      <c r="GPZ3" s="126"/>
      <c r="GQA3" s="127"/>
      <c r="GQB3" s="127"/>
      <c r="GQC3" s="128"/>
      <c r="GQD3" s="129"/>
      <c r="GQE3" s="146"/>
      <c r="GQJ3" s="214"/>
      <c r="GQK3" s="125"/>
      <c r="GQL3" s="126"/>
      <c r="GQM3" s="127"/>
      <c r="GQN3" s="127"/>
      <c r="GQO3" s="128"/>
      <c r="GQP3" s="129"/>
      <c r="GQQ3" s="146"/>
      <c r="GQV3" s="214"/>
      <c r="GQW3" s="125"/>
      <c r="GQX3" s="126"/>
      <c r="GQY3" s="127"/>
      <c r="GQZ3" s="127"/>
      <c r="GRA3" s="128"/>
      <c r="GRB3" s="129"/>
      <c r="GRC3" s="146"/>
      <c r="GRH3" s="214"/>
      <c r="GRI3" s="125"/>
      <c r="GRJ3" s="126"/>
      <c r="GRK3" s="127"/>
      <c r="GRL3" s="127"/>
      <c r="GRM3" s="128"/>
      <c r="GRN3" s="129"/>
      <c r="GRO3" s="146"/>
      <c r="GRT3" s="214"/>
      <c r="GRU3" s="125"/>
      <c r="GRV3" s="126"/>
      <c r="GRW3" s="127"/>
      <c r="GRX3" s="127"/>
      <c r="GRY3" s="128"/>
      <c r="GRZ3" s="129"/>
      <c r="GSA3" s="146"/>
      <c r="GSF3" s="214"/>
      <c r="GSG3" s="125"/>
      <c r="GSH3" s="126"/>
      <c r="GSI3" s="127"/>
      <c r="GSJ3" s="127"/>
      <c r="GSK3" s="128"/>
      <c r="GSL3" s="129"/>
      <c r="GSM3" s="146"/>
      <c r="GSR3" s="214"/>
      <c r="GSS3" s="125"/>
      <c r="GST3" s="126"/>
      <c r="GSU3" s="127"/>
      <c r="GSV3" s="127"/>
      <c r="GSW3" s="128"/>
      <c r="GSX3" s="129"/>
      <c r="GSY3" s="146"/>
      <c r="GTD3" s="214"/>
      <c r="GTE3" s="125"/>
      <c r="GTF3" s="126"/>
      <c r="GTG3" s="127"/>
      <c r="GTH3" s="127"/>
      <c r="GTI3" s="128"/>
      <c r="GTJ3" s="129"/>
      <c r="GTK3" s="146"/>
      <c r="GTP3" s="214"/>
      <c r="GTQ3" s="125"/>
      <c r="GTR3" s="126"/>
      <c r="GTS3" s="127"/>
      <c r="GTT3" s="127"/>
      <c r="GTU3" s="128"/>
      <c r="GTV3" s="129"/>
      <c r="GTW3" s="146"/>
      <c r="GUB3" s="214"/>
      <c r="GUC3" s="125"/>
      <c r="GUD3" s="126"/>
      <c r="GUE3" s="127"/>
      <c r="GUF3" s="127"/>
      <c r="GUG3" s="128"/>
      <c r="GUH3" s="129"/>
      <c r="GUI3" s="146"/>
      <c r="GUN3" s="214"/>
      <c r="GUO3" s="125"/>
      <c r="GUP3" s="126"/>
      <c r="GUQ3" s="127"/>
      <c r="GUR3" s="127"/>
      <c r="GUS3" s="128"/>
      <c r="GUT3" s="129"/>
      <c r="GUU3" s="146"/>
      <c r="GUZ3" s="214"/>
      <c r="GVA3" s="125"/>
      <c r="GVB3" s="126"/>
      <c r="GVC3" s="127"/>
      <c r="GVD3" s="127"/>
      <c r="GVE3" s="128"/>
      <c r="GVF3" s="129"/>
      <c r="GVG3" s="146"/>
      <c r="GVL3" s="214"/>
      <c r="GVM3" s="125"/>
      <c r="GVN3" s="126"/>
      <c r="GVO3" s="127"/>
      <c r="GVP3" s="127"/>
      <c r="GVQ3" s="128"/>
      <c r="GVR3" s="129"/>
      <c r="GVS3" s="146"/>
      <c r="GVX3" s="214"/>
      <c r="GVY3" s="125"/>
      <c r="GVZ3" s="126"/>
      <c r="GWA3" s="127"/>
      <c r="GWB3" s="127"/>
      <c r="GWC3" s="128"/>
      <c r="GWD3" s="129"/>
      <c r="GWE3" s="146"/>
      <c r="GWJ3" s="214"/>
      <c r="GWK3" s="125"/>
      <c r="GWL3" s="126"/>
      <c r="GWM3" s="127"/>
      <c r="GWN3" s="127"/>
      <c r="GWO3" s="128"/>
      <c r="GWP3" s="129"/>
      <c r="GWQ3" s="146"/>
      <c r="GWV3" s="214"/>
      <c r="GWW3" s="125"/>
      <c r="GWX3" s="126"/>
      <c r="GWY3" s="127"/>
      <c r="GWZ3" s="127"/>
      <c r="GXA3" s="128"/>
      <c r="GXB3" s="129"/>
      <c r="GXC3" s="146"/>
      <c r="GXH3" s="214"/>
      <c r="GXI3" s="125"/>
      <c r="GXJ3" s="126"/>
      <c r="GXK3" s="127"/>
      <c r="GXL3" s="127"/>
      <c r="GXM3" s="128"/>
      <c r="GXN3" s="129"/>
      <c r="GXO3" s="146"/>
      <c r="GXT3" s="214"/>
      <c r="GXU3" s="125"/>
      <c r="GXV3" s="126"/>
      <c r="GXW3" s="127"/>
      <c r="GXX3" s="127"/>
      <c r="GXY3" s="128"/>
      <c r="GXZ3" s="129"/>
      <c r="GYA3" s="146"/>
      <c r="GYF3" s="214"/>
      <c r="GYG3" s="125"/>
      <c r="GYH3" s="126"/>
      <c r="GYI3" s="127"/>
      <c r="GYJ3" s="127"/>
      <c r="GYK3" s="128"/>
      <c r="GYL3" s="129"/>
      <c r="GYM3" s="146"/>
      <c r="GYR3" s="214"/>
      <c r="GYS3" s="125"/>
      <c r="GYT3" s="126"/>
      <c r="GYU3" s="127"/>
      <c r="GYV3" s="127"/>
      <c r="GYW3" s="128"/>
      <c r="GYX3" s="129"/>
      <c r="GYY3" s="146"/>
      <c r="GZD3" s="214"/>
      <c r="GZE3" s="125"/>
      <c r="GZF3" s="126"/>
      <c r="GZG3" s="127"/>
      <c r="GZH3" s="127"/>
      <c r="GZI3" s="128"/>
      <c r="GZJ3" s="129"/>
      <c r="GZK3" s="146"/>
      <c r="GZP3" s="214"/>
      <c r="GZQ3" s="125"/>
      <c r="GZR3" s="126"/>
      <c r="GZS3" s="127"/>
      <c r="GZT3" s="127"/>
      <c r="GZU3" s="128"/>
      <c r="GZV3" s="129"/>
      <c r="GZW3" s="146"/>
      <c r="HAB3" s="214"/>
      <c r="HAC3" s="125"/>
      <c r="HAD3" s="126"/>
      <c r="HAE3" s="127"/>
      <c r="HAF3" s="127"/>
      <c r="HAG3" s="128"/>
      <c r="HAH3" s="129"/>
      <c r="HAI3" s="146"/>
      <c r="HAN3" s="214"/>
      <c r="HAO3" s="125"/>
      <c r="HAP3" s="126"/>
      <c r="HAQ3" s="127"/>
      <c r="HAR3" s="127"/>
      <c r="HAS3" s="128"/>
      <c r="HAT3" s="129"/>
      <c r="HAU3" s="146"/>
      <c r="HAZ3" s="214"/>
      <c r="HBA3" s="125"/>
      <c r="HBB3" s="126"/>
      <c r="HBC3" s="127"/>
      <c r="HBD3" s="127"/>
      <c r="HBE3" s="128"/>
      <c r="HBF3" s="129"/>
      <c r="HBG3" s="146"/>
      <c r="HBL3" s="214"/>
      <c r="HBM3" s="125"/>
      <c r="HBN3" s="126"/>
      <c r="HBO3" s="127"/>
      <c r="HBP3" s="127"/>
      <c r="HBQ3" s="128"/>
      <c r="HBR3" s="129"/>
      <c r="HBS3" s="146"/>
      <c r="HBX3" s="214"/>
      <c r="HBY3" s="125"/>
      <c r="HBZ3" s="126"/>
      <c r="HCA3" s="127"/>
      <c r="HCB3" s="127"/>
      <c r="HCC3" s="128"/>
      <c r="HCD3" s="129"/>
      <c r="HCE3" s="146"/>
      <c r="HCJ3" s="214"/>
      <c r="HCK3" s="125"/>
      <c r="HCL3" s="126"/>
      <c r="HCM3" s="127"/>
      <c r="HCN3" s="127"/>
      <c r="HCO3" s="128"/>
      <c r="HCP3" s="129"/>
      <c r="HCQ3" s="146"/>
      <c r="HCV3" s="214"/>
      <c r="HCW3" s="125"/>
      <c r="HCX3" s="126"/>
      <c r="HCY3" s="127"/>
      <c r="HCZ3" s="127"/>
      <c r="HDA3" s="128"/>
      <c r="HDB3" s="129"/>
      <c r="HDC3" s="146"/>
      <c r="HDH3" s="214"/>
      <c r="HDI3" s="125"/>
      <c r="HDJ3" s="126"/>
      <c r="HDK3" s="127"/>
      <c r="HDL3" s="127"/>
      <c r="HDM3" s="128"/>
      <c r="HDN3" s="129"/>
      <c r="HDO3" s="146"/>
      <c r="HDT3" s="214"/>
      <c r="HDU3" s="125"/>
      <c r="HDV3" s="126"/>
      <c r="HDW3" s="127"/>
      <c r="HDX3" s="127"/>
      <c r="HDY3" s="128"/>
      <c r="HDZ3" s="129"/>
      <c r="HEA3" s="146"/>
      <c r="HEF3" s="214"/>
      <c r="HEG3" s="125"/>
      <c r="HEH3" s="126"/>
      <c r="HEI3" s="127"/>
      <c r="HEJ3" s="127"/>
      <c r="HEK3" s="128"/>
      <c r="HEL3" s="129"/>
      <c r="HEM3" s="146"/>
      <c r="HER3" s="214"/>
      <c r="HES3" s="125"/>
      <c r="HET3" s="126"/>
      <c r="HEU3" s="127"/>
      <c r="HEV3" s="127"/>
      <c r="HEW3" s="128"/>
      <c r="HEX3" s="129"/>
      <c r="HEY3" s="146"/>
      <c r="HFD3" s="214"/>
      <c r="HFE3" s="125"/>
      <c r="HFF3" s="126"/>
      <c r="HFG3" s="127"/>
      <c r="HFH3" s="127"/>
      <c r="HFI3" s="128"/>
      <c r="HFJ3" s="129"/>
      <c r="HFK3" s="146"/>
      <c r="HFP3" s="214"/>
      <c r="HFQ3" s="125"/>
      <c r="HFR3" s="126"/>
      <c r="HFS3" s="127"/>
      <c r="HFT3" s="127"/>
      <c r="HFU3" s="128"/>
      <c r="HFV3" s="129"/>
      <c r="HFW3" s="146"/>
      <c r="HGB3" s="214"/>
      <c r="HGC3" s="125"/>
      <c r="HGD3" s="126"/>
      <c r="HGE3" s="127"/>
      <c r="HGF3" s="127"/>
      <c r="HGG3" s="128"/>
      <c r="HGH3" s="129"/>
      <c r="HGI3" s="146"/>
      <c r="HGN3" s="214"/>
      <c r="HGO3" s="125"/>
      <c r="HGP3" s="126"/>
      <c r="HGQ3" s="127"/>
      <c r="HGR3" s="127"/>
      <c r="HGS3" s="128"/>
      <c r="HGT3" s="129"/>
      <c r="HGU3" s="146"/>
      <c r="HGZ3" s="214"/>
      <c r="HHA3" s="125"/>
      <c r="HHB3" s="126"/>
      <c r="HHC3" s="127"/>
      <c r="HHD3" s="127"/>
      <c r="HHE3" s="128"/>
      <c r="HHF3" s="129"/>
      <c r="HHG3" s="146"/>
      <c r="HHL3" s="214"/>
      <c r="HHM3" s="125"/>
      <c r="HHN3" s="126"/>
      <c r="HHO3" s="127"/>
      <c r="HHP3" s="127"/>
      <c r="HHQ3" s="128"/>
      <c r="HHR3" s="129"/>
      <c r="HHS3" s="146"/>
      <c r="HHX3" s="214"/>
      <c r="HHY3" s="125"/>
      <c r="HHZ3" s="126"/>
      <c r="HIA3" s="127"/>
      <c r="HIB3" s="127"/>
      <c r="HIC3" s="128"/>
      <c r="HID3" s="129"/>
      <c r="HIE3" s="146"/>
      <c r="HIJ3" s="214"/>
      <c r="HIK3" s="125"/>
      <c r="HIL3" s="126"/>
      <c r="HIM3" s="127"/>
      <c r="HIN3" s="127"/>
      <c r="HIO3" s="128"/>
      <c r="HIP3" s="129"/>
      <c r="HIQ3" s="146"/>
      <c r="HIV3" s="214"/>
      <c r="HIW3" s="125"/>
      <c r="HIX3" s="126"/>
      <c r="HIY3" s="127"/>
      <c r="HIZ3" s="127"/>
      <c r="HJA3" s="128"/>
      <c r="HJB3" s="129"/>
      <c r="HJC3" s="146"/>
      <c r="HJH3" s="214"/>
      <c r="HJI3" s="125"/>
      <c r="HJJ3" s="126"/>
      <c r="HJK3" s="127"/>
      <c r="HJL3" s="127"/>
      <c r="HJM3" s="128"/>
      <c r="HJN3" s="129"/>
      <c r="HJO3" s="146"/>
      <c r="HJT3" s="214"/>
      <c r="HJU3" s="125"/>
      <c r="HJV3" s="126"/>
      <c r="HJW3" s="127"/>
      <c r="HJX3" s="127"/>
      <c r="HJY3" s="128"/>
      <c r="HJZ3" s="129"/>
      <c r="HKA3" s="146"/>
      <c r="HKF3" s="214"/>
      <c r="HKG3" s="125"/>
      <c r="HKH3" s="126"/>
      <c r="HKI3" s="127"/>
      <c r="HKJ3" s="127"/>
      <c r="HKK3" s="128"/>
      <c r="HKL3" s="129"/>
      <c r="HKM3" s="146"/>
      <c r="HKR3" s="214"/>
      <c r="HKS3" s="125"/>
      <c r="HKT3" s="126"/>
      <c r="HKU3" s="127"/>
      <c r="HKV3" s="127"/>
      <c r="HKW3" s="128"/>
      <c r="HKX3" s="129"/>
      <c r="HKY3" s="146"/>
      <c r="HLD3" s="214"/>
      <c r="HLE3" s="125"/>
      <c r="HLF3" s="126"/>
      <c r="HLG3" s="127"/>
      <c r="HLH3" s="127"/>
      <c r="HLI3" s="128"/>
      <c r="HLJ3" s="129"/>
      <c r="HLK3" s="146"/>
      <c r="HLP3" s="214"/>
      <c r="HLQ3" s="125"/>
      <c r="HLR3" s="126"/>
      <c r="HLS3" s="127"/>
      <c r="HLT3" s="127"/>
      <c r="HLU3" s="128"/>
      <c r="HLV3" s="129"/>
      <c r="HLW3" s="146"/>
      <c r="HMB3" s="214"/>
      <c r="HMC3" s="125"/>
      <c r="HMD3" s="126"/>
      <c r="HME3" s="127"/>
      <c r="HMF3" s="127"/>
      <c r="HMG3" s="128"/>
      <c r="HMH3" s="129"/>
      <c r="HMI3" s="146"/>
      <c r="HMN3" s="214"/>
      <c r="HMO3" s="125"/>
      <c r="HMP3" s="126"/>
      <c r="HMQ3" s="127"/>
      <c r="HMR3" s="127"/>
      <c r="HMS3" s="128"/>
      <c r="HMT3" s="129"/>
      <c r="HMU3" s="146"/>
      <c r="HMZ3" s="214"/>
      <c r="HNA3" s="125"/>
      <c r="HNB3" s="126"/>
      <c r="HNC3" s="127"/>
      <c r="HND3" s="127"/>
      <c r="HNE3" s="128"/>
      <c r="HNF3" s="129"/>
      <c r="HNG3" s="146"/>
      <c r="HNL3" s="214"/>
      <c r="HNM3" s="125"/>
      <c r="HNN3" s="126"/>
      <c r="HNO3" s="127"/>
      <c r="HNP3" s="127"/>
      <c r="HNQ3" s="128"/>
      <c r="HNR3" s="129"/>
      <c r="HNS3" s="146"/>
      <c r="HNX3" s="214"/>
      <c r="HNY3" s="125"/>
      <c r="HNZ3" s="126"/>
      <c r="HOA3" s="127"/>
      <c r="HOB3" s="127"/>
      <c r="HOC3" s="128"/>
      <c r="HOD3" s="129"/>
      <c r="HOE3" s="146"/>
      <c r="HOJ3" s="214"/>
      <c r="HOK3" s="125"/>
      <c r="HOL3" s="126"/>
      <c r="HOM3" s="127"/>
      <c r="HON3" s="127"/>
      <c r="HOO3" s="128"/>
      <c r="HOP3" s="129"/>
      <c r="HOQ3" s="146"/>
      <c r="HOV3" s="214"/>
      <c r="HOW3" s="125"/>
      <c r="HOX3" s="126"/>
      <c r="HOY3" s="127"/>
      <c r="HOZ3" s="127"/>
      <c r="HPA3" s="128"/>
      <c r="HPB3" s="129"/>
      <c r="HPC3" s="146"/>
      <c r="HPH3" s="214"/>
      <c r="HPI3" s="125"/>
      <c r="HPJ3" s="126"/>
      <c r="HPK3" s="127"/>
      <c r="HPL3" s="127"/>
      <c r="HPM3" s="128"/>
      <c r="HPN3" s="129"/>
      <c r="HPO3" s="146"/>
      <c r="HPT3" s="214"/>
      <c r="HPU3" s="125"/>
      <c r="HPV3" s="126"/>
      <c r="HPW3" s="127"/>
      <c r="HPX3" s="127"/>
      <c r="HPY3" s="128"/>
      <c r="HPZ3" s="129"/>
      <c r="HQA3" s="146"/>
      <c r="HQF3" s="214"/>
      <c r="HQG3" s="125"/>
      <c r="HQH3" s="126"/>
      <c r="HQI3" s="127"/>
      <c r="HQJ3" s="127"/>
      <c r="HQK3" s="128"/>
      <c r="HQL3" s="129"/>
      <c r="HQM3" s="146"/>
      <c r="HQR3" s="214"/>
      <c r="HQS3" s="125"/>
      <c r="HQT3" s="126"/>
      <c r="HQU3" s="127"/>
      <c r="HQV3" s="127"/>
      <c r="HQW3" s="128"/>
      <c r="HQX3" s="129"/>
      <c r="HQY3" s="146"/>
      <c r="HRD3" s="214"/>
      <c r="HRE3" s="125"/>
      <c r="HRF3" s="126"/>
      <c r="HRG3" s="127"/>
      <c r="HRH3" s="127"/>
      <c r="HRI3" s="128"/>
      <c r="HRJ3" s="129"/>
      <c r="HRK3" s="146"/>
      <c r="HRP3" s="214"/>
      <c r="HRQ3" s="125"/>
      <c r="HRR3" s="126"/>
      <c r="HRS3" s="127"/>
      <c r="HRT3" s="127"/>
      <c r="HRU3" s="128"/>
      <c r="HRV3" s="129"/>
      <c r="HRW3" s="146"/>
      <c r="HSB3" s="214"/>
      <c r="HSC3" s="125"/>
      <c r="HSD3" s="126"/>
      <c r="HSE3" s="127"/>
      <c r="HSF3" s="127"/>
      <c r="HSG3" s="128"/>
      <c r="HSH3" s="129"/>
      <c r="HSI3" s="146"/>
      <c r="HSN3" s="214"/>
      <c r="HSO3" s="125"/>
      <c r="HSP3" s="126"/>
      <c r="HSQ3" s="127"/>
      <c r="HSR3" s="127"/>
      <c r="HSS3" s="128"/>
      <c r="HST3" s="129"/>
      <c r="HSU3" s="146"/>
      <c r="HSZ3" s="214"/>
      <c r="HTA3" s="125"/>
      <c r="HTB3" s="126"/>
      <c r="HTC3" s="127"/>
      <c r="HTD3" s="127"/>
      <c r="HTE3" s="128"/>
      <c r="HTF3" s="129"/>
      <c r="HTG3" s="146"/>
      <c r="HTL3" s="214"/>
      <c r="HTM3" s="125"/>
      <c r="HTN3" s="126"/>
      <c r="HTO3" s="127"/>
      <c r="HTP3" s="127"/>
      <c r="HTQ3" s="128"/>
      <c r="HTR3" s="129"/>
      <c r="HTS3" s="146"/>
      <c r="HTX3" s="214"/>
      <c r="HTY3" s="125"/>
      <c r="HTZ3" s="126"/>
      <c r="HUA3" s="127"/>
      <c r="HUB3" s="127"/>
      <c r="HUC3" s="128"/>
      <c r="HUD3" s="129"/>
      <c r="HUE3" s="146"/>
      <c r="HUJ3" s="214"/>
      <c r="HUK3" s="125"/>
      <c r="HUL3" s="126"/>
      <c r="HUM3" s="127"/>
      <c r="HUN3" s="127"/>
      <c r="HUO3" s="128"/>
      <c r="HUP3" s="129"/>
      <c r="HUQ3" s="146"/>
      <c r="HUV3" s="214"/>
      <c r="HUW3" s="125"/>
      <c r="HUX3" s="126"/>
      <c r="HUY3" s="127"/>
      <c r="HUZ3" s="127"/>
      <c r="HVA3" s="128"/>
      <c r="HVB3" s="129"/>
      <c r="HVC3" s="146"/>
      <c r="HVH3" s="214"/>
      <c r="HVI3" s="125"/>
      <c r="HVJ3" s="126"/>
      <c r="HVK3" s="127"/>
      <c r="HVL3" s="127"/>
      <c r="HVM3" s="128"/>
      <c r="HVN3" s="129"/>
      <c r="HVO3" s="146"/>
      <c r="HVT3" s="214"/>
      <c r="HVU3" s="125"/>
      <c r="HVV3" s="126"/>
      <c r="HVW3" s="127"/>
      <c r="HVX3" s="127"/>
      <c r="HVY3" s="128"/>
      <c r="HVZ3" s="129"/>
      <c r="HWA3" s="146"/>
      <c r="HWF3" s="214"/>
      <c r="HWG3" s="125"/>
      <c r="HWH3" s="126"/>
      <c r="HWI3" s="127"/>
      <c r="HWJ3" s="127"/>
      <c r="HWK3" s="128"/>
      <c r="HWL3" s="129"/>
      <c r="HWM3" s="146"/>
      <c r="HWR3" s="214"/>
      <c r="HWS3" s="125"/>
      <c r="HWT3" s="126"/>
      <c r="HWU3" s="127"/>
      <c r="HWV3" s="127"/>
      <c r="HWW3" s="128"/>
      <c r="HWX3" s="129"/>
      <c r="HWY3" s="146"/>
      <c r="HXD3" s="214"/>
      <c r="HXE3" s="125"/>
      <c r="HXF3" s="126"/>
      <c r="HXG3" s="127"/>
      <c r="HXH3" s="127"/>
      <c r="HXI3" s="128"/>
      <c r="HXJ3" s="129"/>
      <c r="HXK3" s="146"/>
      <c r="HXP3" s="214"/>
      <c r="HXQ3" s="125"/>
      <c r="HXR3" s="126"/>
      <c r="HXS3" s="127"/>
      <c r="HXT3" s="127"/>
      <c r="HXU3" s="128"/>
      <c r="HXV3" s="129"/>
      <c r="HXW3" s="146"/>
      <c r="HYB3" s="214"/>
      <c r="HYC3" s="125"/>
      <c r="HYD3" s="126"/>
      <c r="HYE3" s="127"/>
      <c r="HYF3" s="127"/>
      <c r="HYG3" s="128"/>
      <c r="HYH3" s="129"/>
      <c r="HYI3" s="146"/>
      <c r="HYN3" s="214"/>
      <c r="HYO3" s="125"/>
      <c r="HYP3" s="126"/>
      <c r="HYQ3" s="127"/>
      <c r="HYR3" s="127"/>
      <c r="HYS3" s="128"/>
      <c r="HYT3" s="129"/>
      <c r="HYU3" s="146"/>
      <c r="HYZ3" s="214"/>
      <c r="HZA3" s="125"/>
      <c r="HZB3" s="126"/>
      <c r="HZC3" s="127"/>
      <c r="HZD3" s="127"/>
      <c r="HZE3" s="128"/>
      <c r="HZF3" s="129"/>
      <c r="HZG3" s="146"/>
      <c r="HZL3" s="214"/>
      <c r="HZM3" s="125"/>
      <c r="HZN3" s="126"/>
      <c r="HZO3" s="127"/>
      <c r="HZP3" s="127"/>
      <c r="HZQ3" s="128"/>
      <c r="HZR3" s="129"/>
      <c r="HZS3" s="146"/>
      <c r="HZX3" s="214"/>
      <c r="HZY3" s="125"/>
      <c r="HZZ3" s="126"/>
      <c r="IAA3" s="127"/>
      <c r="IAB3" s="127"/>
      <c r="IAC3" s="128"/>
      <c r="IAD3" s="129"/>
      <c r="IAE3" s="146"/>
      <c r="IAJ3" s="214"/>
      <c r="IAK3" s="125"/>
      <c r="IAL3" s="126"/>
      <c r="IAM3" s="127"/>
      <c r="IAN3" s="127"/>
      <c r="IAO3" s="128"/>
      <c r="IAP3" s="129"/>
      <c r="IAQ3" s="146"/>
      <c r="IAV3" s="214"/>
      <c r="IAW3" s="125"/>
      <c r="IAX3" s="126"/>
      <c r="IAY3" s="127"/>
      <c r="IAZ3" s="127"/>
      <c r="IBA3" s="128"/>
      <c r="IBB3" s="129"/>
      <c r="IBC3" s="146"/>
      <c r="IBH3" s="214"/>
      <c r="IBI3" s="125"/>
      <c r="IBJ3" s="126"/>
      <c r="IBK3" s="127"/>
      <c r="IBL3" s="127"/>
      <c r="IBM3" s="128"/>
      <c r="IBN3" s="129"/>
      <c r="IBO3" s="146"/>
      <c r="IBT3" s="214"/>
      <c r="IBU3" s="125"/>
      <c r="IBV3" s="126"/>
      <c r="IBW3" s="127"/>
      <c r="IBX3" s="127"/>
      <c r="IBY3" s="128"/>
      <c r="IBZ3" s="129"/>
      <c r="ICA3" s="146"/>
      <c r="ICF3" s="214"/>
      <c r="ICG3" s="125"/>
      <c r="ICH3" s="126"/>
      <c r="ICI3" s="127"/>
      <c r="ICJ3" s="127"/>
      <c r="ICK3" s="128"/>
      <c r="ICL3" s="129"/>
      <c r="ICM3" s="146"/>
      <c r="ICR3" s="214"/>
      <c r="ICS3" s="125"/>
      <c r="ICT3" s="126"/>
      <c r="ICU3" s="127"/>
      <c r="ICV3" s="127"/>
      <c r="ICW3" s="128"/>
      <c r="ICX3" s="129"/>
      <c r="ICY3" s="146"/>
      <c r="IDD3" s="214"/>
      <c r="IDE3" s="125"/>
      <c r="IDF3" s="126"/>
      <c r="IDG3" s="127"/>
      <c r="IDH3" s="127"/>
      <c r="IDI3" s="128"/>
      <c r="IDJ3" s="129"/>
      <c r="IDK3" s="146"/>
      <c r="IDP3" s="214"/>
      <c r="IDQ3" s="125"/>
      <c r="IDR3" s="126"/>
      <c r="IDS3" s="127"/>
      <c r="IDT3" s="127"/>
      <c r="IDU3" s="128"/>
      <c r="IDV3" s="129"/>
      <c r="IDW3" s="146"/>
      <c r="IEB3" s="214"/>
      <c r="IEC3" s="125"/>
      <c r="IED3" s="126"/>
      <c r="IEE3" s="127"/>
      <c r="IEF3" s="127"/>
      <c r="IEG3" s="128"/>
      <c r="IEH3" s="129"/>
      <c r="IEI3" s="146"/>
      <c r="IEN3" s="214"/>
      <c r="IEO3" s="125"/>
      <c r="IEP3" s="126"/>
      <c r="IEQ3" s="127"/>
      <c r="IER3" s="127"/>
      <c r="IES3" s="128"/>
      <c r="IET3" s="129"/>
      <c r="IEU3" s="146"/>
      <c r="IEZ3" s="214"/>
      <c r="IFA3" s="125"/>
      <c r="IFB3" s="126"/>
      <c r="IFC3" s="127"/>
      <c r="IFD3" s="127"/>
      <c r="IFE3" s="128"/>
      <c r="IFF3" s="129"/>
      <c r="IFG3" s="146"/>
      <c r="IFL3" s="214"/>
      <c r="IFM3" s="125"/>
      <c r="IFN3" s="126"/>
      <c r="IFO3" s="127"/>
      <c r="IFP3" s="127"/>
      <c r="IFQ3" s="128"/>
      <c r="IFR3" s="129"/>
      <c r="IFS3" s="146"/>
      <c r="IFX3" s="214"/>
      <c r="IFY3" s="125"/>
      <c r="IFZ3" s="126"/>
      <c r="IGA3" s="127"/>
      <c r="IGB3" s="127"/>
      <c r="IGC3" s="128"/>
      <c r="IGD3" s="129"/>
      <c r="IGE3" s="146"/>
      <c r="IGJ3" s="214"/>
      <c r="IGK3" s="125"/>
      <c r="IGL3" s="126"/>
      <c r="IGM3" s="127"/>
      <c r="IGN3" s="127"/>
      <c r="IGO3" s="128"/>
      <c r="IGP3" s="129"/>
      <c r="IGQ3" s="146"/>
      <c r="IGV3" s="214"/>
      <c r="IGW3" s="125"/>
      <c r="IGX3" s="126"/>
      <c r="IGY3" s="127"/>
      <c r="IGZ3" s="127"/>
      <c r="IHA3" s="128"/>
      <c r="IHB3" s="129"/>
      <c r="IHC3" s="146"/>
      <c r="IHH3" s="214"/>
      <c r="IHI3" s="125"/>
      <c r="IHJ3" s="126"/>
      <c r="IHK3" s="127"/>
      <c r="IHL3" s="127"/>
      <c r="IHM3" s="128"/>
      <c r="IHN3" s="129"/>
      <c r="IHO3" s="146"/>
      <c r="IHT3" s="214"/>
      <c r="IHU3" s="125"/>
      <c r="IHV3" s="126"/>
      <c r="IHW3" s="127"/>
      <c r="IHX3" s="127"/>
      <c r="IHY3" s="128"/>
      <c r="IHZ3" s="129"/>
      <c r="IIA3" s="146"/>
      <c r="IIF3" s="214"/>
      <c r="IIG3" s="125"/>
      <c r="IIH3" s="126"/>
      <c r="III3" s="127"/>
      <c r="IIJ3" s="127"/>
      <c r="IIK3" s="128"/>
      <c r="IIL3" s="129"/>
      <c r="IIM3" s="146"/>
      <c r="IIR3" s="214"/>
      <c r="IIS3" s="125"/>
      <c r="IIT3" s="126"/>
      <c r="IIU3" s="127"/>
      <c r="IIV3" s="127"/>
      <c r="IIW3" s="128"/>
      <c r="IIX3" s="129"/>
      <c r="IIY3" s="146"/>
      <c r="IJD3" s="214"/>
      <c r="IJE3" s="125"/>
      <c r="IJF3" s="126"/>
      <c r="IJG3" s="127"/>
      <c r="IJH3" s="127"/>
      <c r="IJI3" s="128"/>
      <c r="IJJ3" s="129"/>
      <c r="IJK3" s="146"/>
      <c r="IJP3" s="214"/>
      <c r="IJQ3" s="125"/>
      <c r="IJR3" s="126"/>
      <c r="IJS3" s="127"/>
      <c r="IJT3" s="127"/>
      <c r="IJU3" s="128"/>
      <c r="IJV3" s="129"/>
      <c r="IJW3" s="146"/>
      <c r="IKB3" s="214"/>
      <c r="IKC3" s="125"/>
      <c r="IKD3" s="126"/>
      <c r="IKE3" s="127"/>
      <c r="IKF3" s="127"/>
      <c r="IKG3" s="128"/>
      <c r="IKH3" s="129"/>
      <c r="IKI3" s="146"/>
      <c r="IKN3" s="214"/>
      <c r="IKO3" s="125"/>
      <c r="IKP3" s="126"/>
      <c r="IKQ3" s="127"/>
      <c r="IKR3" s="127"/>
      <c r="IKS3" s="128"/>
      <c r="IKT3" s="129"/>
      <c r="IKU3" s="146"/>
      <c r="IKZ3" s="214"/>
      <c r="ILA3" s="125"/>
      <c r="ILB3" s="126"/>
      <c r="ILC3" s="127"/>
      <c r="ILD3" s="127"/>
      <c r="ILE3" s="128"/>
      <c r="ILF3" s="129"/>
      <c r="ILG3" s="146"/>
      <c r="ILL3" s="214"/>
      <c r="ILM3" s="125"/>
      <c r="ILN3" s="126"/>
      <c r="ILO3" s="127"/>
      <c r="ILP3" s="127"/>
      <c r="ILQ3" s="128"/>
      <c r="ILR3" s="129"/>
      <c r="ILS3" s="146"/>
      <c r="ILX3" s="214"/>
      <c r="ILY3" s="125"/>
      <c r="ILZ3" s="126"/>
      <c r="IMA3" s="127"/>
      <c r="IMB3" s="127"/>
      <c r="IMC3" s="128"/>
      <c r="IMD3" s="129"/>
      <c r="IME3" s="146"/>
      <c r="IMJ3" s="214"/>
      <c r="IMK3" s="125"/>
      <c r="IML3" s="126"/>
      <c r="IMM3" s="127"/>
      <c r="IMN3" s="127"/>
      <c r="IMO3" s="128"/>
      <c r="IMP3" s="129"/>
      <c r="IMQ3" s="146"/>
      <c r="IMV3" s="214"/>
      <c r="IMW3" s="125"/>
      <c r="IMX3" s="126"/>
      <c r="IMY3" s="127"/>
      <c r="IMZ3" s="127"/>
      <c r="INA3" s="128"/>
      <c r="INB3" s="129"/>
      <c r="INC3" s="146"/>
      <c r="INH3" s="214"/>
      <c r="INI3" s="125"/>
      <c r="INJ3" s="126"/>
      <c r="INK3" s="127"/>
      <c r="INL3" s="127"/>
      <c r="INM3" s="128"/>
      <c r="INN3" s="129"/>
      <c r="INO3" s="146"/>
      <c r="INT3" s="214"/>
      <c r="INU3" s="125"/>
      <c r="INV3" s="126"/>
      <c r="INW3" s="127"/>
      <c r="INX3" s="127"/>
      <c r="INY3" s="128"/>
      <c r="INZ3" s="129"/>
      <c r="IOA3" s="146"/>
      <c r="IOF3" s="214"/>
      <c r="IOG3" s="125"/>
      <c r="IOH3" s="126"/>
      <c r="IOI3" s="127"/>
      <c r="IOJ3" s="127"/>
      <c r="IOK3" s="128"/>
      <c r="IOL3" s="129"/>
      <c r="IOM3" s="146"/>
      <c r="IOR3" s="214"/>
      <c r="IOS3" s="125"/>
      <c r="IOT3" s="126"/>
      <c r="IOU3" s="127"/>
      <c r="IOV3" s="127"/>
      <c r="IOW3" s="128"/>
      <c r="IOX3" s="129"/>
      <c r="IOY3" s="146"/>
      <c r="IPD3" s="214"/>
      <c r="IPE3" s="125"/>
      <c r="IPF3" s="126"/>
      <c r="IPG3" s="127"/>
      <c r="IPH3" s="127"/>
      <c r="IPI3" s="128"/>
      <c r="IPJ3" s="129"/>
      <c r="IPK3" s="146"/>
      <c r="IPP3" s="214"/>
      <c r="IPQ3" s="125"/>
      <c r="IPR3" s="126"/>
      <c r="IPS3" s="127"/>
      <c r="IPT3" s="127"/>
      <c r="IPU3" s="128"/>
      <c r="IPV3" s="129"/>
      <c r="IPW3" s="146"/>
      <c r="IQB3" s="214"/>
      <c r="IQC3" s="125"/>
      <c r="IQD3" s="126"/>
      <c r="IQE3" s="127"/>
      <c r="IQF3" s="127"/>
      <c r="IQG3" s="128"/>
      <c r="IQH3" s="129"/>
      <c r="IQI3" s="146"/>
      <c r="IQN3" s="214"/>
      <c r="IQO3" s="125"/>
      <c r="IQP3" s="126"/>
      <c r="IQQ3" s="127"/>
      <c r="IQR3" s="127"/>
      <c r="IQS3" s="128"/>
      <c r="IQT3" s="129"/>
      <c r="IQU3" s="146"/>
      <c r="IQZ3" s="214"/>
      <c r="IRA3" s="125"/>
      <c r="IRB3" s="126"/>
      <c r="IRC3" s="127"/>
      <c r="IRD3" s="127"/>
      <c r="IRE3" s="128"/>
      <c r="IRF3" s="129"/>
      <c r="IRG3" s="146"/>
      <c r="IRL3" s="214"/>
      <c r="IRM3" s="125"/>
      <c r="IRN3" s="126"/>
      <c r="IRO3" s="127"/>
      <c r="IRP3" s="127"/>
      <c r="IRQ3" s="128"/>
      <c r="IRR3" s="129"/>
      <c r="IRS3" s="146"/>
      <c r="IRX3" s="214"/>
      <c r="IRY3" s="125"/>
      <c r="IRZ3" s="126"/>
      <c r="ISA3" s="127"/>
      <c r="ISB3" s="127"/>
      <c r="ISC3" s="128"/>
      <c r="ISD3" s="129"/>
      <c r="ISE3" s="146"/>
      <c r="ISJ3" s="214"/>
      <c r="ISK3" s="125"/>
      <c r="ISL3" s="126"/>
      <c r="ISM3" s="127"/>
      <c r="ISN3" s="127"/>
      <c r="ISO3" s="128"/>
      <c r="ISP3" s="129"/>
      <c r="ISQ3" s="146"/>
      <c r="ISV3" s="214"/>
      <c r="ISW3" s="125"/>
      <c r="ISX3" s="126"/>
      <c r="ISY3" s="127"/>
      <c r="ISZ3" s="127"/>
      <c r="ITA3" s="128"/>
      <c r="ITB3" s="129"/>
      <c r="ITC3" s="146"/>
      <c r="ITH3" s="214"/>
      <c r="ITI3" s="125"/>
      <c r="ITJ3" s="126"/>
      <c r="ITK3" s="127"/>
      <c r="ITL3" s="127"/>
      <c r="ITM3" s="128"/>
      <c r="ITN3" s="129"/>
      <c r="ITO3" s="146"/>
      <c r="ITT3" s="214"/>
      <c r="ITU3" s="125"/>
      <c r="ITV3" s="126"/>
      <c r="ITW3" s="127"/>
      <c r="ITX3" s="127"/>
      <c r="ITY3" s="128"/>
      <c r="ITZ3" s="129"/>
      <c r="IUA3" s="146"/>
      <c r="IUF3" s="214"/>
      <c r="IUG3" s="125"/>
      <c r="IUH3" s="126"/>
      <c r="IUI3" s="127"/>
      <c r="IUJ3" s="127"/>
      <c r="IUK3" s="128"/>
      <c r="IUL3" s="129"/>
      <c r="IUM3" s="146"/>
      <c r="IUR3" s="214"/>
      <c r="IUS3" s="125"/>
      <c r="IUT3" s="126"/>
      <c r="IUU3" s="127"/>
      <c r="IUV3" s="127"/>
      <c r="IUW3" s="128"/>
      <c r="IUX3" s="129"/>
      <c r="IUY3" s="146"/>
      <c r="IVD3" s="214"/>
      <c r="IVE3" s="125"/>
      <c r="IVF3" s="126"/>
      <c r="IVG3" s="127"/>
      <c r="IVH3" s="127"/>
      <c r="IVI3" s="128"/>
      <c r="IVJ3" s="129"/>
      <c r="IVK3" s="146"/>
      <c r="IVP3" s="214"/>
      <c r="IVQ3" s="125"/>
      <c r="IVR3" s="126"/>
      <c r="IVS3" s="127"/>
      <c r="IVT3" s="127"/>
      <c r="IVU3" s="128"/>
      <c r="IVV3" s="129"/>
      <c r="IVW3" s="146"/>
      <c r="IWB3" s="214"/>
      <c r="IWC3" s="125"/>
      <c r="IWD3" s="126"/>
      <c r="IWE3" s="127"/>
      <c r="IWF3" s="127"/>
      <c r="IWG3" s="128"/>
      <c r="IWH3" s="129"/>
      <c r="IWI3" s="146"/>
      <c r="IWN3" s="214"/>
      <c r="IWO3" s="125"/>
      <c r="IWP3" s="126"/>
      <c r="IWQ3" s="127"/>
      <c r="IWR3" s="127"/>
      <c r="IWS3" s="128"/>
      <c r="IWT3" s="129"/>
      <c r="IWU3" s="146"/>
      <c r="IWZ3" s="214"/>
      <c r="IXA3" s="125"/>
      <c r="IXB3" s="126"/>
      <c r="IXC3" s="127"/>
      <c r="IXD3" s="127"/>
      <c r="IXE3" s="128"/>
      <c r="IXF3" s="129"/>
      <c r="IXG3" s="146"/>
      <c r="IXL3" s="214"/>
      <c r="IXM3" s="125"/>
      <c r="IXN3" s="126"/>
      <c r="IXO3" s="127"/>
      <c r="IXP3" s="127"/>
      <c r="IXQ3" s="128"/>
      <c r="IXR3" s="129"/>
      <c r="IXS3" s="146"/>
      <c r="IXX3" s="214"/>
      <c r="IXY3" s="125"/>
      <c r="IXZ3" s="126"/>
      <c r="IYA3" s="127"/>
      <c r="IYB3" s="127"/>
      <c r="IYC3" s="128"/>
      <c r="IYD3" s="129"/>
      <c r="IYE3" s="146"/>
      <c r="IYJ3" s="214"/>
      <c r="IYK3" s="125"/>
      <c r="IYL3" s="126"/>
      <c r="IYM3" s="127"/>
      <c r="IYN3" s="127"/>
      <c r="IYO3" s="128"/>
      <c r="IYP3" s="129"/>
      <c r="IYQ3" s="146"/>
      <c r="IYV3" s="214"/>
      <c r="IYW3" s="125"/>
      <c r="IYX3" s="126"/>
      <c r="IYY3" s="127"/>
      <c r="IYZ3" s="127"/>
      <c r="IZA3" s="128"/>
      <c r="IZB3" s="129"/>
      <c r="IZC3" s="146"/>
      <c r="IZH3" s="214"/>
      <c r="IZI3" s="125"/>
      <c r="IZJ3" s="126"/>
      <c r="IZK3" s="127"/>
      <c r="IZL3" s="127"/>
      <c r="IZM3" s="128"/>
      <c r="IZN3" s="129"/>
      <c r="IZO3" s="146"/>
      <c r="IZT3" s="214"/>
      <c r="IZU3" s="125"/>
      <c r="IZV3" s="126"/>
      <c r="IZW3" s="127"/>
      <c r="IZX3" s="127"/>
      <c r="IZY3" s="128"/>
      <c r="IZZ3" s="129"/>
      <c r="JAA3" s="146"/>
      <c r="JAF3" s="214"/>
      <c r="JAG3" s="125"/>
      <c r="JAH3" s="126"/>
      <c r="JAI3" s="127"/>
      <c r="JAJ3" s="127"/>
      <c r="JAK3" s="128"/>
      <c r="JAL3" s="129"/>
      <c r="JAM3" s="146"/>
      <c r="JAR3" s="214"/>
      <c r="JAS3" s="125"/>
      <c r="JAT3" s="126"/>
      <c r="JAU3" s="127"/>
      <c r="JAV3" s="127"/>
      <c r="JAW3" s="128"/>
      <c r="JAX3" s="129"/>
      <c r="JAY3" s="146"/>
      <c r="JBD3" s="214"/>
      <c r="JBE3" s="125"/>
      <c r="JBF3" s="126"/>
      <c r="JBG3" s="127"/>
      <c r="JBH3" s="127"/>
      <c r="JBI3" s="128"/>
      <c r="JBJ3" s="129"/>
      <c r="JBK3" s="146"/>
      <c r="JBP3" s="214"/>
      <c r="JBQ3" s="125"/>
      <c r="JBR3" s="126"/>
      <c r="JBS3" s="127"/>
      <c r="JBT3" s="127"/>
      <c r="JBU3" s="128"/>
      <c r="JBV3" s="129"/>
      <c r="JBW3" s="146"/>
      <c r="JCB3" s="214"/>
      <c r="JCC3" s="125"/>
      <c r="JCD3" s="126"/>
      <c r="JCE3" s="127"/>
      <c r="JCF3" s="127"/>
      <c r="JCG3" s="128"/>
      <c r="JCH3" s="129"/>
      <c r="JCI3" s="146"/>
      <c r="JCN3" s="214"/>
      <c r="JCO3" s="125"/>
      <c r="JCP3" s="126"/>
      <c r="JCQ3" s="127"/>
      <c r="JCR3" s="127"/>
      <c r="JCS3" s="128"/>
      <c r="JCT3" s="129"/>
      <c r="JCU3" s="146"/>
      <c r="JCZ3" s="214"/>
      <c r="JDA3" s="125"/>
      <c r="JDB3" s="126"/>
      <c r="JDC3" s="127"/>
      <c r="JDD3" s="127"/>
      <c r="JDE3" s="128"/>
      <c r="JDF3" s="129"/>
      <c r="JDG3" s="146"/>
      <c r="JDL3" s="214"/>
      <c r="JDM3" s="125"/>
      <c r="JDN3" s="126"/>
      <c r="JDO3" s="127"/>
      <c r="JDP3" s="127"/>
      <c r="JDQ3" s="128"/>
      <c r="JDR3" s="129"/>
      <c r="JDS3" s="146"/>
      <c r="JDX3" s="214"/>
      <c r="JDY3" s="125"/>
      <c r="JDZ3" s="126"/>
      <c r="JEA3" s="127"/>
      <c r="JEB3" s="127"/>
      <c r="JEC3" s="128"/>
      <c r="JED3" s="129"/>
      <c r="JEE3" s="146"/>
      <c r="JEJ3" s="214"/>
      <c r="JEK3" s="125"/>
      <c r="JEL3" s="126"/>
      <c r="JEM3" s="127"/>
      <c r="JEN3" s="127"/>
      <c r="JEO3" s="128"/>
      <c r="JEP3" s="129"/>
      <c r="JEQ3" s="146"/>
      <c r="JEV3" s="214"/>
      <c r="JEW3" s="125"/>
      <c r="JEX3" s="126"/>
      <c r="JEY3" s="127"/>
      <c r="JEZ3" s="127"/>
      <c r="JFA3" s="128"/>
      <c r="JFB3" s="129"/>
      <c r="JFC3" s="146"/>
      <c r="JFH3" s="214"/>
      <c r="JFI3" s="125"/>
      <c r="JFJ3" s="126"/>
      <c r="JFK3" s="127"/>
      <c r="JFL3" s="127"/>
      <c r="JFM3" s="128"/>
      <c r="JFN3" s="129"/>
      <c r="JFO3" s="146"/>
      <c r="JFT3" s="214"/>
      <c r="JFU3" s="125"/>
      <c r="JFV3" s="126"/>
      <c r="JFW3" s="127"/>
      <c r="JFX3" s="127"/>
      <c r="JFY3" s="128"/>
      <c r="JFZ3" s="129"/>
      <c r="JGA3" s="146"/>
      <c r="JGF3" s="214"/>
      <c r="JGG3" s="125"/>
      <c r="JGH3" s="126"/>
      <c r="JGI3" s="127"/>
      <c r="JGJ3" s="127"/>
      <c r="JGK3" s="128"/>
      <c r="JGL3" s="129"/>
      <c r="JGM3" s="146"/>
      <c r="JGR3" s="214"/>
      <c r="JGS3" s="125"/>
      <c r="JGT3" s="126"/>
      <c r="JGU3" s="127"/>
      <c r="JGV3" s="127"/>
      <c r="JGW3" s="128"/>
      <c r="JGX3" s="129"/>
      <c r="JGY3" s="146"/>
      <c r="JHD3" s="214"/>
      <c r="JHE3" s="125"/>
      <c r="JHF3" s="126"/>
      <c r="JHG3" s="127"/>
      <c r="JHH3" s="127"/>
      <c r="JHI3" s="128"/>
      <c r="JHJ3" s="129"/>
      <c r="JHK3" s="146"/>
      <c r="JHP3" s="214"/>
      <c r="JHQ3" s="125"/>
      <c r="JHR3" s="126"/>
      <c r="JHS3" s="127"/>
      <c r="JHT3" s="127"/>
      <c r="JHU3" s="128"/>
      <c r="JHV3" s="129"/>
      <c r="JHW3" s="146"/>
      <c r="JIB3" s="214"/>
      <c r="JIC3" s="125"/>
      <c r="JID3" s="126"/>
      <c r="JIE3" s="127"/>
      <c r="JIF3" s="127"/>
      <c r="JIG3" s="128"/>
      <c r="JIH3" s="129"/>
      <c r="JII3" s="146"/>
      <c r="JIN3" s="214"/>
      <c r="JIO3" s="125"/>
      <c r="JIP3" s="126"/>
      <c r="JIQ3" s="127"/>
      <c r="JIR3" s="127"/>
      <c r="JIS3" s="128"/>
      <c r="JIT3" s="129"/>
      <c r="JIU3" s="146"/>
      <c r="JIZ3" s="214"/>
      <c r="JJA3" s="125"/>
      <c r="JJB3" s="126"/>
      <c r="JJC3" s="127"/>
      <c r="JJD3" s="127"/>
      <c r="JJE3" s="128"/>
      <c r="JJF3" s="129"/>
      <c r="JJG3" s="146"/>
      <c r="JJL3" s="214"/>
      <c r="JJM3" s="125"/>
      <c r="JJN3" s="126"/>
      <c r="JJO3" s="127"/>
      <c r="JJP3" s="127"/>
      <c r="JJQ3" s="128"/>
      <c r="JJR3" s="129"/>
      <c r="JJS3" s="146"/>
      <c r="JJX3" s="214"/>
      <c r="JJY3" s="125"/>
      <c r="JJZ3" s="126"/>
      <c r="JKA3" s="127"/>
      <c r="JKB3" s="127"/>
      <c r="JKC3" s="128"/>
      <c r="JKD3" s="129"/>
      <c r="JKE3" s="146"/>
      <c r="JKJ3" s="214"/>
      <c r="JKK3" s="125"/>
      <c r="JKL3" s="126"/>
      <c r="JKM3" s="127"/>
      <c r="JKN3" s="127"/>
      <c r="JKO3" s="128"/>
      <c r="JKP3" s="129"/>
      <c r="JKQ3" s="146"/>
      <c r="JKV3" s="214"/>
      <c r="JKW3" s="125"/>
      <c r="JKX3" s="126"/>
      <c r="JKY3" s="127"/>
      <c r="JKZ3" s="127"/>
      <c r="JLA3" s="128"/>
      <c r="JLB3" s="129"/>
      <c r="JLC3" s="146"/>
      <c r="JLH3" s="214"/>
      <c r="JLI3" s="125"/>
      <c r="JLJ3" s="126"/>
      <c r="JLK3" s="127"/>
      <c r="JLL3" s="127"/>
      <c r="JLM3" s="128"/>
      <c r="JLN3" s="129"/>
      <c r="JLO3" s="146"/>
      <c r="JLT3" s="214"/>
      <c r="JLU3" s="125"/>
      <c r="JLV3" s="126"/>
      <c r="JLW3" s="127"/>
      <c r="JLX3" s="127"/>
      <c r="JLY3" s="128"/>
      <c r="JLZ3" s="129"/>
      <c r="JMA3" s="146"/>
      <c r="JMF3" s="214"/>
      <c r="JMG3" s="125"/>
      <c r="JMH3" s="126"/>
      <c r="JMI3" s="127"/>
      <c r="JMJ3" s="127"/>
      <c r="JMK3" s="128"/>
      <c r="JML3" s="129"/>
      <c r="JMM3" s="146"/>
      <c r="JMR3" s="214"/>
      <c r="JMS3" s="125"/>
      <c r="JMT3" s="126"/>
      <c r="JMU3" s="127"/>
      <c r="JMV3" s="127"/>
      <c r="JMW3" s="128"/>
      <c r="JMX3" s="129"/>
      <c r="JMY3" s="146"/>
      <c r="JND3" s="214"/>
      <c r="JNE3" s="125"/>
      <c r="JNF3" s="126"/>
      <c r="JNG3" s="127"/>
      <c r="JNH3" s="127"/>
      <c r="JNI3" s="128"/>
      <c r="JNJ3" s="129"/>
      <c r="JNK3" s="146"/>
      <c r="JNP3" s="214"/>
      <c r="JNQ3" s="125"/>
      <c r="JNR3" s="126"/>
      <c r="JNS3" s="127"/>
      <c r="JNT3" s="127"/>
      <c r="JNU3" s="128"/>
      <c r="JNV3" s="129"/>
      <c r="JNW3" s="146"/>
      <c r="JOB3" s="214"/>
      <c r="JOC3" s="125"/>
      <c r="JOD3" s="126"/>
      <c r="JOE3" s="127"/>
      <c r="JOF3" s="127"/>
      <c r="JOG3" s="128"/>
      <c r="JOH3" s="129"/>
      <c r="JOI3" s="146"/>
      <c r="JON3" s="214"/>
      <c r="JOO3" s="125"/>
      <c r="JOP3" s="126"/>
      <c r="JOQ3" s="127"/>
      <c r="JOR3" s="127"/>
      <c r="JOS3" s="128"/>
      <c r="JOT3" s="129"/>
      <c r="JOU3" s="146"/>
      <c r="JOZ3" s="214"/>
      <c r="JPA3" s="125"/>
      <c r="JPB3" s="126"/>
      <c r="JPC3" s="127"/>
      <c r="JPD3" s="127"/>
      <c r="JPE3" s="128"/>
      <c r="JPF3" s="129"/>
      <c r="JPG3" s="146"/>
      <c r="JPL3" s="214"/>
      <c r="JPM3" s="125"/>
      <c r="JPN3" s="126"/>
      <c r="JPO3" s="127"/>
      <c r="JPP3" s="127"/>
      <c r="JPQ3" s="128"/>
      <c r="JPR3" s="129"/>
      <c r="JPS3" s="146"/>
      <c r="JPX3" s="214"/>
      <c r="JPY3" s="125"/>
      <c r="JPZ3" s="126"/>
      <c r="JQA3" s="127"/>
      <c r="JQB3" s="127"/>
      <c r="JQC3" s="128"/>
      <c r="JQD3" s="129"/>
      <c r="JQE3" s="146"/>
      <c r="JQJ3" s="214"/>
      <c r="JQK3" s="125"/>
      <c r="JQL3" s="126"/>
      <c r="JQM3" s="127"/>
      <c r="JQN3" s="127"/>
      <c r="JQO3" s="128"/>
      <c r="JQP3" s="129"/>
      <c r="JQQ3" s="146"/>
      <c r="JQV3" s="214"/>
      <c r="JQW3" s="125"/>
      <c r="JQX3" s="126"/>
      <c r="JQY3" s="127"/>
      <c r="JQZ3" s="127"/>
      <c r="JRA3" s="128"/>
      <c r="JRB3" s="129"/>
      <c r="JRC3" s="146"/>
      <c r="JRH3" s="214"/>
      <c r="JRI3" s="125"/>
      <c r="JRJ3" s="126"/>
      <c r="JRK3" s="127"/>
      <c r="JRL3" s="127"/>
      <c r="JRM3" s="128"/>
      <c r="JRN3" s="129"/>
      <c r="JRO3" s="146"/>
      <c r="JRT3" s="214"/>
      <c r="JRU3" s="125"/>
      <c r="JRV3" s="126"/>
      <c r="JRW3" s="127"/>
      <c r="JRX3" s="127"/>
      <c r="JRY3" s="128"/>
      <c r="JRZ3" s="129"/>
      <c r="JSA3" s="146"/>
      <c r="JSF3" s="214"/>
      <c r="JSG3" s="125"/>
      <c r="JSH3" s="126"/>
      <c r="JSI3" s="127"/>
      <c r="JSJ3" s="127"/>
      <c r="JSK3" s="128"/>
      <c r="JSL3" s="129"/>
      <c r="JSM3" s="146"/>
      <c r="JSR3" s="214"/>
      <c r="JSS3" s="125"/>
      <c r="JST3" s="126"/>
      <c r="JSU3" s="127"/>
      <c r="JSV3" s="127"/>
      <c r="JSW3" s="128"/>
      <c r="JSX3" s="129"/>
      <c r="JSY3" s="146"/>
      <c r="JTD3" s="214"/>
      <c r="JTE3" s="125"/>
      <c r="JTF3" s="126"/>
      <c r="JTG3" s="127"/>
      <c r="JTH3" s="127"/>
      <c r="JTI3" s="128"/>
      <c r="JTJ3" s="129"/>
      <c r="JTK3" s="146"/>
      <c r="JTP3" s="214"/>
      <c r="JTQ3" s="125"/>
      <c r="JTR3" s="126"/>
      <c r="JTS3" s="127"/>
      <c r="JTT3" s="127"/>
      <c r="JTU3" s="128"/>
      <c r="JTV3" s="129"/>
      <c r="JTW3" s="146"/>
      <c r="JUB3" s="214"/>
      <c r="JUC3" s="125"/>
      <c r="JUD3" s="126"/>
      <c r="JUE3" s="127"/>
      <c r="JUF3" s="127"/>
      <c r="JUG3" s="128"/>
      <c r="JUH3" s="129"/>
      <c r="JUI3" s="146"/>
      <c r="JUN3" s="214"/>
      <c r="JUO3" s="125"/>
      <c r="JUP3" s="126"/>
      <c r="JUQ3" s="127"/>
      <c r="JUR3" s="127"/>
      <c r="JUS3" s="128"/>
      <c r="JUT3" s="129"/>
      <c r="JUU3" s="146"/>
      <c r="JUZ3" s="214"/>
      <c r="JVA3" s="125"/>
      <c r="JVB3" s="126"/>
      <c r="JVC3" s="127"/>
      <c r="JVD3" s="127"/>
      <c r="JVE3" s="128"/>
      <c r="JVF3" s="129"/>
      <c r="JVG3" s="146"/>
      <c r="JVL3" s="214"/>
      <c r="JVM3" s="125"/>
      <c r="JVN3" s="126"/>
      <c r="JVO3" s="127"/>
      <c r="JVP3" s="127"/>
      <c r="JVQ3" s="128"/>
      <c r="JVR3" s="129"/>
      <c r="JVS3" s="146"/>
      <c r="JVX3" s="214"/>
      <c r="JVY3" s="125"/>
      <c r="JVZ3" s="126"/>
      <c r="JWA3" s="127"/>
      <c r="JWB3" s="127"/>
      <c r="JWC3" s="128"/>
      <c r="JWD3" s="129"/>
      <c r="JWE3" s="146"/>
      <c r="JWJ3" s="214"/>
      <c r="JWK3" s="125"/>
      <c r="JWL3" s="126"/>
      <c r="JWM3" s="127"/>
      <c r="JWN3" s="127"/>
      <c r="JWO3" s="128"/>
      <c r="JWP3" s="129"/>
      <c r="JWQ3" s="146"/>
      <c r="JWV3" s="214"/>
      <c r="JWW3" s="125"/>
      <c r="JWX3" s="126"/>
      <c r="JWY3" s="127"/>
      <c r="JWZ3" s="127"/>
      <c r="JXA3" s="128"/>
      <c r="JXB3" s="129"/>
      <c r="JXC3" s="146"/>
      <c r="JXH3" s="214"/>
      <c r="JXI3" s="125"/>
      <c r="JXJ3" s="126"/>
      <c r="JXK3" s="127"/>
      <c r="JXL3" s="127"/>
      <c r="JXM3" s="128"/>
      <c r="JXN3" s="129"/>
      <c r="JXO3" s="146"/>
      <c r="JXT3" s="214"/>
      <c r="JXU3" s="125"/>
      <c r="JXV3" s="126"/>
      <c r="JXW3" s="127"/>
      <c r="JXX3" s="127"/>
      <c r="JXY3" s="128"/>
      <c r="JXZ3" s="129"/>
      <c r="JYA3" s="146"/>
      <c r="JYF3" s="214"/>
      <c r="JYG3" s="125"/>
      <c r="JYH3" s="126"/>
      <c r="JYI3" s="127"/>
      <c r="JYJ3" s="127"/>
      <c r="JYK3" s="128"/>
      <c r="JYL3" s="129"/>
      <c r="JYM3" s="146"/>
      <c r="JYR3" s="214"/>
      <c r="JYS3" s="125"/>
      <c r="JYT3" s="126"/>
      <c r="JYU3" s="127"/>
      <c r="JYV3" s="127"/>
      <c r="JYW3" s="128"/>
      <c r="JYX3" s="129"/>
      <c r="JYY3" s="146"/>
      <c r="JZD3" s="214"/>
      <c r="JZE3" s="125"/>
      <c r="JZF3" s="126"/>
      <c r="JZG3" s="127"/>
      <c r="JZH3" s="127"/>
      <c r="JZI3" s="128"/>
      <c r="JZJ3" s="129"/>
      <c r="JZK3" s="146"/>
      <c r="JZP3" s="214"/>
      <c r="JZQ3" s="125"/>
      <c r="JZR3" s="126"/>
      <c r="JZS3" s="127"/>
      <c r="JZT3" s="127"/>
      <c r="JZU3" s="128"/>
      <c r="JZV3" s="129"/>
      <c r="JZW3" s="146"/>
      <c r="KAB3" s="214"/>
      <c r="KAC3" s="125"/>
      <c r="KAD3" s="126"/>
      <c r="KAE3" s="127"/>
      <c r="KAF3" s="127"/>
      <c r="KAG3" s="128"/>
      <c r="KAH3" s="129"/>
      <c r="KAI3" s="146"/>
      <c r="KAN3" s="214"/>
      <c r="KAO3" s="125"/>
      <c r="KAP3" s="126"/>
      <c r="KAQ3" s="127"/>
      <c r="KAR3" s="127"/>
      <c r="KAS3" s="128"/>
      <c r="KAT3" s="129"/>
      <c r="KAU3" s="146"/>
      <c r="KAZ3" s="214"/>
      <c r="KBA3" s="125"/>
      <c r="KBB3" s="126"/>
      <c r="KBC3" s="127"/>
      <c r="KBD3" s="127"/>
      <c r="KBE3" s="128"/>
      <c r="KBF3" s="129"/>
      <c r="KBG3" s="146"/>
      <c r="KBL3" s="214"/>
      <c r="KBM3" s="125"/>
      <c r="KBN3" s="126"/>
      <c r="KBO3" s="127"/>
      <c r="KBP3" s="127"/>
      <c r="KBQ3" s="128"/>
      <c r="KBR3" s="129"/>
      <c r="KBS3" s="146"/>
      <c r="KBX3" s="214"/>
      <c r="KBY3" s="125"/>
      <c r="KBZ3" s="126"/>
      <c r="KCA3" s="127"/>
      <c r="KCB3" s="127"/>
      <c r="KCC3" s="128"/>
      <c r="KCD3" s="129"/>
      <c r="KCE3" s="146"/>
      <c r="KCJ3" s="214"/>
      <c r="KCK3" s="125"/>
      <c r="KCL3" s="126"/>
      <c r="KCM3" s="127"/>
      <c r="KCN3" s="127"/>
      <c r="KCO3" s="128"/>
      <c r="KCP3" s="129"/>
      <c r="KCQ3" s="146"/>
      <c r="KCV3" s="214"/>
      <c r="KCW3" s="125"/>
      <c r="KCX3" s="126"/>
      <c r="KCY3" s="127"/>
      <c r="KCZ3" s="127"/>
      <c r="KDA3" s="128"/>
      <c r="KDB3" s="129"/>
      <c r="KDC3" s="146"/>
      <c r="KDH3" s="214"/>
      <c r="KDI3" s="125"/>
      <c r="KDJ3" s="126"/>
      <c r="KDK3" s="127"/>
      <c r="KDL3" s="127"/>
      <c r="KDM3" s="128"/>
      <c r="KDN3" s="129"/>
      <c r="KDO3" s="146"/>
      <c r="KDT3" s="214"/>
      <c r="KDU3" s="125"/>
      <c r="KDV3" s="126"/>
      <c r="KDW3" s="127"/>
      <c r="KDX3" s="127"/>
      <c r="KDY3" s="128"/>
      <c r="KDZ3" s="129"/>
      <c r="KEA3" s="146"/>
      <c r="KEF3" s="214"/>
      <c r="KEG3" s="125"/>
      <c r="KEH3" s="126"/>
      <c r="KEI3" s="127"/>
      <c r="KEJ3" s="127"/>
      <c r="KEK3" s="128"/>
      <c r="KEL3" s="129"/>
      <c r="KEM3" s="146"/>
      <c r="KER3" s="214"/>
      <c r="KES3" s="125"/>
      <c r="KET3" s="126"/>
      <c r="KEU3" s="127"/>
      <c r="KEV3" s="127"/>
      <c r="KEW3" s="128"/>
      <c r="KEX3" s="129"/>
      <c r="KEY3" s="146"/>
      <c r="KFD3" s="214"/>
      <c r="KFE3" s="125"/>
      <c r="KFF3" s="126"/>
      <c r="KFG3" s="127"/>
      <c r="KFH3" s="127"/>
      <c r="KFI3" s="128"/>
      <c r="KFJ3" s="129"/>
      <c r="KFK3" s="146"/>
      <c r="KFP3" s="214"/>
      <c r="KFQ3" s="125"/>
      <c r="KFR3" s="126"/>
      <c r="KFS3" s="127"/>
      <c r="KFT3" s="127"/>
      <c r="KFU3" s="128"/>
      <c r="KFV3" s="129"/>
      <c r="KFW3" s="146"/>
      <c r="KGB3" s="214"/>
      <c r="KGC3" s="125"/>
      <c r="KGD3" s="126"/>
      <c r="KGE3" s="127"/>
      <c r="KGF3" s="127"/>
      <c r="KGG3" s="128"/>
      <c r="KGH3" s="129"/>
      <c r="KGI3" s="146"/>
      <c r="KGN3" s="214"/>
      <c r="KGO3" s="125"/>
      <c r="KGP3" s="126"/>
      <c r="KGQ3" s="127"/>
      <c r="KGR3" s="127"/>
      <c r="KGS3" s="128"/>
      <c r="KGT3" s="129"/>
      <c r="KGU3" s="146"/>
      <c r="KGZ3" s="214"/>
      <c r="KHA3" s="125"/>
      <c r="KHB3" s="126"/>
      <c r="KHC3" s="127"/>
      <c r="KHD3" s="127"/>
      <c r="KHE3" s="128"/>
      <c r="KHF3" s="129"/>
      <c r="KHG3" s="146"/>
      <c r="KHL3" s="214"/>
      <c r="KHM3" s="125"/>
      <c r="KHN3" s="126"/>
      <c r="KHO3" s="127"/>
      <c r="KHP3" s="127"/>
      <c r="KHQ3" s="128"/>
      <c r="KHR3" s="129"/>
      <c r="KHS3" s="146"/>
      <c r="KHX3" s="214"/>
      <c r="KHY3" s="125"/>
      <c r="KHZ3" s="126"/>
      <c r="KIA3" s="127"/>
      <c r="KIB3" s="127"/>
      <c r="KIC3" s="128"/>
      <c r="KID3" s="129"/>
      <c r="KIE3" s="146"/>
      <c r="KIJ3" s="214"/>
      <c r="KIK3" s="125"/>
      <c r="KIL3" s="126"/>
      <c r="KIM3" s="127"/>
      <c r="KIN3" s="127"/>
      <c r="KIO3" s="128"/>
      <c r="KIP3" s="129"/>
      <c r="KIQ3" s="146"/>
      <c r="KIV3" s="214"/>
      <c r="KIW3" s="125"/>
      <c r="KIX3" s="126"/>
      <c r="KIY3" s="127"/>
      <c r="KIZ3" s="127"/>
      <c r="KJA3" s="128"/>
      <c r="KJB3" s="129"/>
      <c r="KJC3" s="146"/>
      <c r="KJH3" s="214"/>
      <c r="KJI3" s="125"/>
      <c r="KJJ3" s="126"/>
      <c r="KJK3" s="127"/>
      <c r="KJL3" s="127"/>
      <c r="KJM3" s="128"/>
      <c r="KJN3" s="129"/>
      <c r="KJO3" s="146"/>
      <c r="KJT3" s="214"/>
      <c r="KJU3" s="125"/>
      <c r="KJV3" s="126"/>
      <c r="KJW3" s="127"/>
      <c r="KJX3" s="127"/>
      <c r="KJY3" s="128"/>
      <c r="KJZ3" s="129"/>
      <c r="KKA3" s="146"/>
      <c r="KKF3" s="214"/>
      <c r="KKG3" s="125"/>
      <c r="KKH3" s="126"/>
      <c r="KKI3" s="127"/>
      <c r="KKJ3" s="127"/>
      <c r="KKK3" s="128"/>
      <c r="KKL3" s="129"/>
      <c r="KKM3" s="146"/>
      <c r="KKR3" s="214"/>
      <c r="KKS3" s="125"/>
      <c r="KKT3" s="126"/>
      <c r="KKU3" s="127"/>
      <c r="KKV3" s="127"/>
      <c r="KKW3" s="128"/>
      <c r="KKX3" s="129"/>
      <c r="KKY3" s="146"/>
      <c r="KLD3" s="214"/>
      <c r="KLE3" s="125"/>
      <c r="KLF3" s="126"/>
      <c r="KLG3" s="127"/>
      <c r="KLH3" s="127"/>
      <c r="KLI3" s="128"/>
      <c r="KLJ3" s="129"/>
      <c r="KLK3" s="146"/>
      <c r="KLP3" s="214"/>
      <c r="KLQ3" s="125"/>
      <c r="KLR3" s="126"/>
      <c r="KLS3" s="127"/>
      <c r="KLT3" s="127"/>
      <c r="KLU3" s="128"/>
      <c r="KLV3" s="129"/>
      <c r="KLW3" s="146"/>
      <c r="KMB3" s="214"/>
      <c r="KMC3" s="125"/>
      <c r="KMD3" s="126"/>
      <c r="KME3" s="127"/>
      <c r="KMF3" s="127"/>
      <c r="KMG3" s="128"/>
      <c r="KMH3" s="129"/>
      <c r="KMI3" s="146"/>
      <c r="KMN3" s="214"/>
      <c r="KMO3" s="125"/>
      <c r="KMP3" s="126"/>
      <c r="KMQ3" s="127"/>
      <c r="KMR3" s="127"/>
      <c r="KMS3" s="128"/>
      <c r="KMT3" s="129"/>
      <c r="KMU3" s="146"/>
      <c r="KMZ3" s="214"/>
      <c r="KNA3" s="125"/>
      <c r="KNB3" s="126"/>
      <c r="KNC3" s="127"/>
      <c r="KND3" s="127"/>
      <c r="KNE3" s="128"/>
      <c r="KNF3" s="129"/>
      <c r="KNG3" s="146"/>
      <c r="KNL3" s="214"/>
      <c r="KNM3" s="125"/>
      <c r="KNN3" s="126"/>
      <c r="KNO3" s="127"/>
      <c r="KNP3" s="127"/>
      <c r="KNQ3" s="128"/>
      <c r="KNR3" s="129"/>
      <c r="KNS3" s="146"/>
      <c r="KNX3" s="214"/>
      <c r="KNY3" s="125"/>
      <c r="KNZ3" s="126"/>
      <c r="KOA3" s="127"/>
      <c r="KOB3" s="127"/>
      <c r="KOC3" s="128"/>
      <c r="KOD3" s="129"/>
      <c r="KOE3" s="146"/>
      <c r="KOJ3" s="214"/>
      <c r="KOK3" s="125"/>
      <c r="KOL3" s="126"/>
      <c r="KOM3" s="127"/>
      <c r="KON3" s="127"/>
      <c r="KOO3" s="128"/>
      <c r="KOP3" s="129"/>
      <c r="KOQ3" s="146"/>
      <c r="KOV3" s="214"/>
      <c r="KOW3" s="125"/>
      <c r="KOX3" s="126"/>
      <c r="KOY3" s="127"/>
      <c r="KOZ3" s="127"/>
      <c r="KPA3" s="128"/>
      <c r="KPB3" s="129"/>
      <c r="KPC3" s="146"/>
      <c r="KPH3" s="214"/>
      <c r="KPI3" s="125"/>
      <c r="KPJ3" s="126"/>
      <c r="KPK3" s="127"/>
      <c r="KPL3" s="127"/>
      <c r="KPM3" s="128"/>
      <c r="KPN3" s="129"/>
      <c r="KPO3" s="146"/>
      <c r="KPT3" s="214"/>
      <c r="KPU3" s="125"/>
      <c r="KPV3" s="126"/>
      <c r="KPW3" s="127"/>
      <c r="KPX3" s="127"/>
      <c r="KPY3" s="128"/>
      <c r="KPZ3" s="129"/>
      <c r="KQA3" s="146"/>
      <c r="KQF3" s="214"/>
      <c r="KQG3" s="125"/>
      <c r="KQH3" s="126"/>
      <c r="KQI3" s="127"/>
      <c r="KQJ3" s="127"/>
      <c r="KQK3" s="128"/>
      <c r="KQL3" s="129"/>
      <c r="KQM3" s="146"/>
      <c r="KQR3" s="214"/>
      <c r="KQS3" s="125"/>
      <c r="KQT3" s="126"/>
      <c r="KQU3" s="127"/>
      <c r="KQV3" s="127"/>
      <c r="KQW3" s="128"/>
      <c r="KQX3" s="129"/>
      <c r="KQY3" s="146"/>
      <c r="KRD3" s="214"/>
      <c r="KRE3" s="125"/>
      <c r="KRF3" s="126"/>
      <c r="KRG3" s="127"/>
      <c r="KRH3" s="127"/>
      <c r="KRI3" s="128"/>
      <c r="KRJ3" s="129"/>
      <c r="KRK3" s="146"/>
      <c r="KRP3" s="214"/>
      <c r="KRQ3" s="125"/>
      <c r="KRR3" s="126"/>
      <c r="KRS3" s="127"/>
      <c r="KRT3" s="127"/>
      <c r="KRU3" s="128"/>
      <c r="KRV3" s="129"/>
      <c r="KRW3" s="146"/>
      <c r="KSB3" s="214"/>
      <c r="KSC3" s="125"/>
      <c r="KSD3" s="126"/>
      <c r="KSE3" s="127"/>
      <c r="KSF3" s="127"/>
      <c r="KSG3" s="128"/>
      <c r="KSH3" s="129"/>
      <c r="KSI3" s="146"/>
      <c r="KSN3" s="214"/>
      <c r="KSO3" s="125"/>
      <c r="KSP3" s="126"/>
      <c r="KSQ3" s="127"/>
      <c r="KSR3" s="127"/>
      <c r="KSS3" s="128"/>
      <c r="KST3" s="129"/>
      <c r="KSU3" s="146"/>
      <c r="KSZ3" s="214"/>
      <c r="KTA3" s="125"/>
      <c r="KTB3" s="126"/>
      <c r="KTC3" s="127"/>
      <c r="KTD3" s="127"/>
      <c r="KTE3" s="128"/>
      <c r="KTF3" s="129"/>
      <c r="KTG3" s="146"/>
      <c r="KTL3" s="214"/>
      <c r="KTM3" s="125"/>
      <c r="KTN3" s="126"/>
      <c r="KTO3" s="127"/>
      <c r="KTP3" s="127"/>
      <c r="KTQ3" s="128"/>
      <c r="KTR3" s="129"/>
      <c r="KTS3" s="146"/>
      <c r="KTX3" s="214"/>
      <c r="KTY3" s="125"/>
      <c r="KTZ3" s="126"/>
      <c r="KUA3" s="127"/>
      <c r="KUB3" s="127"/>
      <c r="KUC3" s="128"/>
      <c r="KUD3" s="129"/>
      <c r="KUE3" s="146"/>
      <c r="KUJ3" s="214"/>
      <c r="KUK3" s="125"/>
      <c r="KUL3" s="126"/>
      <c r="KUM3" s="127"/>
      <c r="KUN3" s="127"/>
      <c r="KUO3" s="128"/>
      <c r="KUP3" s="129"/>
      <c r="KUQ3" s="146"/>
      <c r="KUV3" s="214"/>
      <c r="KUW3" s="125"/>
      <c r="KUX3" s="126"/>
      <c r="KUY3" s="127"/>
      <c r="KUZ3" s="127"/>
      <c r="KVA3" s="128"/>
      <c r="KVB3" s="129"/>
      <c r="KVC3" s="146"/>
      <c r="KVH3" s="214"/>
      <c r="KVI3" s="125"/>
      <c r="KVJ3" s="126"/>
      <c r="KVK3" s="127"/>
      <c r="KVL3" s="127"/>
      <c r="KVM3" s="128"/>
      <c r="KVN3" s="129"/>
      <c r="KVO3" s="146"/>
      <c r="KVT3" s="214"/>
      <c r="KVU3" s="125"/>
      <c r="KVV3" s="126"/>
      <c r="KVW3" s="127"/>
      <c r="KVX3" s="127"/>
      <c r="KVY3" s="128"/>
      <c r="KVZ3" s="129"/>
      <c r="KWA3" s="146"/>
      <c r="KWF3" s="214"/>
      <c r="KWG3" s="125"/>
      <c r="KWH3" s="126"/>
      <c r="KWI3" s="127"/>
      <c r="KWJ3" s="127"/>
      <c r="KWK3" s="128"/>
      <c r="KWL3" s="129"/>
      <c r="KWM3" s="146"/>
      <c r="KWR3" s="214"/>
      <c r="KWS3" s="125"/>
      <c r="KWT3" s="126"/>
      <c r="KWU3" s="127"/>
      <c r="KWV3" s="127"/>
      <c r="KWW3" s="128"/>
      <c r="KWX3" s="129"/>
      <c r="KWY3" s="146"/>
      <c r="KXD3" s="214"/>
      <c r="KXE3" s="125"/>
      <c r="KXF3" s="126"/>
      <c r="KXG3" s="127"/>
      <c r="KXH3" s="127"/>
      <c r="KXI3" s="128"/>
      <c r="KXJ3" s="129"/>
      <c r="KXK3" s="146"/>
      <c r="KXP3" s="214"/>
      <c r="KXQ3" s="125"/>
      <c r="KXR3" s="126"/>
      <c r="KXS3" s="127"/>
      <c r="KXT3" s="127"/>
      <c r="KXU3" s="128"/>
      <c r="KXV3" s="129"/>
      <c r="KXW3" s="146"/>
      <c r="KYB3" s="214"/>
      <c r="KYC3" s="125"/>
      <c r="KYD3" s="126"/>
      <c r="KYE3" s="127"/>
      <c r="KYF3" s="127"/>
      <c r="KYG3" s="128"/>
      <c r="KYH3" s="129"/>
      <c r="KYI3" s="146"/>
      <c r="KYN3" s="214"/>
      <c r="KYO3" s="125"/>
      <c r="KYP3" s="126"/>
      <c r="KYQ3" s="127"/>
      <c r="KYR3" s="127"/>
      <c r="KYS3" s="128"/>
      <c r="KYT3" s="129"/>
      <c r="KYU3" s="146"/>
      <c r="KYZ3" s="214"/>
      <c r="KZA3" s="125"/>
      <c r="KZB3" s="126"/>
      <c r="KZC3" s="127"/>
      <c r="KZD3" s="127"/>
      <c r="KZE3" s="128"/>
      <c r="KZF3" s="129"/>
      <c r="KZG3" s="146"/>
      <c r="KZL3" s="214"/>
      <c r="KZM3" s="125"/>
      <c r="KZN3" s="126"/>
      <c r="KZO3" s="127"/>
      <c r="KZP3" s="127"/>
      <c r="KZQ3" s="128"/>
      <c r="KZR3" s="129"/>
      <c r="KZS3" s="146"/>
      <c r="KZX3" s="214"/>
      <c r="KZY3" s="125"/>
      <c r="KZZ3" s="126"/>
      <c r="LAA3" s="127"/>
      <c r="LAB3" s="127"/>
      <c r="LAC3" s="128"/>
      <c r="LAD3" s="129"/>
      <c r="LAE3" s="146"/>
      <c r="LAJ3" s="214"/>
      <c r="LAK3" s="125"/>
      <c r="LAL3" s="126"/>
      <c r="LAM3" s="127"/>
      <c r="LAN3" s="127"/>
      <c r="LAO3" s="128"/>
      <c r="LAP3" s="129"/>
      <c r="LAQ3" s="146"/>
      <c r="LAV3" s="214"/>
      <c r="LAW3" s="125"/>
      <c r="LAX3" s="126"/>
      <c r="LAY3" s="127"/>
      <c r="LAZ3" s="127"/>
      <c r="LBA3" s="128"/>
      <c r="LBB3" s="129"/>
      <c r="LBC3" s="146"/>
      <c r="LBH3" s="214"/>
      <c r="LBI3" s="125"/>
      <c r="LBJ3" s="126"/>
      <c r="LBK3" s="127"/>
      <c r="LBL3" s="127"/>
      <c r="LBM3" s="128"/>
      <c r="LBN3" s="129"/>
      <c r="LBO3" s="146"/>
      <c r="LBT3" s="214"/>
      <c r="LBU3" s="125"/>
      <c r="LBV3" s="126"/>
      <c r="LBW3" s="127"/>
      <c r="LBX3" s="127"/>
      <c r="LBY3" s="128"/>
      <c r="LBZ3" s="129"/>
      <c r="LCA3" s="146"/>
      <c r="LCF3" s="214"/>
      <c r="LCG3" s="125"/>
      <c r="LCH3" s="126"/>
      <c r="LCI3" s="127"/>
      <c r="LCJ3" s="127"/>
      <c r="LCK3" s="128"/>
      <c r="LCL3" s="129"/>
      <c r="LCM3" s="146"/>
      <c r="LCR3" s="214"/>
      <c r="LCS3" s="125"/>
      <c r="LCT3" s="126"/>
      <c r="LCU3" s="127"/>
      <c r="LCV3" s="127"/>
      <c r="LCW3" s="128"/>
      <c r="LCX3" s="129"/>
      <c r="LCY3" s="146"/>
      <c r="LDD3" s="214"/>
      <c r="LDE3" s="125"/>
      <c r="LDF3" s="126"/>
      <c r="LDG3" s="127"/>
      <c r="LDH3" s="127"/>
      <c r="LDI3" s="128"/>
      <c r="LDJ3" s="129"/>
      <c r="LDK3" s="146"/>
      <c r="LDP3" s="214"/>
      <c r="LDQ3" s="125"/>
      <c r="LDR3" s="126"/>
      <c r="LDS3" s="127"/>
      <c r="LDT3" s="127"/>
      <c r="LDU3" s="128"/>
      <c r="LDV3" s="129"/>
      <c r="LDW3" s="146"/>
      <c r="LEB3" s="214"/>
      <c r="LEC3" s="125"/>
      <c r="LED3" s="126"/>
      <c r="LEE3" s="127"/>
      <c r="LEF3" s="127"/>
      <c r="LEG3" s="128"/>
      <c r="LEH3" s="129"/>
      <c r="LEI3" s="146"/>
      <c r="LEN3" s="214"/>
      <c r="LEO3" s="125"/>
      <c r="LEP3" s="126"/>
      <c r="LEQ3" s="127"/>
      <c r="LER3" s="127"/>
      <c r="LES3" s="128"/>
      <c r="LET3" s="129"/>
      <c r="LEU3" s="146"/>
      <c r="LEZ3" s="214"/>
      <c r="LFA3" s="125"/>
      <c r="LFB3" s="126"/>
      <c r="LFC3" s="127"/>
      <c r="LFD3" s="127"/>
      <c r="LFE3" s="128"/>
      <c r="LFF3" s="129"/>
      <c r="LFG3" s="146"/>
      <c r="LFL3" s="214"/>
      <c r="LFM3" s="125"/>
      <c r="LFN3" s="126"/>
      <c r="LFO3" s="127"/>
      <c r="LFP3" s="127"/>
      <c r="LFQ3" s="128"/>
      <c r="LFR3" s="129"/>
      <c r="LFS3" s="146"/>
      <c r="LFX3" s="214"/>
      <c r="LFY3" s="125"/>
      <c r="LFZ3" s="126"/>
      <c r="LGA3" s="127"/>
      <c r="LGB3" s="127"/>
      <c r="LGC3" s="128"/>
      <c r="LGD3" s="129"/>
      <c r="LGE3" s="146"/>
      <c r="LGJ3" s="214"/>
      <c r="LGK3" s="125"/>
      <c r="LGL3" s="126"/>
      <c r="LGM3" s="127"/>
      <c r="LGN3" s="127"/>
      <c r="LGO3" s="128"/>
      <c r="LGP3" s="129"/>
      <c r="LGQ3" s="146"/>
      <c r="LGV3" s="214"/>
      <c r="LGW3" s="125"/>
      <c r="LGX3" s="126"/>
      <c r="LGY3" s="127"/>
      <c r="LGZ3" s="127"/>
      <c r="LHA3" s="128"/>
      <c r="LHB3" s="129"/>
      <c r="LHC3" s="146"/>
      <c r="LHH3" s="214"/>
      <c r="LHI3" s="125"/>
      <c r="LHJ3" s="126"/>
      <c r="LHK3" s="127"/>
      <c r="LHL3" s="127"/>
      <c r="LHM3" s="128"/>
      <c r="LHN3" s="129"/>
      <c r="LHO3" s="146"/>
      <c r="LHT3" s="214"/>
      <c r="LHU3" s="125"/>
      <c r="LHV3" s="126"/>
      <c r="LHW3" s="127"/>
      <c r="LHX3" s="127"/>
      <c r="LHY3" s="128"/>
      <c r="LHZ3" s="129"/>
      <c r="LIA3" s="146"/>
      <c r="LIF3" s="214"/>
      <c r="LIG3" s="125"/>
      <c r="LIH3" s="126"/>
      <c r="LII3" s="127"/>
      <c r="LIJ3" s="127"/>
      <c r="LIK3" s="128"/>
      <c r="LIL3" s="129"/>
      <c r="LIM3" s="146"/>
      <c r="LIR3" s="214"/>
      <c r="LIS3" s="125"/>
      <c r="LIT3" s="126"/>
      <c r="LIU3" s="127"/>
      <c r="LIV3" s="127"/>
      <c r="LIW3" s="128"/>
      <c r="LIX3" s="129"/>
      <c r="LIY3" s="146"/>
      <c r="LJD3" s="214"/>
      <c r="LJE3" s="125"/>
      <c r="LJF3" s="126"/>
      <c r="LJG3" s="127"/>
      <c r="LJH3" s="127"/>
      <c r="LJI3" s="128"/>
      <c r="LJJ3" s="129"/>
      <c r="LJK3" s="146"/>
      <c r="LJP3" s="214"/>
      <c r="LJQ3" s="125"/>
      <c r="LJR3" s="126"/>
      <c r="LJS3" s="127"/>
      <c r="LJT3" s="127"/>
      <c r="LJU3" s="128"/>
      <c r="LJV3" s="129"/>
      <c r="LJW3" s="146"/>
      <c r="LKB3" s="214"/>
      <c r="LKC3" s="125"/>
      <c r="LKD3" s="126"/>
      <c r="LKE3" s="127"/>
      <c r="LKF3" s="127"/>
      <c r="LKG3" s="128"/>
      <c r="LKH3" s="129"/>
      <c r="LKI3" s="146"/>
      <c r="LKN3" s="214"/>
      <c r="LKO3" s="125"/>
      <c r="LKP3" s="126"/>
      <c r="LKQ3" s="127"/>
      <c r="LKR3" s="127"/>
      <c r="LKS3" s="128"/>
      <c r="LKT3" s="129"/>
      <c r="LKU3" s="146"/>
      <c r="LKZ3" s="214"/>
      <c r="LLA3" s="125"/>
      <c r="LLB3" s="126"/>
      <c r="LLC3" s="127"/>
      <c r="LLD3" s="127"/>
      <c r="LLE3" s="128"/>
      <c r="LLF3" s="129"/>
      <c r="LLG3" s="146"/>
      <c r="LLL3" s="214"/>
      <c r="LLM3" s="125"/>
      <c r="LLN3" s="126"/>
      <c r="LLO3" s="127"/>
      <c r="LLP3" s="127"/>
      <c r="LLQ3" s="128"/>
      <c r="LLR3" s="129"/>
      <c r="LLS3" s="146"/>
      <c r="LLX3" s="214"/>
      <c r="LLY3" s="125"/>
      <c r="LLZ3" s="126"/>
      <c r="LMA3" s="127"/>
      <c r="LMB3" s="127"/>
      <c r="LMC3" s="128"/>
      <c r="LMD3" s="129"/>
      <c r="LME3" s="146"/>
      <c r="LMJ3" s="214"/>
      <c r="LMK3" s="125"/>
      <c r="LML3" s="126"/>
      <c r="LMM3" s="127"/>
      <c r="LMN3" s="127"/>
      <c r="LMO3" s="128"/>
      <c r="LMP3" s="129"/>
      <c r="LMQ3" s="146"/>
      <c r="LMV3" s="214"/>
      <c r="LMW3" s="125"/>
      <c r="LMX3" s="126"/>
      <c r="LMY3" s="127"/>
      <c r="LMZ3" s="127"/>
      <c r="LNA3" s="128"/>
      <c r="LNB3" s="129"/>
      <c r="LNC3" s="146"/>
      <c r="LNH3" s="214"/>
      <c r="LNI3" s="125"/>
      <c r="LNJ3" s="126"/>
      <c r="LNK3" s="127"/>
      <c r="LNL3" s="127"/>
      <c r="LNM3" s="128"/>
      <c r="LNN3" s="129"/>
      <c r="LNO3" s="146"/>
      <c r="LNT3" s="214"/>
      <c r="LNU3" s="125"/>
      <c r="LNV3" s="126"/>
      <c r="LNW3" s="127"/>
      <c r="LNX3" s="127"/>
      <c r="LNY3" s="128"/>
      <c r="LNZ3" s="129"/>
      <c r="LOA3" s="146"/>
      <c r="LOF3" s="214"/>
      <c r="LOG3" s="125"/>
      <c r="LOH3" s="126"/>
      <c r="LOI3" s="127"/>
      <c r="LOJ3" s="127"/>
      <c r="LOK3" s="128"/>
      <c r="LOL3" s="129"/>
      <c r="LOM3" s="146"/>
      <c r="LOR3" s="214"/>
      <c r="LOS3" s="125"/>
      <c r="LOT3" s="126"/>
      <c r="LOU3" s="127"/>
      <c r="LOV3" s="127"/>
      <c r="LOW3" s="128"/>
      <c r="LOX3" s="129"/>
      <c r="LOY3" s="146"/>
      <c r="LPD3" s="214"/>
      <c r="LPE3" s="125"/>
      <c r="LPF3" s="126"/>
      <c r="LPG3" s="127"/>
      <c r="LPH3" s="127"/>
      <c r="LPI3" s="128"/>
      <c r="LPJ3" s="129"/>
      <c r="LPK3" s="146"/>
      <c r="LPP3" s="214"/>
      <c r="LPQ3" s="125"/>
      <c r="LPR3" s="126"/>
      <c r="LPS3" s="127"/>
      <c r="LPT3" s="127"/>
      <c r="LPU3" s="128"/>
      <c r="LPV3" s="129"/>
      <c r="LPW3" s="146"/>
      <c r="LQB3" s="214"/>
      <c r="LQC3" s="125"/>
      <c r="LQD3" s="126"/>
      <c r="LQE3" s="127"/>
      <c r="LQF3" s="127"/>
      <c r="LQG3" s="128"/>
      <c r="LQH3" s="129"/>
      <c r="LQI3" s="146"/>
      <c r="LQN3" s="214"/>
      <c r="LQO3" s="125"/>
      <c r="LQP3" s="126"/>
      <c r="LQQ3" s="127"/>
      <c r="LQR3" s="127"/>
      <c r="LQS3" s="128"/>
      <c r="LQT3" s="129"/>
      <c r="LQU3" s="146"/>
      <c r="LQZ3" s="214"/>
      <c r="LRA3" s="125"/>
      <c r="LRB3" s="126"/>
      <c r="LRC3" s="127"/>
      <c r="LRD3" s="127"/>
      <c r="LRE3" s="128"/>
      <c r="LRF3" s="129"/>
      <c r="LRG3" s="146"/>
      <c r="LRL3" s="214"/>
      <c r="LRM3" s="125"/>
      <c r="LRN3" s="126"/>
      <c r="LRO3" s="127"/>
      <c r="LRP3" s="127"/>
      <c r="LRQ3" s="128"/>
      <c r="LRR3" s="129"/>
      <c r="LRS3" s="146"/>
      <c r="LRX3" s="214"/>
      <c r="LRY3" s="125"/>
      <c r="LRZ3" s="126"/>
      <c r="LSA3" s="127"/>
      <c r="LSB3" s="127"/>
      <c r="LSC3" s="128"/>
      <c r="LSD3" s="129"/>
      <c r="LSE3" s="146"/>
      <c r="LSJ3" s="214"/>
      <c r="LSK3" s="125"/>
      <c r="LSL3" s="126"/>
      <c r="LSM3" s="127"/>
      <c r="LSN3" s="127"/>
      <c r="LSO3" s="128"/>
      <c r="LSP3" s="129"/>
      <c r="LSQ3" s="146"/>
      <c r="LSV3" s="214"/>
      <c r="LSW3" s="125"/>
      <c r="LSX3" s="126"/>
      <c r="LSY3" s="127"/>
      <c r="LSZ3" s="127"/>
      <c r="LTA3" s="128"/>
      <c r="LTB3" s="129"/>
      <c r="LTC3" s="146"/>
      <c r="LTH3" s="214"/>
      <c r="LTI3" s="125"/>
      <c r="LTJ3" s="126"/>
      <c r="LTK3" s="127"/>
      <c r="LTL3" s="127"/>
      <c r="LTM3" s="128"/>
      <c r="LTN3" s="129"/>
      <c r="LTO3" s="146"/>
      <c r="LTT3" s="214"/>
      <c r="LTU3" s="125"/>
      <c r="LTV3" s="126"/>
      <c r="LTW3" s="127"/>
      <c r="LTX3" s="127"/>
      <c r="LTY3" s="128"/>
      <c r="LTZ3" s="129"/>
      <c r="LUA3" s="146"/>
      <c r="LUF3" s="214"/>
      <c r="LUG3" s="125"/>
      <c r="LUH3" s="126"/>
      <c r="LUI3" s="127"/>
      <c r="LUJ3" s="127"/>
      <c r="LUK3" s="128"/>
      <c r="LUL3" s="129"/>
      <c r="LUM3" s="146"/>
      <c r="LUR3" s="214"/>
      <c r="LUS3" s="125"/>
      <c r="LUT3" s="126"/>
      <c r="LUU3" s="127"/>
      <c r="LUV3" s="127"/>
      <c r="LUW3" s="128"/>
      <c r="LUX3" s="129"/>
      <c r="LUY3" s="146"/>
      <c r="LVD3" s="214"/>
      <c r="LVE3" s="125"/>
      <c r="LVF3" s="126"/>
      <c r="LVG3" s="127"/>
      <c r="LVH3" s="127"/>
      <c r="LVI3" s="128"/>
      <c r="LVJ3" s="129"/>
      <c r="LVK3" s="146"/>
      <c r="LVP3" s="214"/>
      <c r="LVQ3" s="125"/>
      <c r="LVR3" s="126"/>
      <c r="LVS3" s="127"/>
      <c r="LVT3" s="127"/>
      <c r="LVU3" s="128"/>
      <c r="LVV3" s="129"/>
      <c r="LVW3" s="146"/>
      <c r="LWB3" s="214"/>
      <c r="LWC3" s="125"/>
      <c r="LWD3" s="126"/>
      <c r="LWE3" s="127"/>
      <c r="LWF3" s="127"/>
      <c r="LWG3" s="128"/>
      <c r="LWH3" s="129"/>
      <c r="LWI3" s="146"/>
      <c r="LWN3" s="214"/>
      <c r="LWO3" s="125"/>
      <c r="LWP3" s="126"/>
      <c r="LWQ3" s="127"/>
      <c r="LWR3" s="127"/>
      <c r="LWS3" s="128"/>
      <c r="LWT3" s="129"/>
      <c r="LWU3" s="146"/>
      <c r="LWZ3" s="214"/>
      <c r="LXA3" s="125"/>
      <c r="LXB3" s="126"/>
      <c r="LXC3" s="127"/>
      <c r="LXD3" s="127"/>
      <c r="LXE3" s="128"/>
      <c r="LXF3" s="129"/>
      <c r="LXG3" s="146"/>
      <c r="LXL3" s="214"/>
      <c r="LXM3" s="125"/>
      <c r="LXN3" s="126"/>
      <c r="LXO3" s="127"/>
      <c r="LXP3" s="127"/>
      <c r="LXQ3" s="128"/>
      <c r="LXR3" s="129"/>
      <c r="LXS3" s="146"/>
      <c r="LXX3" s="214"/>
      <c r="LXY3" s="125"/>
      <c r="LXZ3" s="126"/>
      <c r="LYA3" s="127"/>
      <c r="LYB3" s="127"/>
      <c r="LYC3" s="128"/>
      <c r="LYD3" s="129"/>
      <c r="LYE3" s="146"/>
      <c r="LYJ3" s="214"/>
      <c r="LYK3" s="125"/>
      <c r="LYL3" s="126"/>
      <c r="LYM3" s="127"/>
      <c r="LYN3" s="127"/>
      <c r="LYO3" s="128"/>
      <c r="LYP3" s="129"/>
      <c r="LYQ3" s="146"/>
      <c r="LYV3" s="214"/>
      <c r="LYW3" s="125"/>
      <c r="LYX3" s="126"/>
      <c r="LYY3" s="127"/>
      <c r="LYZ3" s="127"/>
      <c r="LZA3" s="128"/>
      <c r="LZB3" s="129"/>
      <c r="LZC3" s="146"/>
      <c r="LZH3" s="214"/>
      <c r="LZI3" s="125"/>
      <c r="LZJ3" s="126"/>
      <c r="LZK3" s="127"/>
      <c r="LZL3" s="127"/>
      <c r="LZM3" s="128"/>
      <c r="LZN3" s="129"/>
      <c r="LZO3" s="146"/>
      <c r="LZT3" s="214"/>
      <c r="LZU3" s="125"/>
      <c r="LZV3" s="126"/>
      <c r="LZW3" s="127"/>
      <c r="LZX3" s="127"/>
      <c r="LZY3" s="128"/>
      <c r="LZZ3" s="129"/>
      <c r="MAA3" s="146"/>
      <c r="MAF3" s="214"/>
      <c r="MAG3" s="125"/>
      <c r="MAH3" s="126"/>
      <c r="MAI3" s="127"/>
      <c r="MAJ3" s="127"/>
      <c r="MAK3" s="128"/>
      <c r="MAL3" s="129"/>
      <c r="MAM3" s="146"/>
      <c r="MAR3" s="214"/>
      <c r="MAS3" s="125"/>
      <c r="MAT3" s="126"/>
      <c r="MAU3" s="127"/>
      <c r="MAV3" s="127"/>
      <c r="MAW3" s="128"/>
      <c r="MAX3" s="129"/>
      <c r="MAY3" s="146"/>
      <c r="MBD3" s="214"/>
      <c r="MBE3" s="125"/>
      <c r="MBF3" s="126"/>
      <c r="MBG3" s="127"/>
      <c r="MBH3" s="127"/>
      <c r="MBI3" s="128"/>
      <c r="MBJ3" s="129"/>
      <c r="MBK3" s="146"/>
      <c r="MBP3" s="214"/>
      <c r="MBQ3" s="125"/>
      <c r="MBR3" s="126"/>
      <c r="MBS3" s="127"/>
      <c r="MBT3" s="127"/>
      <c r="MBU3" s="128"/>
      <c r="MBV3" s="129"/>
      <c r="MBW3" s="146"/>
      <c r="MCB3" s="214"/>
      <c r="MCC3" s="125"/>
      <c r="MCD3" s="126"/>
      <c r="MCE3" s="127"/>
      <c r="MCF3" s="127"/>
      <c r="MCG3" s="128"/>
      <c r="MCH3" s="129"/>
      <c r="MCI3" s="146"/>
      <c r="MCN3" s="214"/>
      <c r="MCO3" s="125"/>
      <c r="MCP3" s="126"/>
      <c r="MCQ3" s="127"/>
      <c r="MCR3" s="127"/>
      <c r="MCS3" s="128"/>
      <c r="MCT3" s="129"/>
      <c r="MCU3" s="146"/>
      <c r="MCZ3" s="214"/>
      <c r="MDA3" s="125"/>
      <c r="MDB3" s="126"/>
      <c r="MDC3" s="127"/>
      <c r="MDD3" s="127"/>
      <c r="MDE3" s="128"/>
      <c r="MDF3" s="129"/>
      <c r="MDG3" s="146"/>
      <c r="MDL3" s="214"/>
      <c r="MDM3" s="125"/>
      <c r="MDN3" s="126"/>
      <c r="MDO3" s="127"/>
      <c r="MDP3" s="127"/>
      <c r="MDQ3" s="128"/>
      <c r="MDR3" s="129"/>
      <c r="MDS3" s="146"/>
      <c r="MDX3" s="214"/>
      <c r="MDY3" s="125"/>
      <c r="MDZ3" s="126"/>
      <c r="MEA3" s="127"/>
      <c r="MEB3" s="127"/>
      <c r="MEC3" s="128"/>
      <c r="MED3" s="129"/>
      <c r="MEE3" s="146"/>
      <c r="MEJ3" s="214"/>
      <c r="MEK3" s="125"/>
      <c r="MEL3" s="126"/>
      <c r="MEM3" s="127"/>
      <c r="MEN3" s="127"/>
      <c r="MEO3" s="128"/>
      <c r="MEP3" s="129"/>
      <c r="MEQ3" s="146"/>
      <c r="MEV3" s="214"/>
      <c r="MEW3" s="125"/>
      <c r="MEX3" s="126"/>
      <c r="MEY3" s="127"/>
      <c r="MEZ3" s="127"/>
      <c r="MFA3" s="128"/>
      <c r="MFB3" s="129"/>
      <c r="MFC3" s="146"/>
      <c r="MFH3" s="214"/>
      <c r="MFI3" s="125"/>
      <c r="MFJ3" s="126"/>
      <c r="MFK3" s="127"/>
      <c r="MFL3" s="127"/>
      <c r="MFM3" s="128"/>
      <c r="MFN3" s="129"/>
      <c r="MFO3" s="146"/>
      <c r="MFT3" s="214"/>
      <c r="MFU3" s="125"/>
      <c r="MFV3" s="126"/>
      <c r="MFW3" s="127"/>
      <c r="MFX3" s="127"/>
      <c r="MFY3" s="128"/>
      <c r="MFZ3" s="129"/>
      <c r="MGA3" s="146"/>
      <c r="MGF3" s="214"/>
      <c r="MGG3" s="125"/>
      <c r="MGH3" s="126"/>
      <c r="MGI3" s="127"/>
      <c r="MGJ3" s="127"/>
      <c r="MGK3" s="128"/>
      <c r="MGL3" s="129"/>
      <c r="MGM3" s="146"/>
      <c r="MGR3" s="214"/>
      <c r="MGS3" s="125"/>
      <c r="MGT3" s="126"/>
      <c r="MGU3" s="127"/>
      <c r="MGV3" s="127"/>
      <c r="MGW3" s="128"/>
      <c r="MGX3" s="129"/>
      <c r="MGY3" s="146"/>
      <c r="MHD3" s="214"/>
      <c r="MHE3" s="125"/>
      <c r="MHF3" s="126"/>
      <c r="MHG3" s="127"/>
      <c r="MHH3" s="127"/>
      <c r="MHI3" s="128"/>
      <c r="MHJ3" s="129"/>
      <c r="MHK3" s="146"/>
      <c r="MHP3" s="214"/>
      <c r="MHQ3" s="125"/>
      <c r="MHR3" s="126"/>
      <c r="MHS3" s="127"/>
      <c r="MHT3" s="127"/>
      <c r="MHU3" s="128"/>
      <c r="MHV3" s="129"/>
      <c r="MHW3" s="146"/>
      <c r="MIB3" s="214"/>
      <c r="MIC3" s="125"/>
      <c r="MID3" s="126"/>
      <c r="MIE3" s="127"/>
      <c r="MIF3" s="127"/>
      <c r="MIG3" s="128"/>
      <c r="MIH3" s="129"/>
      <c r="MII3" s="146"/>
      <c r="MIN3" s="214"/>
      <c r="MIO3" s="125"/>
      <c r="MIP3" s="126"/>
      <c r="MIQ3" s="127"/>
      <c r="MIR3" s="127"/>
      <c r="MIS3" s="128"/>
      <c r="MIT3" s="129"/>
      <c r="MIU3" s="146"/>
      <c r="MIZ3" s="214"/>
      <c r="MJA3" s="125"/>
      <c r="MJB3" s="126"/>
      <c r="MJC3" s="127"/>
      <c r="MJD3" s="127"/>
      <c r="MJE3" s="128"/>
      <c r="MJF3" s="129"/>
      <c r="MJG3" s="146"/>
      <c r="MJL3" s="214"/>
      <c r="MJM3" s="125"/>
      <c r="MJN3" s="126"/>
      <c r="MJO3" s="127"/>
      <c r="MJP3" s="127"/>
      <c r="MJQ3" s="128"/>
      <c r="MJR3" s="129"/>
      <c r="MJS3" s="146"/>
      <c r="MJX3" s="214"/>
      <c r="MJY3" s="125"/>
      <c r="MJZ3" s="126"/>
      <c r="MKA3" s="127"/>
      <c r="MKB3" s="127"/>
      <c r="MKC3" s="128"/>
      <c r="MKD3" s="129"/>
      <c r="MKE3" s="146"/>
      <c r="MKJ3" s="214"/>
      <c r="MKK3" s="125"/>
      <c r="MKL3" s="126"/>
      <c r="MKM3" s="127"/>
      <c r="MKN3" s="127"/>
      <c r="MKO3" s="128"/>
      <c r="MKP3" s="129"/>
      <c r="MKQ3" s="146"/>
      <c r="MKV3" s="214"/>
      <c r="MKW3" s="125"/>
      <c r="MKX3" s="126"/>
      <c r="MKY3" s="127"/>
      <c r="MKZ3" s="127"/>
      <c r="MLA3" s="128"/>
      <c r="MLB3" s="129"/>
      <c r="MLC3" s="146"/>
      <c r="MLH3" s="214"/>
      <c r="MLI3" s="125"/>
      <c r="MLJ3" s="126"/>
      <c r="MLK3" s="127"/>
      <c r="MLL3" s="127"/>
      <c r="MLM3" s="128"/>
      <c r="MLN3" s="129"/>
      <c r="MLO3" s="146"/>
      <c r="MLT3" s="214"/>
      <c r="MLU3" s="125"/>
      <c r="MLV3" s="126"/>
      <c r="MLW3" s="127"/>
      <c r="MLX3" s="127"/>
      <c r="MLY3" s="128"/>
      <c r="MLZ3" s="129"/>
      <c r="MMA3" s="146"/>
      <c r="MMF3" s="214"/>
      <c r="MMG3" s="125"/>
      <c r="MMH3" s="126"/>
      <c r="MMI3" s="127"/>
      <c r="MMJ3" s="127"/>
      <c r="MMK3" s="128"/>
      <c r="MML3" s="129"/>
      <c r="MMM3" s="146"/>
      <c r="MMR3" s="214"/>
      <c r="MMS3" s="125"/>
      <c r="MMT3" s="126"/>
      <c r="MMU3" s="127"/>
      <c r="MMV3" s="127"/>
      <c r="MMW3" s="128"/>
      <c r="MMX3" s="129"/>
      <c r="MMY3" s="146"/>
      <c r="MND3" s="214"/>
      <c r="MNE3" s="125"/>
      <c r="MNF3" s="126"/>
      <c r="MNG3" s="127"/>
      <c r="MNH3" s="127"/>
      <c r="MNI3" s="128"/>
      <c r="MNJ3" s="129"/>
      <c r="MNK3" s="146"/>
      <c r="MNP3" s="214"/>
      <c r="MNQ3" s="125"/>
      <c r="MNR3" s="126"/>
      <c r="MNS3" s="127"/>
      <c r="MNT3" s="127"/>
      <c r="MNU3" s="128"/>
      <c r="MNV3" s="129"/>
      <c r="MNW3" s="146"/>
      <c r="MOB3" s="214"/>
      <c r="MOC3" s="125"/>
      <c r="MOD3" s="126"/>
      <c r="MOE3" s="127"/>
      <c r="MOF3" s="127"/>
      <c r="MOG3" s="128"/>
      <c r="MOH3" s="129"/>
      <c r="MOI3" s="146"/>
      <c r="MON3" s="214"/>
      <c r="MOO3" s="125"/>
      <c r="MOP3" s="126"/>
      <c r="MOQ3" s="127"/>
      <c r="MOR3" s="127"/>
      <c r="MOS3" s="128"/>
      <c r="MOT3" s="129"/>
      <c r="MOU3" s="146"/>
      <c r="MOZ3" s="214"/>
      <c r="MPA3" s="125"/>
      <c r="MPB3" s="126"/>
      <c r="MPC3" s="127"/>
      <c r="MPD3" s="127"/>
      <c r="MPE3" s="128"/>
      <c r="MPF3" s="129"/>
      <c r="MPG3" s="146"/>
      <c r="MPL3" s="214"/>
      <c r="MPM3" s="125"/>
      <c r="MPN3" s="126"/>
      <c r="MPO3" s="127"/>
      <c r="MPP3" s="127"/>
      <c r="MPQ3" s="128"/>
      <c r="MPR3" s="129"/>
      <c r="MPS3" s="146"/>
      <c r="MPX3" s="214"/>
      <c r="MPY3" s="125"/>
      <c r="MPZ3" s="126"/>
      <c r="MQA3" s="127"/>
      <c r="MQB3" s="127"/>
      <c r="MQC3" s="128"/>
      <c r="MQD3" s="129"/>
      <c r="MQE3" s="146"/>
      <c r="MQJ3" s="214"/>
      <c r="MQK3" s="125"/>
      <c r="MQL3" s="126"/>
      <c r="MQM3" s="127"/>
      <c r="MQN3" s="127"/>
      <c r="MQO3" s="128"/>
      <c r="MQP3" s="129"/>
      <c r="MQQ3" s="146"/>
      <c r="MQV3" s="214"/>
      <c r="MQW3" s="125"/>
      <c r="MQX3" s="126"/>
      <c r="MQY3" s="127"/>
      <c r="MQZ3" s="127"/>
      <c r="MRA3" s="128"/>
      <c r="MRB3" s="129"/>
      <c r="MRC3" s="146"/>
      <c r="MRH3" s="214"/>
      <c r="MRI3" s="125"/>
      <c r="MRJ3" s="126"/>
      <c r="MRK3" s="127"/>
      <c r="MRL3" s="127"/>
      <c r="MRM3" s="128"/>
      <c r="MRN3" s="129"/>
      <c r="MRO3" s="146"/>
      <c r="MRT3" s="214"/>
      <c r="MRU3" s="125"/>
      <c r="MRV3" s="126"/>
      <c r="MRW3" s="127"/>
      <c r="MRX3" s="127"/>
      <c r="MRY3" s="128"/>
      <c r="MRZ3" s="129"/>
      <c r="MSA3" s="146"/>
      <c r="MSF3" s="214"/>
      <c r="MSG3" s="125"/>
      <c r="MSH3" s="126"/>
      <c r="MSI3" s="127"/>
      <c r="MSJ3" s="127"/>
      <c r="MSK3" s="128"/>
      <c r="MSL3" s="129"/>
      <c r="MSM3" s="146"/>
      <c r="MSR3" s="214"/>
      <c r="MSS3" s="125"/>
      <c r="MST3" s="126"/>
      <c r="MSU3" s="127"/>
      <c r="MSV3" s="127"/>
      <c r="MSW3" s="128"/>
      <c r="MSX3" s="129"/>
      <c r="MSY3" s="146"/>
      <c r="MTD3" s="214"/>
      <c r="MTE3" s="125"/>
      <c r="MTF3" s="126"/>
      <c r="MTG3" s="127"/>
      <c r="MTH3" s="127"/>
      <c r="MTI3" s="128"/>
      <c r="MTJ3" s="129"/>
      <c r="MTK3" s="146"/>
      <c r="MTP3" s="214"/>
      <c r="MTQ3" s="125"/>
      <c r="MTR3" s="126"/>
      <c r="MTS3" s="127"/>
      <c r="MTT3" s="127"/>
      <c r="MTU3" s="128"/>
      <c r="MTV3" s="129"/>
      <c r="MTW3" s="146"/>
      <c r="MUB3" s="214"/>
      <c r="MUC3" s="125"/>
      <c r="MUD3" s="126"/>
      <c r="MUE3" s="127"/>
      <c r="MUF3" s="127"/>
      <c r="MUG3" s="128"/>
      <c r="MUH3" s="129"/>
      <c r="MUI3" s="146"/>
      <c r="MUN3" s="214"/>
      <c r="MUO3" s="125"/>
      <c r="MUP3" s="126"/>
      <c r="MUQ3" s="127"/>
      <c r="MUR3" s="127"/>
      <c r="MUS3" s="128"/>
      <c r="MUT3" s="129"/>
      <c r="MUU3" s="146"/>
      <c r="MUZ3" s="214"/>
      <c r="MVA3" s="125"/>
      <c r="MVB3" s="126"/>
      <c r="MVC3" s="127"/>
      <c r="MVD3" s="127"/>
      <c r="MVE3" s="128"/>
      <c r="MVF3" s="129"/>
      <c r="MVG3" s="146"/>
      <c r="MVL3" s="214"/>
      <c r="MVM3" s="125"/>
      <c r="MVN3" s="126"/>
      <c r="MVO3" s="127"/>
      <c r="MVP3" s="127"/>
      <c r="MVQ3" s="128"/>
      <c r="MVR3" s="129"/>
      <c r="MVS3" s="146"/>
      <c r="MVX3" s="214"/>
      <c r="MVY3" s="125"/>
      <c r="MVZ3" s="126"/>
      <c r="MWA3" s="127"/>
      <c r="MWB3" s="127"/>
      <c r="MWC3" s="128"/>
      <c r="MWD3" s="129"/>
      <c r="MWE3" s="146"/>
      <c r="MWJ3" s="214"/>
      <c r="MWK3" s="125"/>
      <c r="MWL3" s="126"/>
      <c r="MWM3" s="127"/>
      <c r="MWN3" s="127"/>
      <c r="MWO3" s="128"/>
      <c r="MWP3" s="129"/>
      <c r="MWQ3" s="146"/>
      <c r="MWV3" s="214"/>
      <c r="MWW3" s="125"/>
      <c r="MWX3" s="126"/>
      <c r="MWY3" s="127"/>
      <c r="MWZ3" s="127"/>
      <c r="MXA3" s="128"/>
      <c r="MXB3" s="129"/>
      <c r="MXC3" s="146"/>
      <c r="MXH3" s="214"/>
      <c r="MXI3" s="125"/>
      <c r="MXJ3" s="126"/>
      <c r="MXK3" s="127"/>
      <c r="MXL3" s="127"/>
      <c r="MXM3" s="128"/>
      <c r="MXN3" s="129"/>
      <c r="MXO3" s="146"/>
      <c r="MXT3" s="214"/>
      <c r="MXU3" s="125"/>
      <c r="MXV3" s="126"/>
      <c r="MXW3" s="127"/>
      <c r="MXX3" s="127"/>
      <c r="MXY3" s="128"/>
      <c r="MXZ3" s="129"/>
      <c r="MYA3" s="146"/>
      <c r="MYF3" s="214"/>
      <c r="MYG3" s="125"/>
      <c r="MYH3" s="126"/>
      <c r="MYI3" s="127"/>
      <c r="MYJ3" s="127"/>
      <c r="MYK3" s="128"/>
      <c r="MYL3" s="129"/>
      <c r="MYM3" s="146"/>
      <c r="MYR3" s="214"/>
      <c r="MYS3" s="125"/>
      <c r="MYT3" s="126"/>
      <c r="MYU3" s="127"/>
      <c r="MYV3" s="127"/>
      <c r="MYW3" s="128"/>
      <c r="MYX3" s="129"/>
      <c r="MYY3" s="146"/>
      <c r="MZD3" s="214"/>
      <c r="MZE3" s="125"/>
      <c r="MZF3" s="126"/>
      <c r="MZG3" s="127"/>
      <c r="MZH3" s="127"/>
      <c r="MZI3" s="128"/>
      <c r="MZJ3" s="129"/>
      <c r="MZK3" s="146"/>
      <c r="MZP3" s="214"/>
      <c r="MZQ3" s="125"/>
      <c r="MZR3" s="126"/>
      <c r="MZS3" s="127"/>
      <c r="MZT3" s="127"/>
      <c r="MZU3" s="128"/>
      <c r="MZV3" s="129"/>
      <c r="MZW3" s="146"/>
      <c r="NAB3" s="214"/>
      <c r="NAC3" s="125"/>
      <c r="NAD3" s="126"/>
      <c r="NAE3" s="127"/>
      <c r="NAF3" s="127"/>
      <c r="NAG3" s="128"/>
      <c r="NAH3" s="129"/>
      <c r="NAI3" s="146"/>
      <c r="NAN3" s="214"/>
      <c r="NAO3" s="125"/>
      <c r="NAP3" s="126"/>
      <c r="NAQ3" s="127"/>
      <c r="NAR3" s="127"/>
      <c r="NAS3" s="128"/>
      <c r="NAT3" s="129"/>
      <c r="NAU3" s="146"/>
      <c r="NAZ3" s="214"/>
      <c r="NBA3" s="125"/>
      <c r="NBB3" s="126"/>
      <c r="NBC3" s="127"/>
      <c r="NBD3" s="127"/>
      <c r="NBE3" s="128"/>
      <c r="NBF3" s="129"/>
      <c r="NBG3" s="146"/>
      <c r="NBL3" s="214"/>
      <c r="NBM3" s="125"/>
      <c r="NBN3" s="126"/>
      <c r="NBO3" s="127"/>
      <c r="NBP3" s="127"/>
      <c r="NBQ3" s="128"/>
      <c r="NBR3" s="129"/>
      <c r="NBS3" s="146"/>
      <c r="NBX3" s="214"/>
      <c r="NBY3" s="125"/>
      <c r="NBZ3" s="126"/>
      <c r="NCA3" s="127"/>
      <c r="NCB3" s="127"/>
      <c r="NCC3" s="128"/>
      <c r="NCD3" s="129"/>
      <c r="NCE3" s="146"/>
      <c r="NCJ3" s="214"/>
      <c r="NCK3" s="125"/>
      <c r="NCL3" s="126"/>
      <c r="NCM3" s="127"/>
      <c r="NCN3" s="127"/>
      <c r="NCO3" s="128"/>
      <c r="NCP3" s="129"/>
      <c r="NCQ3" s="146"/>
      <c r="NCV3" s="214"/>
      <c r="NCW3" s="125"/>
      <c r="NCX3" s="126"/>
      <c r="NCY3" s="127"/>
      <c r="NCZ3" s="127"/>
      <c r="NDA3" s="128"/>
      <c r="NDB3" s="129"/>
      <c r="NDC3" s="146"/>
      <c r="NDH3" s="214"/>
      <c r="NDI3" s="125"/>
      <c r="NDJ3" s="126"/>
      <c r="NDK3" s="127"/>
      <c r="NDL3" s="127"/>
      <c r="NDM3" s="128"/>
      <c r="NDN3" s="129"/>
      <c r="NDO3" s="146"/>
      <c r="NDT3" s="214"/>
      <c r="NDU3" s="125"/>
      <c r="NDV3" s="126"/>
      <c r="NDW3" s="127"/>
      <c r="NDX3" s="127"/>
      <c r="NDY3" s="128"/>
      <c r="NDZ3" s="129"/>
      <c r="NEA3" s="146"/>
      <c r="NEF3" s="214"/>
      <c r="NEG3" s="125"/>
      <c r="NEH3" s="126"/>
      <c r="NEI3" s="127"/>
      <c r="NEJ3" s="127"/>
      <c r="NEK3" s="128"/>
      <c r="NEL3" s="129"/>
      <c r="NEM3" s="146"/>
      <c r="NER3" s="214"/>
      <c r="NES3" s="125"/>
      <c r="NET3" s="126"/>
      <c r="NEU3" s="127"/>
      <c r="NEV3" s="127"/>
      <c r="NEW3" s="128"/>
      <c r="NEX3" s="129"/>
      <c r="NEY3" s="146"/>
      <c r="NFD3" s="214"/>
      <c r="NFE3" s="125"/>
      <c r="NFF3" s="126"/>
      <c r="NFG3" s="127"/>
      <c r="NFH3" s="127"/>
      <c r="NFI3" s="128"/>
      <c r="NFJ3" s="129"/>
      <c r="NFK3" s="146"/>
      <c r="NFP3" s="214"/>
      <c r="NFQ3" s="125"/>
      <c r="NFR3" s="126"/>
      <c r="NFS3" s="127"/>
      <c r="NFT3" s="127"/>
      <c r="NFU3" s="128"/>
      <c r="NFV3" s="129"/>
      <c r="NFW3" s="146"/>
      <c r="NGB3" s="214"/>
      <c r="NGC3" s="125"/>
      <c r="NGD3" s="126"/>
      <c r="NGE3" s="127"/>
      <c r="NGF3" s="127"/>
      <c r="NGG3" s="128"/>
      <c r="NGH3" s="129"/>
      <c r="NGI3" s="146"/>
      <c r="NGN3" s="214"/>
      <c r="NGO3" s="125"/>
      <c r="NGP3" s="126"/>
      <c r="NGQ3" s="127"/>
      <c r="NGR3" s="127"/>
      <c r="NGS3" s="128"/>
      <c r="NGT3" s="129"/>
      <c r="NGU3" s="146"/>
      <c r="NGZ3" s="214"/>
      <c r="NHA3" s="125"/>
      <c r="NHB3" s="126"/>
      <c r="NHC3" s="127"/>
      <c r="NHD3" s="127"/>
      <c r="NHE3" s="128"/>
      <c r="NHF3" s="129"/>
      <c r="NHG3" s="146"/>
      <c r="NHL3" s="214"/>
      <c r="NHM3" s="125"/>
      <c r="NHN3" s="126"/>
      <c r="NHO3" s="127"/>
      <c r="NHP3" s="127"/>
      <c r="NHQ3" s="128"/>
      <c r="NHR3" s="129"/>
      <c r="NHS3" s="146"/>
      <c r="NHX3" s="214"/>
      <c r="NHY3" s="125"/>
      <c r="NHZ3" s="126"/>
      <c r="NIA3" s="127"/>
      <c r="NIB3" s="127"/>
      <c r="NIC3" s="128"/>
      <c r="NID3" s="129"/>
      <c r="NIE3" s="146"/>
      <c r="NIJ3" s="214"/>
      <c r="NIK3" s="125"/>
      <c r="NIL3" s="126"/>
      <c r="NIM3" s="127"/>
      <c r="NIN3" s="127"/>
      <c r="NIO3" s="128"/>
      <c r="NIP3" s="129"/>
      <c r="NIQ3" s="146"/>
      <c r="NIV3" s="214"/>
      <c r="NIW3" s="125"/>
      <c r="NIX3" s="126"/>
      <c r="NIY3" s="127"/>
      <c r="NIZ3" s="127"/>
      <c r="NJA3" s="128"/>
      <c r="NJB3" s="129"/>
      <c r="NJC3" s="146"/>
      <c r="NJH3" s="214"/>
      <c r="NJI3" s="125"/>
      <c r="NJJ3" s="126"/>
      <c r="NJK3" s="127"/>
      <c r="NJL3" s="127"/>
      <c r="NJM3" s="128"/>
      <c r="NJN3" s="129"/>
      <c r="NJO3" s="146"/>
      <c r="NJT3" s="214"/>
      <c r="NJU3" s="125"/>
      <c r="NJV3" s="126"/>
      <c r="NJW3" s="127"/>
      <c r="NJX3" s="127"/>
      <c r="NJY3" s="128"/>
      <c r="NJZ3" s="129"/>
      <c r="NKA3" s="146"/>
      <c r="NKF3" s="214"/>
      <c r="NKG3" s="125"/>
      <c r="NKH3" s="126"/>
      <c r="NKI3" s="127"/>
      <c r="NKJ3" s="127"/>
      <c r="NKK3" s="128"/>
      <c r="NKL3" s="129"/>
      <c r="NKM3" s="146"/>
      <c r="NKR3" s="214"/>
      <c r="NKS3" s="125"/>
      <c r="NKT3" s="126"/>
      <c r="NKU3" s="127"/>
      <c r="NKV3" s="127"/>
      <c r="NKW3" s="128"/>
      <c r="NKX3" s="129"/>
      <c r="NKY3" s="146"/>
      <c r="NLD3" s="214"/>
      <c r="NLE3" s="125"/>
      <c r="NLF3" s="126"/>
      <c r="NLG3" s="127"/>
      <c r="NLH3" s="127"/>
      <c r="NLI3" s="128"/>
      <c r="NLJ3" s="129"/>
      <c r="NLK3" s="146"/>
      <c r="NLP3" s="214"/>
      <c r="NLQ3" s="125"/>
      <c r="NLR3" s="126"/>
      <c r="NLS3" s="127"/>
      <c r="NLT3" s="127"/>
      <c r="NLU3" s="128"/>
      <c r="NLV3" s="129"/>
      <c r="NLW3" s="146"/>
      <c r="NMB3" s="214"/>
      <c r="NMC3" s="125"/>
      <c r="NMD3" s="126"/>
      <c r="NME3" s="127"/>
      <c r="NMF3" s="127"/>
      <c r="NMG3" s="128"/>
      <c r="NMH3" s="129"/>
      <c r="NMI3" s="146"/>
      <c r="NMN3" s="214"/>
      <c r="NMO3" s="125"/>
      <c r="NMP3" s="126"/>
      <c r="NMQ3" s="127"/>
      <c r="NMR3" s="127"/>
      <c r="NMS3" s="128"/>
      <c r="NMT3" s="129"/>
      <c r="NMU3" s="146"/>
      <c r="NMZ3" s="214"/>
      <c r="NNA3" s="125"/>
      <c r="NNB3" s="126"/>
      <c r="NNC3" s="127"/>
      <c r="NND3" s="127"/>
      <c r="NNE3" s="128"/>
      <c r="NNF3" s="129"/>
      <c r="NNG3" s="146"/>
      <c r="NNL3" s="214"/>
      <c r="NNM3" s="125"/>
      <c r="NNN3" s="126"/>
      <c r="NNO3" s="127"/>
      <c r="NNP3" s="127"/>
      <c r="NNQ3" s="128"/>
      <c r="NNR3" s="129"/>
      <c r="NNS3" s="146"/>
      <c r="NNX3" s="214"/>
      <c r="NNY3" s="125"/>
      <c r="NNZ3" s="126"/>
      <c r="NOA3" s="127"/>
      <c r="NOB3" s="127"/>
      <c r="NOC3" s="128"/>
      <c r="NOD3" s="129"/>
      <c r="NOE3" s="146"/>
      <c r="NOJ3" s="214"/>
      <c r="NOK3" s="125"/>
      <c r="NOL3" s="126"/>
      <c r="NOM3" s="127"/>
      <c r="NON3" s="127"/>
      <c r="NOO3" s="128"/>
      <c r="NOP3" s="129"/>
      <c r="NOQ3" s="146"/>
      <c r="NOV3" s="214"/>
      <c r="NOW3" s="125"/>
      <c r="NOX3" s="126"/>
      <c r="NOY3" s="127"/>
      <c r="NOZ3" s="127"/>
      <c r="NPA3" s="128"/>
      <c r="NPB3" s="129"/>
      <c r="NPC3" s="146"/>
      <c r="NPH3" s="214"/>
      <c r="NPI3" s="125"/>
      <c r="NPJ3" s="126"/>
      <c r="NPK3" s="127"/>
      <c r="NPL3" s="127"/>
      <c r="NPM3" s="128"/>
      <c r="NPN3" s="129"/>
      <c r="NPO3" s="146"/>
      <c r="NPT3" s="214"/>
      <c r="NPU3" s="125"/>
      <c r="NPV3" s="126"/>
      <c r="NPW3" s="127"/>
      <c r="NPX3" s="127"/>
      <c r="NPY3" s="128"/>
      <c r="NPZ3" s="129"/>
      <c r="NQA3" s="146"/>
      <c r="NQF3" s="214"/>
      <c r="NQG3" s="125"/>
      <c r="NQH3" s="126"/>
      <c r="NQI3" s="127"/>
      <c r="NQJ3" s="127"/>
      <c r="NQK3" s="128"/>
      <c r="NQL3" s="129"/>
      <c r="NQM3" s="146"/>
      <c r="NQR3" s="214"/>
      <c r="NQS3" s="125"/>
      <c r="NQT3" s="126"/>
      <c r="NQU3" s="127"/>
      <c r="NQV3" s="127"/>
      <c r="NQW3" s="128"/>
      <c r="NQX3" s="129"/>
      <c r="NQY3" s="146"/>
      <c r="NRD3" s="214"/>
      <c r="NRE3" s="125"/>
      <c r="NRF3" s="126"/>
      <c r="NRG3" s="127"/>
      <c r="NRH3" s="127"/>
      <c r="NRI3" s="128"/>
      <c r="NRJ3" s="129"/>
      <c r="NRK3" s="146"/>
      <c r="NRP3" s="214"/>
      <c r="NRQ3" s="125"/>
      <c r="NRR3" s="126"/>
      <c r="NRS3" s="127"/>
      <c r="NRT3" s="127"/>
      <c r="NRU3" s="128"/>
      <c r="NRV3" s="129"/>
      <c r="NRW3" s="146"/>
      <c r="NSB3" s="214"/>
      <c r="NSC3" s="125"/>
      <c r="NSD3" s="126"/>
      <c r="NSE3" s="127"/>
      <c r="NSF3" s="127"/>
      <c r="NSG3" s="128"/>
      <c r="NSH3" s="129"/>
      <c r="NSI3" s="146"/>
      <c r="NSN3" s="214"/>
      <c r="NSO3" s="125"/>
      <c r="NSP3" s="126"/>
      <c r="NSQ3" s="127"/>
      <c r="NSR3" s="127"/>
      <c r="NSS3" s="128"/>
      <c r="NST3" s="129"/>
      <c r="NSU3" s="146"/>
      <c r="NSZ3" s="214"/>
      <c r="NTA3" s="125"/>
      <c r="NTB3" s="126"/>
      <c r="NTC3" s="127"/>
      <c r="NTD3" s="127"/>
      <c r="NTE3" s="128"/>
      <c r="NTF3" s="129"/>
      <c r="NTG3" s="146"/>
      <c r="NTL3" s="214"/>
      <c r="NTM3" s="125"/>
      <c r="NTN3" s="126"/>
      <c r="NTO3" s="127"/>
      <c r="NTP3" s="127"/>
      <c r="NTQ3" s="128"/>
      <c r="NTR3" s="129"/>
      <c r="NTS3" s="146"/>
      <c r="NTX3" s="214"/>
      <c r="NTY3" s="125"/>
      <c r="NTZ3" s="126"/>
      <c r="NUA3" s="127"/>
      <c r="NUB3" s="127"/>
      <c r="NUC3" s="128"/>
      <c r="NUD3" s="129"/>
      <c r="NUE3" s="146"/>
      <c r="NUJ3" s="214"/>
      <c r="NUK3" s="125"/>
      <c r="NUL3" s="126"/>
      <c r="NUM3" s="127"/>
      <c r="NUN3" s="127"/>
      <c r="NUO3" s="128"/>
      <c r="NUP3" s="129"/>
      <c r="NUQ3" s="146"/>
      <c r="NUV3" s="214"/>
      <c r="NUW3" s="125"/>
      <c r="NUX3" s="126"/>
      <c r="NUY3" s="127"/>
      <c r="NUZ3" s="127"/>
      <c r="NVA3" s="128"/>
      <c r="NVB3" s="129"/>
      <c r="NVC3" s="146"/>
      <c r="NVH3" s="214"/>
      <c r="NVI3" s="125"/>
      <c r="NVJ3" s="126"/>
      <c r="NVK3" s="127"/>
      <c r="NVL3" s="127"/>
      <c r="NVM3" s="128"/>
      <c r="NVN3" s="129"/>
      <c r="NVO3" s="146"/>
      <c r="NVT3" s="214"/>
      <c r="NVU3" s="125"/>
      <c r="NVV3" s="126"/>
      <c r="NVW3" s="127"/>
      <c r="NVX3" s="127"/>
      <c r="NVY3" s="128"/>
      <c r="NVZ3" s="129"/>
      <c r="NWA3" s="146"/>
      <c r="NWF3" s="214"/>
      <c r="NWG3" s="125"/>
      <c r="NWH3" s="126"/>
      <c r="NWI3" s="127"/>
      <c r="NWJ3" s="127"/>
      <c r="NWK3" s="128"/>
      <c r="NWL3" s="129"/>
      <c r="NWM3" s="146"/>
      <c r="NWR3" s="214"/>
      <c r="NWS3" s="125"/>
      <c r="NWT3" s="126"/>
      <c r="NWU3" s="127"/>
      <c r="NWV3" s="127"/>
      <c r="NWW3" s="128"/>
      <c r="NWX3" s="129"/>
      <c r="NWY3" s="146"/>
      <c r="NXD3" s="214"/>
      <c r="NXE3" s="125"/>
      <c r="NXF3" s="126"/>
      <c r="NXG3" s="127"/>
      <c r="NXH3" s="127"/>
      <c r="NXI3" s="128"/>
      <c r="NXJ3" s="129"/>
      <c r="NXK3" s="146"/>
      <c r="NXP3" s="214"/>
      <c r="NXQ3" s="125"/>
      <c r="NXR3" s="126"/>
      <c r="NXS3" s="127"/>
      <c r="NXT3" s="127"/>
      <c r="NXU3" s="128"/>
      <c r="NXV3" s="129"/>
      <c r="NXW3" s="146"/>
      <c r="NYB3" s="214"/>
      <c r="NYC3" s="125"/>
      <c r="NYD3" s="126"/>
      <c r="NYE3" s="127"/>
      <c r="NYF3" s="127"/>
      <c r="NYG3" s="128"/>
      <c r="NYH3" s="129"/>
      <c r="NYI3" s="146"/>
      <c r="NYN3" s="214"/>
      <c r="NYO3" s="125"/>
      <c r="NYP3" s="126"/>
      <c r="NYQ3" s="127"/>
      <c r="NYR3" s="127"/>
      <c r="NYS3" s="128"/>
      <c r="NYT3" s="129"/>
      <c r="NYU3" s="146"/>
      <c r="NYZ3" s="214"/>
      <c r="NZA3" s="125"/>
      <c r="NZB3" s="126"/>
      <c r="NZC3" s="127"/>
      <c r="NZD3" s="127"/>
      <c r="NZE3" s="128"/>
      <c r="NZF3" s="129"/>
      <c r="NZG3" s="146"/>
      <c r="NZL3" s="214"/>
      <c r="NZM3" s="125"/>
      <c r="NZN3" s="126"/>
      <c r="NZO3" s="127"/>
      <c r="NZP3" s="127"/>
      <c r="NZQ3" s="128"/>
      <c r="NZR3" s="129"/>
      <c r="NZS3" s="146"/>
      <c r="NZX3" s="214"/>
      <c r="NZY3" s="125"/>
      <c r="NZZ3" s="126"/>
      <c r="OAA3" s="127"/>
      <c r="OAB3" s="127"/>
      <c r="OAC3" s="128"/>
      <c r="OAD3" s="129"/>
      <c r="OAE3" s="146"/>
      <c r="OAJ3" s="214"/>
      <c r="OAK3" s="125"/>
      <c r="OAL3" s="126"/>
      <c r="OAM3" s="127"/>
      <c r="OAN3" s="127"/>
      <c r="OAO3" s="128"/>
      <c r="OAP3" s="129"/>
      <c r="OAQ3" s="146"/>
      <c r="OAV3" s="214"/>
      <c r="OAW3" s="125"/>
      <c r="OAX3" s="126"/>
      <c r="OAY3" s="127"/>
      <c r="OAZ3" s="127"/>
      <c r="OBA3" s="128"/>
      <c r="OBB3" s="129"/>
      <c r="OBC3" s="146"/>
      <c r="OBH3" s="214"/>
      <c r="OBI3" s="125"/>
      <c r="OBJ3" s="126"/>
      <c r="OBK3" s="127"/>
      <c r="OBL3" s="127"/>
      <c r="OBM3" s="128"/>
      <c r="OBN3" s="129"/>
      <c r="OBO3" s="146"/>
      <c r="OBT3" s="214"/>
      <c r="OBU3" s="125"/>
      <c r="OBV3" s="126"/>
      <c r="OBW3" s="127"/>
      <c r="OBX3" s="127"/>
      <c r="OBY3" s="128"/>
      <c r="OBZ3" s="129"/>
      <c r="OCA3" s="146"/>
      <c r="OCF3" s="214"/>
      <c r="OCG3" s="125"/>
      <c r="OCH3" s="126"/>
      <c r="OCI3" s="127"/>
      <c r="OCJ3" s="127"/>
      <c r="OCK3" s="128"/>
      <c r="OCL3" s="129"/>
      <c r="OCM3" s="146"/>
      <c r="OCR3" s="214"/>
      <c r="OCS3" s="125"/>
      <c r="OCT3" s="126"/>
      <c r="OCU3" s="127"/>
      <c r="OCV3" s="127"/>
      <c r="OCW3" s="128"/>
      <c r="OCX3" s="129"/>
      <c r="OCY3" s="146"/>
      <c r="ODD3" s="214"/>
      <c r="ODE3" s="125"/>
      <c r="ODF3" s="126"/>
      <c r="ODG3" s="127"/>
      <c r="ODH3" s="127"/>
      <c r="ODI3" s="128"/>
      <c r="ODJ3" s="129"/>
      <c r="ODK3" s="146"/>
      <c r="ODP3" s="214"/>
      <c r="ODQ3" s="125"/>
      <c r="ODR3" s="126"/>
      <c r="ODS3" s="127"/>
      <c r="ODT3" s="127"/>
      <c r="ODU3" s="128"/>
      <c r="ODV3" s="129"/>
      <c r="ODW3" s="146"/>
      <c r="OEB3" s="214"/>
      <c r="OEC3" s="125"/>
      <c r="OED3" s="126"/>
      <c r="OEE3" s="127"/>
      <c r="OEF3" s="127"/>
      <c r="OEG3" s="128"/>
      <c r="OEH3" s="129"/>
      <c r="OEI3" s="146"/>
      <c r="OEN3" s="214"/>
      <c r="OEO3" s="125"/>
      <c r="OEP3" s="126"/>
      <c r="OEQ3" s="127"/>
      <c r="OER3" s="127"/>
      <c r="OES3" s="128"/>
      <c r="OET3" s="129"/>
      <c r="OEU3" s="146"/>
      <c r="OEZ3" s="214"/>
      <c r="OFA3" s="125"/>
      <c r="OFB3" s="126"/>
      <c r="OFC3" s="127"/>
      <c r="OFD3" s="127"/>
      <c r="OFE3" s="128"/>
      <c r="OFF3" s="129"/>
      <c r="OFG3" s="146"/>
      <c r="OFL3" s="214"/>
      <c r="OFM3" s="125"/>
      <c r="OFN3" s="126"/>
      <c r="OFO3" s="127"/>
      <c r="OFP3" s="127"/>
      <c r="OFQ3" s="128"/>
      <c r="OFR3" s="129"/>
      <c r="OFS3" s="146"/>
      <c r="OFX3" s="214"/>
      <c r="OFY3" s="125"/>
      <c r="OFZ3" s="126"/>
      <c r="OGA3" s="127"/>
      <c r="OGB3" s="127"/>
      <c r="OGC3" s="128"/>
      <c r="OGD3" s="129"/>
      <c r="OGE3" s="146"/>
      <c r="OGJ3" s="214"/>
      <c r="OGK3" s="125"/>
      <c r="OGL3" s="126"/>
      <c r="OGM3" s="127"/>
      <c r="OGN3" s="127"/>
      <c r="OGO3" s="128"/>
      <c r="OGP3" s="129"/>
      <c r="OGQ3" s="146"/>
      <c r="OGV3" s="214"/>
      <c r="OGW3" s="125"/>
      <c r="OGX3" s="126"/>
      <c r="OGY3" s="127"/>
      <c r="OGZ3" s="127"/>
      <c r="OHA3" s="128"/>
      <c r="OHB3" s="129"/>
      <c r="OHC3" s="146"/>
      <c r="OHH3" s="214"/>
      <c r="OHI3" s="125"/>
      <c r="OHJ3" s="126"/>
      <c r="OHK3" s="127"/>
      <c r="OHL3" s="127"/>
      <c r="OHM3" s="128"/>
      <c r="OHN3" s="129"/>
      <c r="OHO3" s="146"/>
      <c r="OHT3" s="214"/>
      <c r="OHU3" s="125"/>
      <c r="OHV3" s="126"/>
      <c r="OHW3" s="127"/>
      <c r="OHX3" s="127"/>
      <c r="OHY3" s="128"/>
      <c r="OHZ3" s="129"/>
      <c r="OIA3" s="146"/>
      <c r="OIF3" s="214"/>
      <c r="OIG3" s="125"/>
      <c r="OIH3" s="126"/>
      <c r="OII3" s="127"/>
      <c r="OIJ3" s="127"/>
      <c r="OIK3" s="128"/>
      <c r="OIL3" s="129"/>
      <c r="OIM3" s="146"/>
      <c r="OIR3" s="214"/>
      <c r="OIS3" s="125"/>
      <c r="OIT3" s="126"/>
      <c r="OIU3" s="127"/>
      <c r="OIV3" s="127"/>
      <c r="OIW3" s="128"/>
      <c r="OIX3" s="129"/>
      <c r="OIY3" s="146"/>
      <c r="OJD3" s="214"/>
      <c r="OJE3" s="125"/>
      <c r="OJF3" s="126"/>
      <c r="OJG3" s="127"/>
      <c r="OJH3" s="127"/>
      <c r="OJI3" s="128"/>
      <c r="OJJ3" s="129"/>
      <c r="OJK3" s="146"/>
      <c r="OJP3" s="214"/>
      <c r="OJQ3" s="125"/>
      <c r="OJR3" s="126"/>
      <c r="OJS3" s="127"/>
      <c r="OJT3" s="127"/>
      <c r="OJU3" s="128"/>
      <c r="OJV3" s="129"/>
      <c r="OJW3" s="146"/>
      <c r="OKB3" s="214"/>
      <c r="OKC3" s="125"/>
      <c r="OKD3" s="126"/>
      <c r="OKE3" s="127"/>
      <c r="OKF3" s="127"/>
      <c r="OKG3" s="128"/>
      <c r="OKH3" s="129"/>
      <c r="OKI3" s="146"/>
      <c r="OKN3" s="214"/>
      <c r="OKO3" s="125"/>
      <c r="OKP3" s="126"/>
      <c r="OKQ3" s="127"/>
      <c r="OKR3" s="127"/>
      <c r="OKS3" s="128"/>
      <c r="OKT3" s="129"/>
      <c r="OKU3" s="146"/>
      <c r="OKZ3" s="214"/>
      <c r="OLA3" s="125"/>
      <c r="OLB3" s="126"/>
      <c r="OLC3" s="127"/>
      <c r="OLD3" s="127"/>
      <c r="OLE3" s="128"/>
      <c r="OLF3" s="129"/>
      <c r="OLG3" s="146"/>
      <c r="OLL3" s="214"/>
      <c r="OLM3" s="125"/>
      <c r="OLN3" s="126"/>
      <c r="OLO3" s="127"/>
      <c r="OLP3" s="127"/>
      <c r="OLQ3" s="128"/>
      <c r="OLR3" s="129"/>
      <c r="OLS3" s="146"/>
      <c r="OLX3" s="214"/>
      <c r="OLY3" s="125"/>
      <c r="OLZ3" s="126"/>
      <c r="OMA3" s="127"/>
      <c r="OMB3" s="127"/>
      <c r="OMC3" s="128"/>
      <c r="OMD3" s="129"/>
      <c r="OME3" s="146"/>
      <c r="OMJ3" s="214"/>
      <c r="OMK3" s="125"/>
      <c r="OML3" s="126"/>
      <c r="OMM3" s="127"/>
      <c r="OMN3" s="127"/>
      <c r="OMO3" s="128"/>
      <c r="OMP3" s="129"/>
      <c r="OMQ3" s="146"/>
      <c r="OMV3" s="214"/>
      <c r="OMW3" s="125"/>
      <c r="OMX3" s="126"/>
      <c r="OMY3" s="127"/>
      <c r="OMZ3" s="127"/>
      <c r="ONA3" s="128"/>
      <c r="ONB3" s="129"/>
      <c r="ONC3" s="146"/>
      <c r="ONH3" s="214"/>
      <c r="ONI3" s="125"/>
      <c r="ONJ3" s="126"/>
      <c r="ONK3" s="127"/>
      <c r="ONL3" s="127"/>
      <c r="ONM3" s="128"/>
      <c r="ONN3" s="129"/>
      <c r="ONO3" s="146"/>
      <c r="ONT3" s="214"/>
      <c r="ONU3" s="125"/>
      <c r="ONV3" s="126"/>
      <c r="ONW3" s="127"/>
      <c r="ONX3" s="127"/>
      <c r="ONY3" s="128"/>
      <c r="ONZ3" s="129"/>
      <c r="OOA3" s="146"/>
      <c r="OOF3" s="214"/>
      <c r="OOG3" s="125"/>
      <c r="OOH3" s="126"/>
      <c r="OOI3" s="127"/>
      <c r="OOJ3" s="127"/>
      <c r="OOK3" s="128"/>
      <c r="OOL3" s="129"/>
      <c r="OOM3" s="146"/>
      <c r="OOR3" s="214"/>
      <c r="OOS3" s="125"/>
      <c r="OOT3" s="126"/>
      <c r="OOU3" s="127"/>
      <c r="OOV3" s="127"/>
      <c r="OOW3" s="128"/>
      <c r="OOX3" s="129"/>
      <c r="OOY3" s="146"/>
      <c r="OPD3" s="214"/>
      <c r="OPE3" s="125"/>
      <c r="OPF3" s="126"/>
      <c r="OPG3" s="127"/>
      <c r="OPH3" s="127"/>
      <c r="OPI3" s="128"/>
      <c r="OPJ3" s="129"/>
      <c r="OPK3" s="146"/>
      <c r="OPP3" s="214"/>
      <c r="OPQ3" s="125"/>
      <c r="OPR3" s="126"/>
      <c r="OPS3" s="127"/>
      <c r="OPT3" s="127"/>
      <c r="OPU3" s="128"/>
      <c r="OPV3" s="129"/>
      <c r="OPW3" s="146"/>
      <c r="OQB3" s="214"/>
      <c r="OQC3" s="125"/>
      <c r="OQD3" s="126"/>
      <c r="OQE3" s="127"/>
      <c r="OQF3" s="127"/>
      <c r="OQG3" s="128"/>
      <c r="OQH3" s="129"/>
      <c r="OQI3" s="146"/>
      <c r="OQN3" s="214"/>
      <c r="OQO3" s="125"/>
      <c r="OQP3" s="126"/>
      <c r="OQQ3" s="127"/>
      <c r="OQR3" s="127"/>
      <c r="OQS3" s="128"/>
      <c r="OQT3" s="129"/>
      <c r="OQU3" s="146"/>
      <c r="OQZ3" s="214"/>
      <c r="ORA3" s="125"/>
      <c r="ORB3" s="126"/>
      <c r="ORC3" s="127"/>
      <c r="ORD3" s="127"/>
      <c r="ORE3" s="128"/>
      <c r="ORF3" s="129"/>
      <c r="ORG3" s="146"/>
      <c r="ORL3" s="214"/>
      <c r="ORM3" s="125"/>
      <c r="ORN3" s="126"/>
      <c r="ORO3" s="127"/>
      <c r="ORP3" s="127"/>
      <c r="ORQ3" s="128"/>
      <c r="ORR3" s="129"/>
      <c r="ORS3" s="146"/>
      <c r="ORX3" s="214"/>
      <c r="ORY3" s="125"/>
      <c r="ORZ3" s="126"/>
      <c r="OSA3" s="127"/>
      <c r="OSB3" s="127"/>
      <c r="OSC3" s="128"/>
      <c r="OSD3" s="129"/>
      <c r="OSE3" s="146"/>
      <c r="OSJ3" s="214"/>
      <c r="OSK3" s="125"/>
      <c r="OSL3" s="126"/>
      <c r="OSM3" s="127"/>
      <c r="OSN3" s="127"/>
      <c r="OSO3" s="128"/>
      <c r="OSP3" s="129"/>
      <c r="OSQ3" s="146"/>
      <c r="OSV3" s="214"/>
      <c r="OSW3" s="125"/>
      <c r="OSX3" s="126"/>
      <c r="OSY3" s="127"/>
      <c r="OSZ3" s="127"/>
      <c r="OTA3" s="128"/>
      <c r="OTB3" s="129"/>
      <c r="OTC3" s="146"/>
      <c r="OTH3" s="214"/>
      <c r="OTI3" s="125"/>
      <c r="OTJ3" s="126"/>
      <c r="OTK3" s="127"/>
      <c r="OTL3" s="127"/>
      <c r="OTM3" s="128"/>
      <c r="OTN3" s="129"/>
      <c r="OTO3" s="146"/>
      <c r="OTT3" s="214"/>
      <c r="OTU3" s="125"/>
      <c r="OTV3" s="126"/>
      <c r="OTW3" s="127"/>
      <c r="OTX3" s="127"/>
      <c r="OTY3" s="128"/>
      <c r="OTZ3" s="129"/>
      <c r="OUA3" s="146"/>
      <c r="OUF3" s="214"/>
      <c r="OUG3" s="125"/>
      <c r="OUH3" s="126"/>
      <c r="OUI3" s="127"/>
      <c r="OUJ3" s="127"/>
      <c r="OUK3" s="128"/>
      <c r="OUL3" s="129"/>
      <c r="OUM3" s="146"/>
      <c r="OUR3" s="214"/>
      <c r="OUS3" s="125"/>
      <c r="OUT3" s="126"/>
      <c r="OUU3" s="127"/>
      <c r="OUV3" s="127"/>
      <c r="OUW3" s="128"/>
      <c r="OUX3" s="129"/>
      <c r="OUY3" s="146"/>
      <c r="OVD3" s="214"/>
      <c r="OVE3" s="125"/>
      <c r="OVF3" s="126"/>
      <c r="OVG3" s="127"/>
      <c r="OVH3" s="127"/>
      <c r="OVI3" s="128"/>
      <c r="OVJ3" s="129"/>
      <c r="OVK3" s="146"/>
      <c r="OVP3" s="214"/>
      <c r="OVQ3" s="125"/>
      <c r="OVR3" s="126"/>
      <c r="OVS3" s="127"/>
      <c r="OVT3" s="127"/>
      <c r="OVU3" s="128"/>
      <c r="OVV3" s="129"/>
      <c r="OVW3" s="146"/>
      <c r="OWB3" s="214"/>
      <c r="OWC3" s="125"/>
      <c r="OWD3" s="126"/>
      <c r="OWE3" s="127"/>
      <c r="OWF3" s="127"/>
      <c r="OWG3" s="128"/>
      <c r="OWH3" s="129"/>
      <c r="OWI3" s="146"/>
      <c r="OWN3" s="214"/>
      <c r="OWO3" s="125"/>
      <c r="OWP3" s="126"/>
      <c r="OWQ3" s="127"/>
      <c r="OWR3" s="127"/>
      <c r="OWS3" s="128"/>
      <c r="OWT3" s="129"/>
      <c r="OWU3" s="146"/>
      <c r="OWZ3" s="214"/>
      <c r="OXA3" s="125"/>
      <c r="OXB3" s="126"/>
      <c r="OXC3" s="127"/>
      <c r="OXD3" s="127"/>
      <c r="OXE3" s="128"/>
      <c r="OXF3" s="129"/>
      <c r="OXG3" s="146"/>
      <c r="OXL3" s="214"/>
      <c r="OXM3" s="125"/>
      <c r="OXN3" s="126"/>
      <c r="OXO3" s="127"/>
      <c r="OXP3" s="127"/>
      <c r="OXQ3" s="128"/>
      <c r="OXR3" s="129"/>
      <c r="OXS3" s="146"/>
      <c r="OXX3" s="214"/>
      <c r="OXY3" s="125"/>
      <c r="OXZ3" s="126"/>
      <c r="OYA3" s="127"/>
      <c r="OYB3" s="127"/>
      <c r="OYC3" s="128"/>
      <c r="OYD3" s="129"/>
      <c r="OYE3" s="146"/>
      <c r="OYJ3" s="214"/>
      <c r="OYK3" s="125"/>
      <c r="OYL3" s="126"/>
      <c r="OYM3" s="127"/>
      <c r="OYN3" s="127"/>
      <c r="OYO3" s="128"/>
      <c r="OYP3" s="129"/>
      <c r="OYQ3" s="146"/>
      <c r="OYV3" s="214"/>
      <c r="OYW3" s="125"/>
      <c r="OYX3" s="126"/>
      <c r="OYY3" s="127"/>
      <c r="OYZ3" s="127"/>
      <c r="OZA3" s="128"/>
      <c r="OZB3" s="129"/>
      <c r="OZC3" s="146"/>
      <c r="OZH3" s="214"/>
      <c r="OZI3" s="125"/>
      <c r="OZJ3" s="126"/>
      <c r="OZK3" s="127"/>
      <c r="OZL3" s="127"/>
      <c r="OZM3" s="128"/>
      <c r="OZN3" s="129"/>
      <c r="OZO3" s="146"/>
      <c r="OZT3" s="214"/>
      <c r="OZU3" s="125"/>
      <c r="OZV3" s="126"/>
      <c r="OZW3" s="127"/>
      <c r="OZX3" s="127"/>
      <c r="OZY3" s="128"/>
      <c r="OZZ3" s="129"/>
      <c r="PAA3" s="146"/>
      <c r="PAF3" s="214"/>
      <c r="PAG3" s="125"/>
      <c r="PAH3" s="126"/>
      <c r="PAI3" s="127"/>
      <c r="PAJ3" s="127"/>
      <c r="PAK3" s="128"/>
      <c r="PAL3" s="129"/>
      <c r="PAM3" s="146"/>
      <c r="PAR3" s="214"/>
      <c r="PAS3" s="125"/>
      <c r="PAT3" s="126"/>
      <c r="PAU3" s="127"/>
      <c r="PAV3" s="127"/>
      <c r="PAW3" s="128"/>
      <c r="PAX3" s="129"/>
      <c r="PAY3" s="146"/>
      <c r="PBD3" s="214"/>
      <c r="PBE3" s="125"/>
      <c r="PBF3" s="126"/>
      <c r="PBG3" s="127"/>
      <c r="PBH3" s="127"/>
      <c r="PBI3" s="128"/>
      <c r="PBJ3" s="129"/>
      <c r="PBK3" s="146"/>
      <c r="PBP3" s="214"/>
      <c r="PBQ3" s="125"/>
      <c r="PBR3" s="126"/>
      <c r="PBS3" s="127"/>
      <c r="PBT3" s="127"/>
      <c r="PBU3" s="128"/>
      <c r="PBV3" s="129"/>
      <c r="PBW3" s="146"/>
      <c r="PCB3" s="214"/>
      <c r="PCC3" s="125"/>
      <c r="PCD3" s="126"/>
      <c r="PCE3" s="127"/>
      <c r="PCF3" s="127"/>
      <c r="PCG3" s="128"/>
      <c r="PCH3" s="129"/>
      <c r="PCI3" s="146"/>
      <c r="PCN3" s="214"/>
      <c r="PCO3" s="125"/>
      <c r="PCP3" s="126"/>
      <c r="PCQ3" s="127"/>
      <c r="PCR3" s="127"/>
      <c r="PCS3" s="128"/>
      <c r="PCT3" s="129"/>
      <c r="PCU3" s="146"/>
      <c r="PCZ3" s="214"/>
      <c r="PDA3" s="125"/>
      <c r="PDB3" s="126"/>
      <c r="PDC3" s="127"/>
      <c r="PDD3" s="127"/>
      <c r="PDE3" s="128"/>
      <c r="PDF3" s="129"/>
      <c r="PDG3" s="146"/>
      <c r="PDL3" s="214"/>
      <c r="PDM3" s="125"/>
      <c r="PDN3" s="126"/>
      <c r="PDO3" s="127"/>
      <c r="PDP3" s="127"/>
      <c r="PDQ3" s="128"/>
      <c r="PDR3" s="129"/>
      <c r="PDS3" s="146"/>
      <c r="PDX3" s="214"/>
      <c r="PDY3" s="125"/>
      <c r="PDZ3" s="126"/>
      <c r="PEA3" s="127"/>
      <c r="PEB3" s="127"/>
      <c r="PEC3" s="128"/>
      <c r="PED3" s="129"/>
      <c r="PEE3" s="146"/>
      <c r="PEJ3" s="214"/>
      <c r="PEK3" s="125"/>
      <c r="PEL3" s="126"/>
      <c r="PEM3" s="127"/>
      <c r="PEN3" s="127"/>
      <c r="PEO3" s="128"/>
      <c r="PEP3" s="129"/>
      <c r="PEQ3" s="146"/>
      <c r="PEV3" s="214"/>
      <c r="PEW3" s="125"/>
      <c r="PEX3" s="126"/>
      <c r="PEY3" s="127"/>
      <c r="PEZ3" s="127"/>
      <c r="PFA3" s="128"/>
      <c r="PFB3" s="129"/>
      <c r="PFC3" s="146"/>
      <c r="PFH3" s="214"/>
      <c r="PFI3" s="125"/>
      <c r="PFJ3" s="126"/>
      <c r="PFK3" s="127"/>
      <c r="PFL3" s="127"/>
      <c r="PFM3" s="128"/>
      <c r="PFN3" s="129"/>
      <c r="PFO3" s="146"/>
      <c r="PFT3" s="214"/>
      <c r="PFU3" s="125"/>
      <c r="PFV3" s="126"/>
      <c r="PFW3" s="127"/>
      <c r="PFX3" s="127"/>
      <c r="PFY3" s="128"/>
      <c r="PFZ3" s="129"/>
      <c r="PGA3" s="146"/>
      <c r="PGF3" s="214"/>
      <c r="PGG3" s="125"/>
      <c r="PGH3" s="126"/>
      <c r="PGI3" s="127"/>
      <c r="PGJ3" s="127"/>
      <c r="PGK3" s="128"/>
      <c r="PGL3" s="129"/>
      <c r="PGM3" s="146"/>
      <c r="PGR3" s="214"/>
      <c r="PGS3" s="125"/>
      <c r="PGT3" s="126"/>
      <c r="PGU3" s="127"/>
      <c r="PGV3" s="127"/>
      <c r="PGW3" s="128"/>
      <c r="PGX3" s="129"/>
      <c r="PGY3" s="146"/>
      <c r="PHD3" s="214"/>
      <c r="PHE3" s="125"/>
      <c r="PHF3" s="126"/>
      <c r="PHG3" s="127"/>
      <c r="PHH3" s="127"/>
      <c r="PHI3" s="128"/>
      <c r="PHJ3" s="129"/>
      <c r="PHK3" s="146"/>
      <c r="PHP3" s="214"/>
      <c r="PHQ3" s="125"/>
      <c r="PHR3" s="126"/>
      <c r="PHS3" s="127"/>
      <c r="PHT3" s="127"/>
      <c r="PHU3" s="128"/>
      <c r="PHV3" s="129"/>
      <c r="PHW3" s="146"/>
      <c r="PIB3" s="214"/>
      <c r="PIC3" s="125"/>
      <c r="PID3" s="126"/>
      <c r="PIE3" s="127"/>
      <c r="PIF3" s="127"/>
      <c r="PIG3" s="128"/>
      <c r="PIH3" s="129"/>
      <c r="PII3" s="146"/>
      <c r="PIN3" s="214"/>
      <c r="PIO3" s="125"/>
      <c r="PIP3" s="126"/>
      <c r="PIQ3" s="127"/>
      <c r="PIR3" s="127"/>
      <c r="PIS3" s="128"/>
      <c r="PIT3" s="129"/>
      <c r="PIU3" s="146"/>
      <c r="PIZ3" s="214"/>
      <c r="PJA3" s="125"/>
      <c r="PJB3" s="126"/>
      <c r="PJC3" s="127"/>
      <c r="PJD3" s="127"/>
      <c r="PJE3" s="128"/>
      <c r="PJF3" s="129"/>
      <c r="PJG3" s="146"/>
      <c r="PJL3" s="214"/>
      <c r="PJM3" s="125"/>
      <c r="PJN3" s="126"/>
      <c r="PJO3" s="127"/>
      <c r="PJP3" s="127"/>
      <c r="PJQ3" s="128"/>
      <c r="PJR3" s="129"/>
      <c r="PJS3" s="146"/>
      <c r="PJX3" s="214"/>
      <c r="PJY3" s="125"/>
      <c r="PJZ3" s="126"/>
      <c r="PKA3" s="127"/>
      <c r="PKB3" s="127"/>
      <c r="PKC3" s="128"/>
      <c r="PKD3" s="129"/>
      <c r="PKE3" s="146"/>
      <c r="PKJ3" s="214"/>
      <c r="PKK3" s="125"/>
      <c r="PKL3" s="126"/>
      <c r="PKM3" s="127"/>
      <c r="PKN3" s="127"/>
      <c r="PKO3" s="128"/>
      <c r="PKP3" s="129"/>
      <c r="PKQ3" s="146"/>
      <c r="PKV3" s="214"/>
      <c r="PKW3" s="125"/>
      <c r="PKX3" s="126"/>
      <c r="PKY3" s="127"/>
      <c r="PKZ3" s="127"/>
      <c r="PLA3" s="128"/>
      <c r="PLB3" s="129"/>
      <c r="PLC3" s="146"/>
      <c r="PLH3" s="214"/>
      <c r="PLI3" s="125"/>
      <c r="PLJ3" s="126"/>
      <c r="PLK3" s="127"/>
      <c r="PLL3" s="127"/>
      <c r="PLM3" s="128"/>
      <c r="PLN3" s="129"/>
      <c r="PLO3" s="146"/>
      <c r="PLT3" s="214"/>
      <c r="PLU3" s="125"/>
      <c r="PLV3" s="126"/>
      <c r="PLW3" s="127"/>
      <c r="PLX3" s="127"/>
      <c r="PLY3" s="128"/>
      <c r="PLZ3" s="129"/>
      <c r="PMA3" s="146"/>
      <c r="PMF3" s="214"/>
      <c r="PMG3" s="125"/>
      <c r="PMH3" s="126"/>
      <c r="PMI3" s="127"/>
      <c r="PMJ3" s="127"/>
      <c r="PMK3" s="128"/>
      <c r="PML3" s="129"/>
      <c r="PMM3" s="146"/>
      <c r="PMR3" s="214"/>
      <c r="PMS3" s="125"/>
      <c r="PMT3" s="126"/>
      <c r="PMU3" s="127"/>
      <c r="PMV3" s="127"/>
      <c r="PMW3" s="128"/>
      <c r="PMX3" s="129"/>
      <c r="PMY3" s="146"/>
      <c r="PND3" s="214"/>
      <c r="PNE3" s="125"/>
      <c r="PNF3" s="126"/>
      <c r="PNG3" s="127"/>
      <c r="PNH3" s="127"/>
      <c r="PNI3" s="128"/>
      <c r="PNJ3" s="129"/>
      <c r="PNK3" s="146"/>
      <c r="PNP3" s="214"/>
      <c r="PNQ3" s="125"/>
      <c r="PNR3" s="126"/>
      <c r="PNS3" s="127"/>
      <c r="PNT3" s="127"/>
      <c r="PNU3" s="128"/>
      <c r="PNV3" s="129"/>
      <c r="PNW3" s="146"/>
      <c r="POB3" s="214"/>
      <c r="POC3" s="125"/>
      <c r="POD3" s="126"/>
      <c r="POE3" s="127"/>
      <c r="POF3" s="127"/>
      <c r="POG3" s="128"/>
      <c r="POH3" s="129"/>
      <c r="POI3" s="146"/>
      <c r="PON3" s="214"/>
      <c r="POO3" s="125"/>
      <c r="POP3" s="126"/>
      <c r="POQ3" s="127"/>
      <c r="POR3" s="127"/>
      <c r="POS3" s="128"/>
      <c r="POT3" s="129"/>
      <c r="POU3" s="146"/>
      <c r="POZ3" s="214"/>
      <c r="PPA3" s="125"/>
      <c r="PPB3" s="126"/>
      <c r="PPC3" s="127"/>
      <c r="PPD3" s="127"/>
      <c r="PPE3" s="128"/>
      <c r="PPF3" s="129"/>
      <c r="PPG3" s="146"/>
      <c r="PPL3" s="214"/>
      <c r="PPM3" s="125"/>
      <c r="PPN3" s="126"/>
      <c r="PPO3" s="127"/>
      <c r="PPP3" s="127"/>
      <c r="PPQ3" s="128"/>
      <c r="PPR3" s="129"/>
      <c r="PPS3" s="146"/>
      <c r="PPX3" s="214"/>
      <c r="PPY3" s="125"/>
      <c r="PPZ3" s="126"/>
      <c r="PQA3" s="127"/>
      <c r="PQB3" s="127"/>
      <c r="PQC3" s="128"/>
      <c r="PQD3" s="129"/>
      <c r="PQE3" s="146"/>
      <c r="PQJ3" s="214"/>
      <c r="PQK3" s="125"/>
      <c r="PQL3" s="126"/>
      <c r="PQM3" s="127"/>
      <c r="PQN3" s="127"/>
      <c r="PQO3" s="128"/>
      <c r="PQP3" s="129"/>
      <c r="PQQ3" s="146"/>
      <c r="PQV3" s="214"/>
      <c r="PQW3" s="125"/>
      <c r="PQX3" s="126"/>
      <c r="PQY3" s="127"/>
      <c r="PQZ3" s="127"/>
      <c r="PRA3" s="128"/>
      <c r="PRB3" s="129"/>
      <c r="PRC3" s="146"/>
      <c r="PRH3" s="214"/>
      <c r="PRI3" s="125"/>
      <c r="PRJ3" s="126"/>
      <c r="PRK3" s="127"/>
      <c r="PRL3" s="127"/>
      <c r="PRM3" s="128"/>
      <c r="PRN3" s="129"/>
      <c r="PRO3" s="146"/>
      <c r="PRT3" s="214"/>
      <c r="PRU3" s="125"/>
      <c r="PRV3" s="126"/>
      <c r="PRW3" s="127"/>
      <c r="PRX3" s="127"/>
      <c r="PRY3" s="128"/>
      <c r="PRZ3" s="129"/>
      <c r="PSA3" s="146"/>
      <c r="PSF3" s="214"/>
      <c r="PSG3" s="125"/>
      <c r="PSH3" s="126"/>
      <c r="PSI3" s="127"/>
      <c r="PSJ3" s="127"/>
      <c r="PSK3" s="128"/>
      <c r="PSL3" s="129"/>
      <c r="PSM3" s="146"/>
      <c r="PSR3" s="214"/>
      <c r="PSS3" s="125"/>
      <c r="PST3" s="126"/>
      <c r="PSU3" s="127"/>
      <c r="PSV3" s="127"/>
      <c r="PSW3" s="128"/>
      <c r="PSX3" s="129"/>
      <c r="PSY3" s="146"/>
      <c r="PTD3" s="214"/>
      <c r="PTE3" s="125"/>
      <c r="PTF3" s="126"/>
      <c r="PTG3" s="127"/>
      <c r="PTH3" s="127"/>
      <c r="PTI3" s="128"/>
      <c r="PTJ3" s="129"/>
      <c r="PTK3" s="146"/>
      <c r="PTP3" s="214"/>
      <c r="PTQ3" s="125"/>
      <c r="PTR3" s="126"/>
      <c r="PTS3" s="127"/>
      <c r="PTT3" s="127"/>
      <c r="PTU3" s="128"/>
      <c r="PTV3" s="129"/>
      <c r="PTW3" s="146"/>
      <c r="PUB3" s="214"/>
      <c r="PUC3" s="125"/>
      <c r="PUD3" s="126"/>
      <c r="PUE3" s="127"/>
      <c r="PUF3" s="127"/>
      <c r="PUG3" s="128"/>
      <c r="PUH3" s="129"/>
      <c r="PUI3" s="146"/>
      <c r="PUN3" s="214"/>
      <c r="PUO3" s="125"/>
      <c r="PUP3" s="126"/>
      <c r="PUQ3" s="127"/>
      <c r="PUR3" s="127"/>
      <c r="PUS3" s="128"/>
      <c r="PUT3" s="129"/>
      <c r="PUU3" s="146"/>
      <c r="PUZ3" s="214"/>
      <c r="PVA3" s="125"/>
      <c r="PVB3" s="126"/>
      <c r="PVC3" s="127"/>
      <c r="PVD3" s="127"/>
      <c r="PVE3" s="128"/>
      <c r="PVF3" s="129"/>
      <c r="PVG3" s="146"/>
      <c r="PVL3" s="214"/>
      <c r="PVM3" s="125"/>
      <c r="PVN3" s="126"/>
      <c r="PVO3" s="127"/>
      <c r="PVP3" s="127"/>
      <c r="PVQ3" s="128"/>
      <c r="PVR3" s="129"/>
      <c r="PVS3" s="146"/>
      <c r="PVX3" s="214"/>
      <c r="PVY3" s="125"/>
      <c r="PVZ3" s="126"/>
      <c r="PWA3" s="127"/>
      <c r="PWB3" s="127"/>
      <c r="PWC3" s="128"/>
      <c r="PWD3" s="129"/>
      <c r="PWE3" s="146"/>
      <c r="PWJ3" s="214"/>
      <c r="PWK3" s="125"/>
      <c r="PWL3" s="126"/>
      <c r="PWM3" s="127"/>
      <c r="PWN3" s="127"/>
      <c r="PWO3" s="128"/>
      <c r="PWP3" s="129"/>
      <c r="PWQ3" s="146"/>
      <c r="PWV3" s="214"/>
      <c r="PWW3" s="125"/>
      <c r="PWX3" s="126"/>
      <c r="PWY3" s="127"/>
      <c r="PWZ3" s="127"/>
      <c r="PXA3" s="128"/>
      <c r="PXB3" s="129"/>
      <c r="PXC3" s="146"/>
      <c r="PXH3" s="214"/>
      <c r="PXI3" s="125"/>
      <c r="PXJ3" s="126"/>
      <c r="PXK3" s="127"/>
      <c r="PXL3" s="127"/>
      <c r="PXM3" s="128"/>
      <c r="PXN3" s="129"/>
      <c r="PXO3" s="146"/>
      <c r="PXT3" s="214"/>
      <c r="PXU3" s="125"/>
      <c r="PXV3" s="126"/>
      <c r="PXW3" s="127"/>
      <c r="PXX3" s="127"/>
      <c r="PXY3" s="128"/>
      <c r="PXZ3" s="129"/>
      <c r="PYA3" s="146"/>
      <c r="PYF3" s="214"/>
      <c r="PYG3" s="125"/>
      <c r="PYH3" s="126"/>
      <c r="PYI3" s="127"/>
      <c r="PYJ3" s="127"/>
      <c r="PYK3" s="128"/>
      <c r="PYL3" s="129"/>
      <c r="PYM3" s="146"/>
      <c r="PYR3" s="214"/>
      <c r="PYS3" s="125"/>
      <c r="PYT3" s="126"/>
      <c r="PYU3" s="127"/>
      <c r="PYV3" s="127"/>
      <c r="PYW3" s="128"/>
      <c r="PYX3" s="129"/>
      <c r="PYY3" s="146"/>
      <c r="PZD3" s="214"/>
      <c r="PZE3" s="125"/>
      <c r="PZF3" s="126"/>
      <c r="PZG3" s="127"/>
      <c r="PZH3" s="127"/>
      <c r="PZI3" s="128"/>
      <c r="PZJ3" s="129"/>
      <c r="PZK3" s="146"/>
      <c r="PZP3" s="214"/>
      <c r="PZQ3" s="125"/>
      <c r="PZR3" s="126"/>
      <c r="PZS3" s="127"/>
      <c r="PZT3" s="127"/>
      <c r="PZU3" s="128"/>
      <c r="PZV3" s="129"/>
      <c r="PZW3" s="146"/>
      <c r="QAB3" s="214"/>
      <c r="QAC3" s="125"/>
      <c r="QAD3" s="126"/>
      <c r="QAE3" s="127"/>
      <c r="QAF3" s="127"/>
      <c r="QAG3" s="128"/>
      <c r="QAH3" s="129"/>
      <c r="QAI3" s="146"/>
      <c r="QAN3" s="214"/>
      <c r="QAO3" s="125"/>
      <c r="QAP3" s="126"/>
      <c r="QAQ3" s="127"/>
      <c r="QAR3" s="127"/>
      <c r="QAS3" s="128"/>
      <c r="QAT3" s="129"/>
      <c r="QAU3" s="146"/>
      <c r="QAZ3" s="214"/>
      <c r="QBA3" s="125"/>
      <c r="QBB3" s="126"/>
      <c r="QBC3" s="127"/>
      <c r="QBD3" s="127"/>
      <c r="QBE3" s="128"/>
      <c r="QBF3" s="129"/>
      <c r="QBG3" s="146"/>
      <c r="QBL3" s="214"/>
      <c r="QBM3" s="125"/>
      <c r="QBN3" s="126"/>
      <c r="QBO3" s="127"/>
      <c r="QBP3" s="127"/>
      <c r="QBQ3" s="128"/>
      <c r="QBR3" s="129"/>
      <c r="QBS3" s="146"/>
      <c r="QBX3" s="214"/>
      <c r="QBY3" s="125"/>
      <c r="QBZ3" s="126"/>
      <c r="QCA3" s="127"/>
      <c r="QCB3" s="127"/>
      <c r="QCC3" s="128"/>
      <c r="QCD3" s="129"/>
      <c r="QCE3" s="146"/>
      <c r="QCJ3" s="214"/>
      <c r="QCK3" s="125"/>
      <c r="QCL3" s="126"/>
      <c r="QCM3" s="127"/>
      <c r="QCN3" s="127"/>
      <c r="QCO3" s="128"/>
      <c r="QCP3" s="129"/>
      <c r="QCQ3" s="146"/>
      <c r="QCV3" s="214"/>
      <c r="QCW3" s="125"/>
      <c r="QCX3" s="126"/>
      <c r="QCY3" s="127"/>
      <c r="QCZ3" s="127"/>
      <c r="QDA3" s="128"/>
      <c r="QDB3" s="129"/>
      <c r="QDC3" s="146"/>
      <c r="QDH3" s="214"/>
      <c r="QDI3" s="125"/>
      <c r="QDJ3" s="126"/>
      <c r="QDK3" s="127"/>
      <c r="QDL3" s="127"/>
      <c r="QDM3" s="128"/>
      <c r="QDN3" s="129"/>
      <c r="QDO3" s="146"/>
      <c r="QDT3" s="214"/>
      <c r="QDU3" s="125"/>
      <c r="QDV3" s="126"/>
      <c r="QDW3" s="127"/>
      <c r="QDX3" s="127"/>
      <c r="QDY3" s="128"/>
      <c r="QDZ3" s="129"/>
      <c r="QEA3" s="146"/>
      <c r="QEF3" s="214"/>
      <c r="QEG3" s="125"/>
      <c r="QEH3" s="126"/>
      <c r="QEI3" s="127"/>
      <c r="QEJ3" s="127"/>
      <c r="QEK3" s="128"/>
      <c r="QEL3" s="129"/>
      <c r="QEM3" s="146"/>
      <c r="QER3" s="214"/>
      <c r="QES3" s="125"/>
      <c r="QET3" s="126"/>
      <c r="QEU3" s="127"/>
      <c r="QEV3" s="127"/>
      <c r="QEW3" s="128"/>
      <c r="QEX3" s="129"/>
      <c r="QEY3" s="146"/>
      <c r="QFD3" s="214"/>
      <c r="QFE3" s="125"/>
      <c r="QFF3" s="126"/>
      <c r="QFG3" s="127"/>
      <c r="QFH3" s="127"/>
      <c r="QFI3" s="128"/>
      <c r="QFJ3" s="129"/>
      <c r="QFK3" s="146"/>
      <c r="QFP3" s="214"/>
      <c r="QFQ3" s="125"/>
      <c r="QFR3" s="126"/>
      <c r="QFS3" s="127"/>
      <c r="QFT3" s="127"/>
      <c r="QFU3" s="128"/>
      <c r="QFV3" s="129"/>
      <c r="QFW3" s="146"/>
      <c r="QGB3" s="214"/>
      <c r="QGC3" s="125"/>
      <c r="QGD3" s="126"/>
      <c r="QGE3" s="127"/>
      <c r="QGF3" s="127"/>
      <c r="QGG3" s="128"/>
      <c r="QGH3" s="129"/>
      <c r="QGI3" s="146"/>
      <c r="QGN3" s="214"/>
      <c r="QGO3" s="125"/>
      <c r="QGP3" s="126"/>
      <c r="QGQ3" s="127"/>
      <c r="QGR3" s="127"/>
      <c r="QGS3" s="128"/>
      <c r="QGT3" s="129"/>
      <c r="QGU3" s="146"/>
      <c r="QGZ3" s="214"/>
      <c r="QHA3" s="125"/>
      <c r="QHB3" s="126"/>
      <c r="QHC3" s="127"/>
      <c r="QHD3" s="127"/>
      <c r="QHE3" s="128"/>
      <c r="QHF3" s="129"/>
      <c r="QHG3" s="146"/>
      <c r="QHL3" s="214"/>
      <c r="QHM3" s="125"/>
      <c r="QHN3" s="126"/>
      <c r="QHO3" s="127"/>
      <c r="QHP3" s="127"/>
      <c r="QHQ3" s="128"/>
      <c r="QHR3" s="129"/>
      <c r="QHS3" s="146"/>
      <c r="QHX3" s="214"/>
      <c r="QHY3" s="125"/>
      <c r="QHZ3" s="126"/>
      <c r="QIA3" s="127"/>
      <c r="QIB3" s="127"/>
      <c r="QIC3" s="128"/>
      <c r="QID3" s="129"/>
      <c r="QIE3" s="146"/>
      <c r="QIJ3" s="214"/>
      <c r="QIK3" s="125"/>
      <c r="QIL3" s="126"/>
      <c r="QIM3" s="127"/>
      <c r="QIN3" s="127"/>
      <c r="QIO3" s="128"/>
      <c r="QIP3" s="129"/>
      <c r="QIQ3" s="146"/>
      <c r="QIV3" s="214"/>
      <c r="QIW3" s="125"/>
      <c r="QIX3" s="126"/>
      <c r="QIY3" s="127"/>
      <c r="QIZ3" s="127"/>
      <c r="QJA3" s="128"/>
      <c r="QJB3" s="129"/>
      <c r="QJC3" s="146"/>
      <c r="QJH3" s="214"/>
      <c r="QJI3" s="125"/>
      <c r="QJJ3" s="126"/>
      <c r="QJK3" s="127"/>
      <c r="QJL3" s="127"/>
      <c r="QJM3" s="128"/>
      <c r="QJN3" s="129"/>
      <c r="QJO3" s="146"/>
      <c r="QJT3" s="214"/>
      <c r="QJU3" s="125"/>
      <c r="QJV3" s="126"/>
      <c r="QJW3" s="127"/>
      <c r="QJX3" s="127"/>
      <c r="QJY3" s="128"/>
      <c r="QJZ3" s="129"/>
      <c r="QKA3" s="146"/>
      <c r="QKF3" s="214"/>
      <c r="QKG3" s="125"/>
      <c r="QKH3" s="126"/>
      <c r="QKI3" s="127"/>
      <c r="QKJ3" s="127"/>
      <c r="QKK3" s="128"/>
      <c r="QKL3" s="129"/>
      <c r="QKM3" s="146"/>
      <c r="QKR3" s="214"/>
      <c r="QKS3" s="125"/>
      <c r="QKT3" s="126"/>
      <c r="QKU3" s="127"/>
      <c r="QKV3" s="127"/>
      <c r="QKW3" s="128"/>
      <c r="QKX3" s="129"/>
      <c r="QKY3" s="146"/>
      <c r="QLD3" s="214"/>
      <c r="QLE3" s="125"/>
      <c r="QLF3" s="126"/>
      <c r="QLG3" s="127"/>
      <c r="QLH3" s="127"/>
      <c r="QLI3" s="128"/>
      <c r="QLJ3" s="129"/>
      <c r="QLK3" s="146"/>
      <c r="QLP3" s="214"/>
      <c r="QLQ3" s="125"/>
      <c r="QLR3" s="126"/>
      <c r="QLS3" s="127"/>
      <c r="QLT3" s="127"/>
      <c r="QLU3" s="128"/>
      <c r="QLV3" s="129"/>
      <c r="QLW3" s="146"/>
      <c r="QMB3" s="214"/>
      <c r="QMC3" s="125"/>
      <c r="QMD3" s="126"/>
      <c r="QME3" s="127"/>
      <c r="QMF3" s="127"/>
      <c r="QMG3" s="128"/>
      <c r="QMH3" s="129"/>
      <c r="QMI3" s="146"/>
      <c r="QMN3" s="214"/>
      <c r="QMO3" s="125"/>
      <c r="QMP3" s="126"/>
      <c r="QMQ3" s="127"/>
      <c r="QMR3" s="127"/>
      <c r="QMS3" s="128"/>
      <c r="QMT3" s="129"/>
      <c r="QMU3" s="146"/>
      <c r="QMZ3" s="214"/>
      <c r="QNA3" s="125"/>
      <c r="QNB3" s="126"/>
      <c r="QNC3" s="127"/>
      <c r="QND3" s="127"/>
      <c r="QNE3" s="128"/>
      <c r="QNF3" s="129"/>
      <c r="QNG3" s="146"/>
      <c r="QNL3" s="214"/>
      <c r="QNM3" s="125"/>
      <c r="QNN3" s="126"/>
      <c r="QNO3" s="127"/>
      <c r="QNP3" s="127"/>
      <c r="QNQ3" s="128"/>
      <c r="QNR3" s="129"/>
      <c r="QNS3" s="146"/>
      <c r="QNX3" s="214"/>
      <c r="QNY3" s="125"/>
      <c r="QNZ3" s="126"/>
      <c r="QOA3" s="127"/>
      <c r="QOB3" s="127"/>
      <c r="QOC3" s="128"/>
      <c r="QOD3" s="129"/>
      <c r="QOE3" s="146"/>
      <c r="QOJ3" s="214"/>
      <c r="QOK3" s="125"/>
      <c r="QOL3" s="126"/>
      <c r="QOM3" s="127"/>
      <c r="QON3" s="127"/>
      <c r="QOO3" s="128"/>
      <c r="QOP3" s="129"/>
      <c r="QOQ3" s="146"/>
      <c r="QOV3" s="214"/>
      <c r="QOW3" s="125"/>
      <c r="QOX3" s="126"/>
      <c r="QOY3" s="127"/>
      <c r="QOZ3" s="127"/>
      <c r="QPA3" s="128"/>
      <c r="QPB3" s="129"/>
      <c r="QPC3" s="146"/>
      <c r="QPH3" s="214"/>
      <c r="QPI3" s="125"/>
      <c r="QPJ3" s="126"/>
      <c r="QPK3" s="127"/>
      <c r="QPL3" s="127"/>
      <c r="QPM3" s="128"/>
      <c r="QPN3" s="129"/>
      <c r="QPO3" s="146"/>
      <c r="QPT3" s="214"/>
      <c r="QPU3" s="125"/>
      <c r="QPV3" s="126"/>
      <c r="QPW3" s="127"/>
      <c r="QPX3" s="127"/>
      <c r="QPY3" s="128"/>
      <c r="QPZ3" s="129"/>
      <c r="QQA3" s="146"/>
      <c r="QQF3" s="214"/>
      <c r="QQG3" s="125"/>
      <c r="QQH3" s="126"/>
      <c r="QQI3" s="127"/>
      <c r="QQJ3" s="127"/>
      <c r="QQK3" s="128"/>
      <c r="QQL3" s="129"/>
      <c r="QQM3" s="146"/>
      <c r="QQR3" s="214"/>
      <c r="QQS3" s="125"/>
      <c r="QQT3" s="126"/>
      <c r="QQU3" s="127"/>
      <c r="QQV3" s="127"/>
      <c r="QQW3" s="128"/>
      <c r="QQX3" s="129"/>
      <c r="QQY3" s="146"/>
      <c r="QRD3" s="214"/>
      <c r="QRE3" s="125"/>
      <c r="QRF3" s="126"/>
      <c r="QRG3" s="127"/>
      <c r="QRH3" s="127"/>
      <c r="QRI3" s="128"/>
      <c r="QRJ3" s="129"/>
      <c r="QRK3" s="146"/>
      <c r="QRP3" s="214"/>
      <c r="QRQ3" s="125"/>
      <c r="QRR3" s="126"/>
      <c r="QRS3" s="127"/>
      <c r="QRT3" s="127"/>
      <c r="QRU3" s="128"/>
      <c r="QRV3" s="129"/>
      <c r="QRW3" s="146"/>
      <c r="QSB3" s="214"/>
      <c r="QSC3" s="125"/>
      <c r="QSD3" s="126"/>
      <c r="QSE3" s="127"/>
      <c r="QSF3" s="127"/>
      <c r="QSG3" s="128"/>
      <c r="QSH3" s="129"/>
      <c r="QSI3" s="146"/>
      <c r="QSN3" s="214"/>
      <c r="QSO3" s="125"/>
      <c r="QSP3" s="126"/>
      <c r="QSQ3" s="127"/>
      <c r="QSR3" s="127"/>
      <c r="QSS3" s="128"/>
      <c r="QST3" s="129"/>
      <c r="QSU3" s="146"/>
      <c r="QSZ3" s="214"/>
      <c r="QTA3" s="125"/>
      <c r="QTB3" s="126"/>
      <c r="QTC3" s="127"/>
      <c r="QTD3" s="127"/>
      <c r="QTE3" s="128"/>
      <c r="QTF3" s="129"/>
      <c r="QTG3" s="146"/>
      <c r="QTL3" s="214"/>
      <c r="QTM3" s="125"/>
      <c r="QTN3" s="126"/>
      <c r="QTO3" s="127"/>
      <c r="QTP3" s="127"/>
      <c r="QTQ3" s="128"/>
      <c r="QTR3" s="129"/>
      <c r="QTS3" s="146"/>
      <c r="QTX3" s="214"/>
      <c r="QTY3" s="125"/>
      <c r="QTZ3" s="126"/>
      <c r="QUA3" s="127"/>
      <c r="QUB3" s="127"/>
      <c r="QUC3" s="128"/>
      <c r="QUD3" s="129"/>
      <c r="QUE3" s="146"/>
      <c r="QUJ3" s="214"/>
      <c r="QUK3" s="125"/>
      <c r="QUL3" s="126"/>
      <c r="QUM3" s="127"/>
      <c r="QUN3" s="127"/>
      <c r="QUO3" s="128"/>
      <c r="QUP3" s="129"/>
      <c r="QUQ3" s="146"/>
      <c r="QUV3" s="214"/>
      <c r="QUW3" s="125"/>
      <c r="QUX3" s="126"/>
      <c r="QUY3" s="127"/>
      <c r="QUZ3" s="127"/>
      <c r="QVA3" s="128"/>
      <c r="QVB3" s="129"/>
      <c r="QVC3" s="146"/>
      <c r="QVH3" s="214"/>
      <c r="QVI3" s="125"/>
      <c r="QVJ3" s="126"/>
      <c r="QVK3" s="127"/>
      <c r="QVL3" s="127"/>
      <c r="QVM3" s="128"/>
      <c r="QVN3" s="129"/>
      <c r="QVO3" s="146"/>
      <c r="QVT3" s="214"/>
      <c r="QVU3" s="125"/>
      <c r="QVV3" s="126"/>
      <c r="QVW3" s="127"/>
      <c r="QVX3" s="127"/>
      <c r="QVY3" s="128"/>
      <c r="QVZ3" s="129"/>
      <c r="QWA3" s="146"/>
      <c r="QWF3" s="214"/>
      <c r="QWG3" s="125"/>
      <c r="QWH3" s="126"/>
      <c r="QWI3" s="127"/>
      <c r="QWJ3" s="127"/>
      <c r="QWK3" s="128"/>
      <c r="QWL3" s="129"/>
      <c r="QWM3" s="146"/>
      <c r="QWR3" s="214"/>
      <c r="QWS3" s="125"/>
      <c r="QWT3" s="126"/>
      <c r="QWU3" s="127"/>
      <c r="QWV3" s="127"/>
      <c r="QWW3" s="128"/>
      <c r="QWX3" s="129"/>
      <c r="QWY3" s="146"/>
      <c r="QXD3" s="214"/>
      <c r="QXE3" s="125"/>
      <c r="QXF3" s="126"/>
      <c r="QXG3" s="127"/>
      <c r="QXH3" s="127"/>
      <c r="QXI3" s="128"/>
      <c r="QXJ3" s="129"/>
      <c r="QXK3" s="146"/>
      <c r="QXP3" s="214"/>
      <c r="QXQ3" s="125"/>
      <c r="QXR3" s="126"/>
      <c r="QXS3" s="127"/>
      <c r="QXT3" s="127"/>
      <c r="QXU3" s="128"/>
      <c r="QXV3" s="129"/>
      <c r="QXW3" s="146"/>
      <c r="QYB3" s="214"/>
      <c r="QYC3" s="125"/>
      <c r="QYD3" s="126"/>
      <c r="QYE3" s="127"/>
      <c r="QYF3" s="127"/>
      <c r="QYG3" s="128"/>
      <c r="QYH3" s="129"/>
      <c r="QYI3" s="146"/>
      <c r="QYN3" s="214"/>
      <c r="QYO3" s="125"/>
      <c r="QYP3" s="126"/>
      <c r="QYQ3" s="127"/>
      <c r="QYR3" s="127"/>
      <c r="QYS3" s="128"/>
      <c r="QYT3" s="129"/>
      <c r="QYU3" s="146"/>
      <c r="QYZ3" s="214"/>
      <c r="QZA3" s="125"/>
      <c r="QZB3" s="126"/>
      <c r="QZC3" s="127"/>
      <c r="QZD3" s="127"/>
      <c r="QZE3" s="128"/>
      <c r="QZF3" s="129"/>
      <c r="QZG3" s="146"/>
      <c r="QZL3" s="214"/>
      <c r="QZM3" s="125"/>
      <c r="QZN3" s="126"/>
      <c r="QZO3" s="127"/>
      <c r="QZP3" s="127"/>
      <c r="QZQ3" s="128"/>
      <c r="QZR3" s="129"/>
      <c r="QZS3" s="146"/>
      <c r="QZX3" s="214"/>
      <c r="QZY3" s="125"/>
      <c r="QZZ3" s="126"/>
      <c r="RAA3" s="127"/>
      <c r="RAB3" s="127"/>
      <c r="RAC3" s="128"/>
      <c r="RAD3" s="129"/>
      <c r="RAE3" s="146"/>
      <c r="RAJ3" s="214"/>
      <c r="RAK3" s="125"/>
      <c r="RAL3" s="126"/>
      <c r="RAM3" s="127"/>
      <c r="RAN3" s="127"/>
      <c r="RAO3" s="128"/>
      <c r="RAP3" s="129"/>
      <c r="RAQ3" s="146"/>
      <c r="RAV3" s="214"/>
      <c r="RAW3" s="125"/>
      <c r="RAX3" s="126"/>
      <c r="RAY3" s="127"/>
      <c r="RAZ3" s="127"/>
      <c r="RBA3" s="128"/>
      <c r="RBB3" s="129"/>
      <c r="RBC3" s="146"/>
      <c r="RBH3" s="214"/>
      <c r="RBI3" s="125"/>
      <c r="RBJ3" s="126"/>
      <c r="RBK3" s="127"/>
      <c r="RBL3" s="127"/>
      <c r="RBM3" s="128"/>
      <c r="RBN3" s="129"/>
      <c r="RBO3" s="146"/>
      <c r="RBT3" s="214"/>
      <c r="RBU3" s="125"/>
      <c r="RBV3" s="126"/>
      <c r="RBW3" s="127"/>
      <c r="RBX3" s="127"/>
      <c r="RBY3" s="128"/>
      <c r="RBZ3" s="129"/>
      <c r="RCA3" s="146"/>
      <c r="RCF3" s="214"/>
      <c r="RCG3" s="125"/>
      <c r="RCH3" s="126"/>
      <c r="RCI3" s="127"/>
      <c r="RCJ3" s="127"/>
      <c r="RCK3" s="128"/>
      <c r="RCL3" s="129"/>
      <c r="RCM3" s="146"/>
      <c r="RCR3" s="214"/>
      <c r="RCS3" s="125"/>
      <c r="RCT3" s="126"/>
      <c r="RCU3" s="127"/>
      <c r="RCV3" s="127"/>
      <c r="RCW3" s="128"/>
      <c r="RCX3" s="129"/>
      <c r="RCY3" s="146"/>
      <c r="RDD3" s="214"/>
      <c r="RDE3" s="125"/>
      <c r="RDF3" s="126"/>
      <c r="RDG3" s="127"/>
      <c r="RDH3" s="127"/>
      <c r="RDI3" s="128"/>
      <c r="RDJ3" s="129"/>
      <c r="RDK3" s="146"/>
      <c r="RDP3" s="214"/>
      <c r="RDQ3" s="125"/>
      <c r="RDR3" s="126"/>
      <c r="RDS3" s="127"/>
      <c r="RDT3" s="127"/>
      <c r="RDU3" s="128"/>
      <c r="RDV3" s="129"/>
      <c r="RDW3" s="146"/>
      <c r="REB3" s="214"/>
      <c r="REC3" s="125"/>
      <c r="RED3" s="126"/>
      <c r="REE3" s="127"/>
      <c r="REF3" s="127"/>
      <c r="REG3" s="128"/>
      <c r="REH3" s="129"/>
      <c r="REI3" s="146"/>
      <c r="REN3" s="214"/>
      <c r="REO3" s="125"/>
      <c r="REP3" s="126"/>
      <c r="REQ3" s="127"/>
      <c r="RER3" s="127"/>
      <c r="RES3" s="128"/>
      <c r="RET3" s="129"/>
      <c r="REU3" s="146"/>
      <c r="REZ3" s="214"/>
      <c r="RFA3" s="125"/>
      <c r="RFB3" s="126"/>
      <c r="RFC3" s="127"/>
      <c r="RFD3" s="127"/>
      <c r="RFE3" s="128"/>
      <c r="RFF3" s="129"/>
      <c r="RFG3" s="146"/>
      <c r="RFL3" s="214"/>
      <c r="RFM3" s="125"/>
      <c r="RFN3" s="126"/>
      <c r="RFO3" s="127"/>
      <c r="RFP3" s="127"/>
      <c r="RFQ3" s="128"/>
      <c r="RFR3" s="129"/>
      <c r="RFS3" s="146"/>
      <c r="RFX3" s="214"/>
      <c r="RFY3" s="125"/>
      <c r="RFZ3" s="126"/>
      <c r="RGA3" s="127"/>
      <c r="RGB3" s="127"/>
      <c r="RGC3" s="128"/>
      <c r="RGD3" s="129"/>
      <c r="RGE3" s="146"/>
      <c r="RGJ3" s="214"/>
      <c r="RGK3" s="125"/>
      <c r="RGL3" s="126"/>
      <c r="RGM3" s="127"/>
      <c r="RGN3" s="127"/>
      <c r="RGO3" s="128"/>
      <c r="RGP3" s="129"/>
      <c r="RGQ3" s="146"/>
      <c r="RGV3" s="214"/>
      <c r="RGW3" s="125"/>
      <c r="RGX3" s="126"/>
      <c r="RGY3" s="127"/>
      <c r="RGZ3" s="127"/>
      <c r="RHA3" s="128"/>
      <c r="RHB3" s="129"/>
      <c r="RHC3" s="146"/>
      <c r="RHH3" s="214"/>
      <c r="RHI3" s="125"/>
      <c r="RHJ3" s="126"/>
      <c r="RHK3" s="127"/>
      <c r="RHL3" s="127"/>
      <c r="RHM3" s="128"/>
      <c r="RHN3" s="129"/>
      <c r="RHO3" s="146"/>
      <c r="RHT3" s="214"/>
      <c r="RHU3" s="125"/>
      <c r="RHV3" s="126"/>
      <c r="RHW3" s="127"/>
      <c r="RHX3" s="127"/>
      <c r="RHY3" s="128"/>
      <c r="RHZ3" s="129"/>
      <c r="RIA3" s="146"/>
      <c r="RIF3" s="214"/>
      <c r="RIG3" s="125"/>
      <c r="RIH3" s="126"/>
      <c r="RII3" s="127"/>
      <c r="RIJ3" s="127"/>
      <c r="RIK3" s="128"/>
      <c r="RIL3" s="129"/>
      <c r="RIM3" s="146"/>
      <c r="RIR3" s="214"/>
      <c r="RIS3" s="125"/>
      <c r="RIT3" s="126"/>
      <c r="RIU3" s="127"/>
      <c r="RIV3" s="127"/>
      <c r="RIW3" s="128"/>
      <c r="RIX3" s="129"/>
      <c r="RIY3" s="146"/>
      <c r="RJD3" s="214"/>
      <c r="RJE3" s="125"/>
      <c r="RJF3" s="126"/>
      <c r="RJG3" s="127"/>
      <c r="RJH3" s="127"/>
      <c r="RJI3" s="128"/>
      <c r="RJJ3" s="129"/>
      <c r="RJK3" s="146"/>
      <c r="RJP3" s="214"/>
      <c r="RJQ3" s="125"/>
      <c r="RJR3" s="126"/>
      <c r="RJS3" s="127"/>
      <c r="RJT3" s="127"/>
      <c r="RJU3" s="128"/>
      <c r="RJV3" s="129"/>
      <c r="RJW3" s="146"/>
      <c r="RKB3" s="214"/>
      <c r="RKC3" s="125"/>
      <c r="RKD3" s="126"/>
      <c r="RKE3" s="127"/>
      <c r="RKF3" s="127"/>
      <c r="RKG3" s="128"/>
      <c r="RKH3" s="129"/>
      <c r="RKI3" s="146"/>
      <c r="RKN3" s="214"/>
      <c r="RKO3" s="125"/>
      <c r="RKP3" s="126"/>
      <c r="RKQ3" s="127"/>
      <c r="RKR3" s="127"/>
      <c r="RKS3" s="128"/>
      <c r="RKT3" s="129"/>
      <c r="RKU3" s="146"/>
      <c r="RKZ3" s="214"/>
      <c r="RLA3" s="125"/>
      <c r="RLB3" s="126"/>
      <c r="RLC3" s="127"/>
      <c r="RLD3" s="127"/>
      <c r="RLE3" s="128"/>
      <c r="RLF3" s="129"/>
      <c r="RLG3" s="146"/>
      <c r="RLL3" s="214"/>
      <c r="RLM3" s="125"/>
      <c r="RLN3" s="126"/>
      <c r="RLO3" s="127"/>
      <c r="RLP3" s="127"/>
      <c r="RLQ3" s="128"/>
      <c r="RLR3" s="129"/>
      <c r="RLS3" s="146"/>
      <c r="RLX3" s="214"/>
      <c r="RLY3" s="125"/>
      <c r="RLZ3" s="126"/>
      <c r="RMA3" s="127"/>
      <c r="RMB3" s="127"/>
      <c r="RMC3" s="128"/>
      <c r="RMD3" s="129"/>
      <c r="RME3" s="146"/>
      <c r="RMJ3" s="214"/>
      <c r="RMK3" s="125"/>
      <c r="RML3" s="126"/>
      <c r="RMM3" s="127"/>
      <c r="RMN3" s="127"/>
      <c r="RMO3" s="128"/>
      <c r="RMP3" s="129"/>
      <c r="RMQ3" s="146"/>
      <c r="RMV3" s="214"/>
      <c r="RMW3" s="125"/>
      <c r="RMX3" s="126"/>
      <c r="RMY3" s="127"/>
      <c r="RMZ3" s="127"/>
      <c r="RNA3" s="128"/>
      <c r="RNB3" s="129"/>
      <c r="RNC3" s="146"/>
      <c r="RNH3" s="214"/>
      <c r="RNI3" s="125"/>
      <c r="RNJ3" s="126"/>
      <c r="RNK3" s="127"/>
      <c r="RNL3" s="127"/>
      <c r="RNM3" s="128"/>
      <c r="RNN3" s="129"/>
      <c r="RNO3" s="146"/>
      <c r="RNT3" s="214"/>
      <c r="RNU3" s="125"/>
      <c r="RNV3" s="126"/>
      <c r="RNW3" s="127"/>
      <c r="RNX3" s="127"/>
      <c r="RNY3" s="128"/>
      <c r="RNZ3" s="129"/>
      <c r="ROA3" s="146"/>
      <c r="ROF3" s="214"/>
      <c r="ROG3" s="125"/>
      <c r="ROH3" s="126"/>
      <c r="ROI3" s="127"/>
      <c r="ROJ3" s="127"/>
      <c r="ROK3" s="128"/>
      <c r="ROL3" s="129"/>
      <c r="ROM3" s="146"/>
      <c r="ROR3" s="214"/>
      <c r="ROS3" s="125"/>
      <c r="ROT3" s="126"/>
      <c r="ROU3" s="127"/>
      <c r="ROV3" s="127"/>
      <c r="ROW3" s="128"/>
      <c r="ROX3" s="129"/>
      <c r="ROY3" s="146"/>
      <c r="RPD3" s="214"/>
      <c r="RPE3" s="125"/>
      <c r="RPF3" s="126"/>
      <c r="RPG3" s="127"/>
      <c r="RPH3" s="127"/>
      <c r="RPI3" s="128"/>
      <c r="RPJ3" s="129"/>
      <c r="RPK3" s="146"/>
      <c r="RPP3" s="214"/>
      <c r="RPQ3" s="125"/>
      <c r="RPR3" s="126"/>
      <c r="RPS3" s="127"/>
      <c r="RPT3" s="127"/>
      <c r="RPU3" s="128"/>
      <c r="RPV3" s="129"/>
      <c r="RPW3" s="146"/>
      <c r="RQB3" s="214"/>
      <c r="RQC3" s="125"/>
      <c r="RQD3" s="126"/>
      <c r="RQE3" s="127"/>
      <c r="RQF3" s="127"/>
      <c r="RQG3" s="128"/>
      <c r="RQH3" s="129"/>
      <c r="RQI3" s="146"/>
      <c r="RQN3" s="214"/>
      <c r="RQO3" s="125"/>
      <c r="RQP3" s="126"/>
      <c r="RQQ3" s="127"/>
      <c r="RQR3" s="127"/>
      <c r="RQS3" s="128"/>
      <c r="RQT3" s="129"/>
      <c r="RQU3" s="146"/>
      <c r="RQZ3" s="214"/>
      <c r="RRA3" s="125"/>
      <c r="RRB3" s="126"/>
      <c r="RRC3" s="127"/>
      <c r="RRD3" s="127"/>
      <c r="RRE3" s="128"/>
      <c r="RRF3" s="129"/>
      <c r="RRG3" s="146"/>
      <c r="RRL3" s="214"/>
      <c r="RRM3" s="125"/>
      <c r="RRN3" s="126"/>
      <c r="RRO3" s="127"/>
      <c r="RRP3" s="127"/>
      <c r="RRQ3" s="128"/>
      <c r="RRR3" s="129"/>
      <c r="RRS3" s="146"/>
      <c r="RRX3" s="214"/>
      <c r="RRY3" s="125"/>
      <c r="RRZ3" s="126"/>
      <c r="RSA3" s="127"/>
      <c r="RSB3" s="127"/>
      <c r="RSC3" s="128"/>
      <c r="RSD3" s="129"/>
      <c r="RSE3" s="146"/>
      <c r="RSJ3" s="214"/>
      <c r="RSK3" s="125"/>
      <c r="RSL3" s="126"/>
      <c r="RSM3" s="127"/>
      <c r="RSN3" s="127"/>
      <c r="RSO3" s="128"/>
      <c r="RSP3" s="129"/>
      <c r="RSQ3" s="146"/>
      <c r="RSV3" s="214"/>
      <c r="RSW3" s="125"/>
      <c r="RSX3" s="126"/>
      <c r="RSY3" s="127"/>
      <c r="RSZ3" s="127"/>
      <c r="RTA3" s="128"/>
      <c r="RTB3" s="129"/>
      <c r="RTC3" s="146"/>
      <c r="RTH3" s="214"/>
      <c r="RTI3" s="125"/>
      <c r="RTJ3" s="126"/>
      <c r="RTK3" s="127"/>
      <c r="RTL3" s="127"/>
      <c r="RTM3" s="128"/>
      <c r="RTN3" s="129"/>
      <c r="RTO3" s="146"/>
      <c r="RTT3" s="214"/>
      <c r="RTU3" s="125"/>
      <c r="RTV3" s="126"/>
      <c r="RTW3" s="127"/>
      <c r="RTX3" s="127"/>
      <c r="RTY3" s="128"/>
      <c r="RTZ3" s="129"/>
      <c r="RUA3" s="146"/>
      <c r="RUF3" s="214"/>
      <c r="RUG3" s="125"/>
      <c r="RUH3" s="126"/>
      <c r="RUI3" s="127"/>
      <c r="RUJ3" s="127"/>
      <c r="RUK3" s="128"/>
      <c r="RUL3" s="129"/>
      <c r="RUM3" s="146"/>
      <c r="RUR3" s="214"/>
      <c r="RUS3" s="125"/>
      <c r="RUT3" s="126"/>
      <c r="RUU3" s="127"/>
      <c r="RUV3" s="127"/>
      <c r="RUW3" s="128"/>
      <c r="RUX3" s="129"/>
      <c r="RUY3" s="146"/>
      <c r="RVD3" s="214"/>
      <c r="RVE3" s="125"/>
      <c r="RVF3" s="126"/>
      <c r="RVG3" s="127"/>
      <c r="RVH3" s="127"/>
      <c r="RVI3" s="128"/>
      <c r="RVJ3" s="129"/>
      <c r="RVK3" s="146"/>
      <c r="RVP3" s="214"/>
      <c r="RVQ3" s="125"/>
      <c r="RVR3" s="126"/>
      <c r="RVS3" s="127"/>
      <c r="RVT3" s="127"/>
      <c r="RVU3" s="128"/>
      <c r="RVV3" s="129"/>
      <c r="RVW3" s="146"/>
      <c r="RWB3" s="214"/>
      <c r="RWC3" s="125"/>
      <c r="RWD3" s="126"/>
      <c r="RWE3" s="127"/>
      <c r="RWF3" s="127"/>
      <c r="RWG3" s="128"/>
      <c r="RWH3" s="129"/>
      <c r="RWI3" s="146"/>
      <c r="RWN3" s="214"/>
      <c r="RWO3" s="125"/>
      <c r="RWP3" s="126"/>
      <c r="RWQ3" s="127"/>
      <c r="RWR3" s="127"/>
      <c r="RWS3" s="128"/>
      <c r="RWT3" s="129"/>
      <c r="RWU3" s="146"/>
      <c r="RWZ3" s="214"/>
      <c r="RXA3" s="125"/>
      <c r="RXB3" s="126"/>
      <c r="RXC3" s="127"/>
      <c r="RXD3" s="127"/>
      <c r="RXE3" s="128"/>
      <c r="RXF3" s="129"/>
      <c r="RXG3" s="146"/>
      <c r="RXL3" s="214"/>
      <c r="RXM3" s="125"/>
      <c r="RXN3" s="126"/>
      <c r="RXO3" s="127"/>
      <c r="RXP3" s="127"/>
      <c r="RXQ3" s="128"/>
      <c r="RXR3" s="129"/>
      <c r="RXS3" s="146"/>
      <c r="RXX3" s="214"/>
      <c r="RXY3" s="125"/>
      <c r="RXZ3" s="126"/>
      <c r="RYA3" s="127"/>
      <c r="RYB3" s="127"/>
      <c r="RYC3" s="128"/>
      <c r="RYD3" s="129"/>
      <c r="RYE3" s="146"/>
      <c r="RYJ3" s="214"/>
      <c r="RYK3" s="125"/>
      <c r="RYL3" s="126"/>
      <c r="RYM3" s="127"/>
      <c r="RYN3" s="127"/>
      <c r="RYO3" s="128"/>
      <c r="RYP3" s="129"/>
      <c r="RYQ3" s="146"/>
      <c r="RYV3" s="214"/>
      <c r="RYW3" s="125"/>
      <c r="RYX3" s="126"/>
      <c r="RYY3" s="127"/>
      <c r="RYZ3" s="127"/>
      <c r="RZA3" s="128"/>
      <c r="RZB3" s="129"/>
      <c r="RZC3" s="146"/>
      <c r="RZH3" s="214"/>
      <c r="RZI3" s="125"/>
      <c r="RZJ3" s="126"/>
      <c r="RZK3" s="127"/>
      <c r="RZL3" s="127"/>
      <c r="RZM3" s="128"/>
      <c r="RZN3" s="129"/>
      <c r="RZO3" s="146"/>
      <c r="RZT3" s="214"/>
      <c r="RZU3" s="125"/>
      <c r="RZV3" s="126"/>
      <c r="RZW3" s="127"/>
      <c r="RZX3" s="127"/>
      <c r="RZY3" s="128"/>
      <c r="RZZ3" s="129"/>
      <c r="SAA3" s="146"/>
      <c r="SAF3" s="214"/>
      <c r="SAG3" s="125"/>
      <c r="SAH3" s="126"/>
      <c r="SAI3" s="127"/>
      <c r="SAJ3" s="127"/>
      <c r="SAK3" s="128"/>
      <c r="SAL3" s="129"/>
      <c r="SAM3" s="146"/>
      <c r="SAR3" s="214"/>
      <c r="SAS3" s="125"/>
      <c r="SAT3" s="126"/>
      <c r="SAU3" s="127"/>
      <c r="SAV3" s="127"/>
      <c r="SAW3" s="128"/>
      <c r="SAX3" s="129"/>
      <c r="SAY3" s="146"/>
      <c r="SBD3" s="214"/>
      <c r="SBE3" s="125"/>
      <c r="SBF3" s="126"/>
      <c r="SBG3" s="127"/>
      <c r="SBH3" s="127"/>
      <c r="SBI3" s="128"/>
      <c r="SBJ3" s="129"/>
      <c r="SBK3" s="146"/>
      <c r="SBP3" s="214"/>
      <c r="SBQ3" s="125"/>
      <c r="SBR3" s="126"/>
      <c r="SBS3" s="127"/>
      <c r="SBT3" s="127"/>
      <c r="SBU3" s="128"/>
      <c r="SBV3" s="129"/>
      <c r="SBW3" s="146"/>
      <c r="SCB3" s="214"/>
      <c r="SCC3" s="125"/>
      <c r="SCD3" s="126"/>
      <c r="SCE3" s="127"/>
      <c r="SCF3" s="127"/>
      <c r="SCG3" s="128"/>
      <c r="SCH3" s="129"/>
      <c r="SCI3" s="146"/>
      <c r="SCN3" s="214"/>
      <c r="SCO3" s="125"/>
      <c r="SCP3" s="126"/>
      <c r="SCQ3" s="127"/>
      <c r="SCR3" s="127"/>
      <c r="SCS3" s="128"/>
      <c r="SCT3" s="129"/>
      <c r="SCU3" s="146"/>
      <c r="SCZ3" s="214"/>
      <c r="SDA3" s="125"/>
      <c r="SDB3" s="126"/>
      <c r="SDC3" s="127"/>
      <c r="SDD3" s="127"/>
      <c r="SDE3" s="128"/>
      <c r="SDF3" s="129"/>
      <c r="SDG3" s="146"/>
      <c r="SDL3" s="214"/>
      <c r="SDM3" s="125"/>
      <c r="SDN3" s="126"/>
      <c r="SDO3" s="127"/>
      <c r="SDP3" s="127"/>
      <c r="SDQ3" s="128"/>
      <c r="SDR3" s="129"/>
      <c r="SDS3" s="146"/>
      <c r="SDX3" s="214"/>
      <c r="SDY3" s="125"/>
      <c r="SDZ3" s="126"/>
      <c r="SEA3" s="127"/>
      <c r="SEB3" s="127"/>
      <c r="SEC3" s="128"/>
      <c r="SED3" s="129"/>
      <c r="SEE3" s="146"/>
      <c r="SEJ3" s="214"/>
      <c r="SEK3" s="125"/>
      <c r="SEL3" s="126"/>
      <c r="SEM3" s="127"/>
      <c r="SEN3" s="127"/>
      <c r="SEO3" s="128"/>
      <c r="SEP3" s="129"/>
      <c r="SEQ3" s="146"/>
      <c r="SEV3" s="214"/>
      <c r="SEW3" s="125"/>
      <c r="SEX3" s="126"/>
      <c r="SEY3" s="127"/>
      <c r="SEZ3" s="127"/>
      <c r="SFA3" s="128"/>
      <c r="SFB3" s="129"/>
      <c r="SFC3" s="146"/>
      <c r="SFH3" s="214"/>
      <c r="SFI3" s="125"/>
      <c r="SFJ3" s="126"/>
      <c r="SFK3" s="127"/>
      <c r="SFL3" s="127"/>
      <c r="SFM3" s="128"/>
      <c r="SFN3" s="129"/>
      <c r="SFO3" s="146"/>
      <c r="SFT3" s="214"/>
      <c r="SFU3" s="125"/>
      <c r="SFV3" s="126"/>
      <c r="SFW3" s="127"/>
      <c r="SFX3" s="127"/>
      <c r="SFY3" s="128"/>
      <c r="SFZ3" s="129"/>
      <c r="SGA3" s="146"/>
      <c r="SGF3" s="214"/>
      <c r="SGG3" s="125"/>
      <c r="SGH3" s="126"/>
      <c r="SGI3" s="127"/>
      <c r="SGJ3" s="127"/>
      <c r="SGK3" s="128"/>
      <c r="SGL3" s="129"/>
      <c r="SGM3" s="146"/>
      <c r="SGR3" s="214"/>
      <c r="SGS3" s="125"/>
      <c r="SGT3" s="126"/>
      <c r="SGU3" s="127"/>
      <c r="SGV3" s="127"/>
      <c r="SGW3" s="128"/>
      <c r="SGX3" s="129"/>
      <c r="SGY3" s="146"/>
      <c r="SHD3" s="214"/>
      <c r="SHE3" s="125"/>
      <c r="SHF3" s="126"/>
      <c r="SHG3" s="127"/>
      <c r="SHH3" s="127"/>
      <c r="SHI3" s="128"/>
      <c r="SHJ3" s="129"/>
      <c r="SHK3" s="146"/>
      <c r="SHP3" s="214"/>
      <c r="SHQ3" s="125"/>
      <c r="SHR3" s="126"/>
      <c r="SHS3" s="127"/>
      <c r="SHT3" s="127"/>
      <c r="SHU3" s="128"/>
      <c r="SHV3" s="129"/>
      <c r="SHW3" s="146"/>
      <c r="SIB3" s="214"/>
      <c r="SIC3" s="125"/>
      <c r="SID3" s="126"/>
      <c r="SIE3" s="127"/>
      <c r="SIF3" s="127"/>
      <c r="SIG3" s="128"/>
      <c r="SIH3" s="129"/>
      <c r="SII3" s="146"/>
      <c r="SIN3" s="214"/>
      <c r="SIO3" s="125"/>
      <c r="SIP3" s="126"/>
      <c r="SIQ3" s="127"/>
      <c r="SIR3" s="127"/>
      <c r="SIS3" s="128"/>
      <c r="SIT3" s="129"/>
      <c r="SIU3" s="146"/>
      <c r="SIZ3" s="214"/>
      <c r="SJA3" s="125"/>
      <c r="SJB3" s="126"/>
      <c r="SJC3" s="127"/>
      <c r="SJD3" s="127"/>
      <c r="SJE3" s="128"/>
      <c r="SJF3" s="129"/>
      <c r="SJG3" s="146"/>
      <c r="SJL3" s="214"/>
      <c r="SJM3" s="125"/>
      <c r="SJN3" s="126"/>
      <c r="SJO3" s="127"/>
      <c r="SJP3" s="127"/>
      <c r="SJQ3" s="128"/>
      <c r="SJR3" s="129"/>
      <c r="SJS3" s="146"/>
      <c r="SJX3" s="214"/>
      <c r="SJY3" s="125"/>
      <c r="SJZ3" s="126"/>
      <c r="SKA3" s="127"/>
      <c r="SKB3" s="127"/>
      <c r="SKC3" s="128"/>
      <c r="SKD3" s="129"/>
      <c r="SKE3" s="146"/>
      <c r="SKJ3" s="214"/>
      <c r="SKK3" s="125"/>
      <c r="SKL3" s="126"/>
      <c r="SKM3" s="127"/>
      <c r="SKN3" s="127"/>
      <c r="SKO3" s="128"/>
      <c r="SKP3" s="129"/>
      <c r="SKQ3" s="146"/>
      <c r="SKV3" s="214"/>
      <c r="SKW3" s="125"/>
      <c r="SKX3" s="126"/>
      <c r="SKY3" s="127"/>
      <c r="SKZ3" s="127"/>
      <c r="SLA3" s="128"/>
      <c r="SLB3" s="129"/>
      <c r="SLC3" s="146"/>
      <c r="SLH3" s="214"/>
      <c r="SLI3" s="125"/>
      <c r="SLJ3" s="126"/>
      <c r="SLK3" s="127"/>
      <c r="SLL3" s="127"/>
      <c r="SLM3" s="128"/>
      <c r="SLN3" s="129"/>
      <c r="SLO3" s="146"/>
      <c r="SLT3" s="214"/>
      <c r="SLU3" s="125"/>
      <c r="SLV3" s="126"/>
      <c r="SLW3" s="127"/>
      <c r="SLX3" s="127"/>
      <c r="SLY3" s="128"/>
      <c r="SLZ3" s="129"/>
      <c r="SMA3" s="146"/>
      <c r="SMF3" s="214"/>
      <c r="SMG3" s="125"/>
      <c r="SMH3" s="126"/>
      <c r="SMI3" s="127"/>
      <c r="SMJ3" s="127"/>
      <c r="SMK3" s="128"/>
      <c r="SML3" s="129"/>
      <c r="SMM3" s="146"/>
      <c r="SMR3" s="214"/>
      <c r="SMS3" s="125"/>
      <c r="SMT3" s="126"/>
      <c r="SMU3" s="127"/>
      <c r="SMV3" s="127"/>
      <c r="SMW3" s="128"/>
      <c r="SMX3" s="129"/>
      <c r="SMY3" s="146"/>
      <c r="SND3" s="214"/>
      <c r="SNE3" s="125"/>
      <c r="SNF3" s="126"/>
      <c r="SNG3" s="127"/>
      <c r="SNH3" s="127"/>
      <c r="SNI3" s="128"/>
      <c r="SNJ3" s="129"/>
      <c r="SNK3" s="146"/>
      <c r="SNP3" s="214"/>
      <c r="SNQ3" s="125"/>
      <c r="SNR3" s="126"/>
      <c r="SNS3" s="127"/>
      <c r="SNT3" s="127"/>
      <c r="SNU3" s="128"/>
      <c r="SNV3" s="129"/>
      <c r="SNW3" s="146"/>
      <c r="SOB3" s="214"/>
      <c r="SOC3" s="125"/>
      <c r="SOD3" s="126"/>
      <c r="SOE3" s="127"/>
      <c r="SOF3" s="127"/>
      <c r="SOG3" s="128"/>
      <c r="SOH3" s="129"/>
      <c r="SOI3" s="146"/>
      <c r="SON3" s="214"/>
      <c r="SOO3" s="125"/>
      <c r="SOP3" s="126"/>
      <c r="SOQ3" s="127"/>
      <c r="SOR3" s="127"/>
      <c r="SOS3" s="128"/>
      <c r="SOT3" s="129"/>
      <c r="SOU3" s="146"/>
      <c r="SOZ3" s="214"/>
      <c r="SPA3" s="125"/>
      <c r="SPB3" s="126"/>
      <c r="SPC3" s="127"/>
      <c r="SPD3" s="127"/>
      <c r="SPE3" s="128"/>
      <c r="SPF3" s="129"/>
      <c r="SPG3" s="146"/>
      <c r="SPL3" s="214"/>
      <c r="SPM3" s="125"/>
      <c r="SPN3" s="126"/>
      <c r="SPO3" s="127"/>
      <c r="SPP3" s="127"/>
      <c r="SPQ3" s="128"/>
      <c r="SPR3" s="129"/>
      <c r="SPS3" s="146"/>
      <c r="SPX3" s="214"/>
      <c r="SPY3" s="125"/>
      <c r="SPZ3" s="126"/>
      <c r="SQA3" s="127"/>
      <c r="SQB3" s="127"/>
      <c r="SQC3" s="128"/>
      <c r="SQD3" s="129"/>
      <c r="SQE3" s="146"/>
      <c r="SQJ3" s="214"/>
      <c r="SQK3" s="125"/>
      <c r="SQL3" s="126"/>
      <c r="SQM3" s="127"/>
      <c r="SQN3" s="127"/>
      <c r="SQO3" s="128"/>
      <c r="SQP3" s="129"/>
      <c r="SQQ3" s="146"/>
      <c r="SQV3" s="214"/>
      <c r="SQW3" s="125"/>
      <c r="SQX3" s="126"/>
      <c r="SQY3" s="127"/>
      <c r="SQZ3" s="127"/>
      <c r="SRA3" s="128"/>
      <c r="SRB3" s="129"/>
      <c r="SRC3" s="146"/>
      <c r="SRH3" s="214"/>
      <c r="SRI3" s="125"/>
      <c r="SRJ3" s="126"/>
      <c r="SRK3" s="127"/>
      <c r="SRL3" s="127"/>
      <c r="SRM3" s="128"/>
      <c r="SRN3" s="129"/>
      <c r="SRO3" s="146"/>
      <c r="SRT3" s="214"/>
      <c r="SRU3" s="125"/>
      <c r="SRV3" s="126"/>
      <c r="SRW3" s="127"/>
      <c r="SRX3" s="127"/>
      <c r="SRY3" s="128"/>
      <c r="SRZ3" s="129"/>
      <c r="SSA3" s="146"/>
      <c r="SSF3" s="214"/>
      <c r="SSG3" s="125"/>
      <c r="SSH3" s="126"/>
      <c r="SSI3" s="127"/>
      <c r="SSJ3" s="127"/>
      <c r="SSK3" s="128"/>
      <c r="SSL3" s="129"/>
      <c r="SSM3" s="146"/>
      <c r="SSR3" s="214"/>
      <c r="SSS3" s="125"/>
      <c r="SST3" s="126"/>
      <c r="SSU3" s="127"/>
      <c r="SSV3" s="127"/>
      <c r="SSW3" s="128"/>
      <c r="SSX3" s="129"/>
      <c r="SSY3" s="146"/>
      <c r="STD3" s="214"/>
      <c r="STE3" s="125"/>
      <c r="STF3" s="126"/>
      <c r="STG3" s="127"/>
      <c r="STH3" s="127"/>
      <c r="STI3" s="128"/>
      <c r="STJ3" s="129"/>
      <c r="STK3" s="146"/>
      <c r="STP3" s="214"/>
      <c r="STQ3" s="125"/>
      <c r="STR3" s="126"/>
      <c r="STS3" s="127"/>
      <c r="STT3" s="127"/>
      <c r="STU3" s="128"/>
      <c r="STV3" s="129"/>
      <c r="STW3" s="146"/>
      <c r="SUB3" s="214"/>
      <c r="SUC3" s="125"/>
      <c r="SUD3" s="126"/>
      <c r="SUE3" s="127"/>
      <c r="SUF3" s="127"/>
      <c r="SUG3" s="128"/>
      <c r="SUH3" s="129"/>
      <c r="SUI3" s="146"/>
      <c r="SUN3" s="214"/>
      <c r="SUO3" s="125"/>
      <c r="SUP3" s="126"/>
      <c r="SUQ3" s="127"/>
      <c r="SUR3" s="127"/>
      <c r="SUS3" s="128"/>
      <c r="SUT3" s="129"/>
      <c r="SUU3" s="146"/>
      <c r="SUZ3" s="214"/>
      <c r="SVA3" s="125"/>
      <c r="SVB3" s="126"/>
      <c r="SVC3" s="127"/>
      <c r="SVD3" s="127"/>
      <c r="SVE3" s="128"/>
      <c r="SVF3" s="129"/>
      <c r="SVG3" s="146"/>
      <c r="SVL3" s="214"/>
      <c r="SVM3" s="125"/>
      <c r="SVN3" s="126"/>
      <c r="SVO3" s="127"/>
      <c r="SVP3" s="127"/>
      <c r="SVQ3" s="128"/>
      <c r="SVR3" s="129"/>
      <c r="SVS3" s="146"/>
      <c r="SVX3" s="214"/>
      <c r="SVY3" s="125"/>
      <c r="SVZ3" s="126"/>
      <c r="SWA3" s="127"/>
      <c r="SWB3" s="127"/>
      <c r="SWC3" s="128"/>
      <c r="SWD3" s="129"/>
      <c r="SWE3" s="146"/>
      <c r="SWJ3" s="214"/>
      <c r="SWK3" s="125"/>
      <c r="SWL3" s="126"/>
      <c r="SWM3" s="127"/>
      <c r="SWN3" s="127"/>
      <c r="SWO3" s="128"/>
      <c r="SWP3" s="129"/>
      <c r="SWQ3" s="146"/>
      <c r="SWV3" s="214"/>
      <c r="SWW3" s="125"/>
      <c r="SWX3" s="126"/>
      <c r="SWY3" s="127"/>
      <c r="SWZ3" s="127"/>
      <c r="SXA3" s="128"/>
      <c r="SXB3" s="129"/>
      <c r="SXC3" s="146"/>
      <c r="SXH3" s="214"/>
      <c r="SXI3" s="125"/>
      <c r="SXJ3" s="126"/>
      <c r="SXK3" s="127"/>
      <c r="SXL3" s="127"/>
      <c r="SXM3" s="128"/>
      <c r="SXN3" s="129"/>
      <c r="SXO3" s="146"/>
      <c r="SXT3" s="214"/>
      <c r="SXU3" s="125"/>
      <c r="SXV3" s="126"/>
      <c r="SXW3" s="127"/>
      <c r="SXX3" s="127"/>
      <c r="SXY3" s="128"/>
      <c r="SXZ3" s="129"/>
      <c r="SYA3" s="146"/>
      <c r="SYF3" s="214"/>
      <c r="SYG3" s="125"/>
      <c r="SYH3" s="126"/>
      <c r="SYI3" s="127"/>
      <c r="SYJ3" s="127"/>
      <c r="SYK3" s="128"/>
      <c r="SYL3" s="129"/>
      <c r="SYM3" s="146"/>
      <c r="SYR3" s="214"/>
      <c r="SYS3" s="125"/>
      <c r="SYT3" s="126"/>
      <c r="SYU3" s="127"/>
      <c r="SYV3" s="127"/>
      <c r="SYW3" s="128"/>
      <c r="SYX3" s="129"/>
      <c r="SYY3" s="146"/>
      <c r="SZD3" s="214"/>
      <c r="SZE3" s="125"/>
      <c r="SZF3" s="126"/>
      <c r="SZG3" s="127"/>
      <c r="SZH3" s="127"/>
      <c r="SZI3" s="128"/>
      <c r="SZJ3" s="129"/>
      <c r="SZK3" s="146"/>
      <c r="SZP3" s="214"/>
      <c r="SZQ3" s="125"/>
      <c r="SZR3" s="126"/>
      <c r="SZS3" s="127"/>
      <c r="SZT3" s="127"/>
      <c r="SZU3" s="128"/>
      <c r="SZV3" s="129"/>
      <c r="SZW3" s="146"/>
      <c r="TAB3" s="214"/>
      <c r="TAC3" s="125"/>
      <c r="TAD3" s="126"/>
      <c r="TAE3" s="127"/>
      <c r="TAF3" s="127"/>
      <c r="TAG3" s="128"/>
      <c r="TAH3" s="129"/>
      <c r="TAI3" s="146"/>
      <c r="TAN3" s="214"/>
      <c r="TAO3" s="125"/>
      <c r="TAP3" s="126"/>
      <c r="TAQ3" s="127"/>
      <c r="TAR3" s="127"/>
      <c r="TAS3" s="128"/>
      <c r="TAT3" s="129"/>
      <c r="TAU3" s="146"/>
      <c r="TAZ3" s="214"/>
      <c r="TBA3" s="125"/>
      <c r="TBB3" s="126"/>
      <c r="TBC3" s="127"/>
      <c r="TBD3" s="127"/>
      <c r="TBE3" s="128"/>
      <c r="TBF3" s="129"/>
      <c r="TBG3" s="146"/>
      <c r="TBL3" s="214"/>
      <c r="TBM3" s="125"/>
      <c r="TBN3" s="126"/>
      <c r="TBO3" s="127"/>
      <c r="TBP3" s="127"/>
      <c r="TBQ3" s="128"/>
      <c r="TBR3" s="129"/>
      <c r="TBS3" s="146"/>
      <c r="TBX3" s="214"/>
      <c r="TBY3" s="125"/>
      <c r="TBZ3" s="126"/>
      <c r="TCA3" s="127"/>
      <c r="TCB3" s="127"/>
      <c r="TCC3" s="128"/>
      <c r="TCD3" s="129"/>
      <c r="TCE3" s="146"/>
      <c r="TCJ3" s="214"/>
      <c r="TCK3" s="125"/>
      <c r="TCL3" s="126"/>
      <c r="TCM3" s="127"/>
      <c r="TCN3" s="127"/>
      <c r="TCO3" s="128"/>
      <c r="TCP3" s="129"/>
      <c r="TCQ3" s="146"/>
      <c r="TCV3" s="214"/>
      <c r="TCW3" s="125"/>
      <c r="TCX3" s="126"/>
      <c r="TCY3" s="127"/>
      <c r="TCZ3" s="127"/>
      <c r="TDA3" s="128"/>
      <c r="TDB3" s="129"/>
      <c r="TDC3" s="146"/>
      <c r="TDH3" s="214"/>
      <c r="TDI3" s="125"/>
      <c r="TDJ3" s="126"/>
      <c r="TDK3" s="127"/>
      <c r="TDL3" s="127"/>
      <c r="TDM3" s="128"/>
      <c r="TDN3" s="129"/>
      <c r="TDO3" s="146"/>
      <c r="TDT3" s="214"/>
      <c r="TDU3" s="125"/>
      <c r="TDV3" s="126"/>
      <c r="TDW3" s="127"/>
      <c r="TDX3" s="127"/>
      <c r="TDY3" s="128"/>
      <c r="TDZ3" s="129"/>
      <c r="TEA3" s="146"/>
      <c r="TEF3" s="214"/>
      <c r="TEG3" s="125"/>
      <c r="TEH3" s="126"/>
      <c r="TEI3" s="127"/>
      <c r="TEJ3" s="127"/>
      <c r="TEK3" s="128"/>
      <c r="TEL3" s="129"/>
      <c r="TEM3" s="146"/>
      <c r="TER3" s="214"/>
      <c r="TES3" s="125"/>
      <c r="TET3" s="126"/>
      <c r="TEU3" s="127"/>
      <c r="TEV3" s="127"/>
      <c r="TEW3" s="128"/>
      <c r="TEX3" s="129"/>
      <c r="TEY3" s="146"/>
      <c r="TFD3" s="214"/>
      <c r="TFE3" s="125"/>
      <c r="TFF3" s="126"/>
      <c r="TFG3" s="127"/>
      <c r="TFH3" s="127"/>
      <c r="TFI3" s="128"/>
      <c r="TFJ3" s="129"/>
      <c r="TFK3" s="146"/>
      <c r="TFP3" s="214"/>
      <c r="TFQ3" s="125"/>
      <c r="TFR3" s="126"/>
      <c r="TFS3" s="127"/>
      <c r="TFT3" s="127"/>
      <c r="TFU3" s="128"/>
      <c r="TFV3" s="129"/>
      <c r="TFW3" s="146"/>
      <c r="TGB3" s="214"/>
      <c r="TGC3" s="125"/>
      <c r="TGD3" s="126"/>
      <c r="TGE3" s="127"/>
      <c r="TGF3" s="127"/>
      <c r="TGG3" s="128"/>
      <c r="TGH3" s="129"/>
      <c r="TGI3" s="146"/>
      <c r="TGN3" s="214"/>
      <c r="TGO3" s="125"/>
      <c r="TGP3" s="126"/>
      <c r="TGQ3" s="127"/>
      <c r="TGR3" s="127"/>
      <c r="TGS3" s="128"/>
      <c r="TGT3" s="129"/>
      <c r="TGU3" s="146"/>
      <c r="TGZ3" s="214"/>
      <c r="THA3" s="125"/>
      <c r="THB3" s="126"/>
      <c r="THC3" s="127"/>
      <c r="THD3" s="127"/>
      <c r="THE3" s="128"/>
      <c r="THF3" s="129"/>
      <c r="THG3" s="146"/>
      <c r="THL3" s="214"/>
      <c r="THM3" s="125"/>
      <c r="THN3" s="126"/>
      <c r="THO3" s="127"/>
      <c r="THP3" s="127"/>
      <c r="THQ3" s="128"/>
      <c r="THR3" s="129"/>
      <c r="THS3" s="146"/>
      <c r="THX3" s="214"/>
      <c r="THY3" s="125"/>
      <c r="THZ3" s="126"/>
      <c r="TIA3" s="127"/>
      <c r="TIB3" s="127"/>
      <c r="TIC3" s="128"/>
      <c r="TID3" s="129"/>
      <c r="TIE3" s="146"/>
      <c r="TIJ3" s="214"/>
      <c r="TIK3" s="125"/>
      <c r="TIL3" s="126"/>
      <c r="TIM3" s="127"/>
      <c r="TIN3" s="127"/>
      <c r="TIO3" s="128"/>
      <c r="TIP3" s="129"/>
      <c r="TIQ3" s="146"/>
      <c r="TIV3" s="214"/>
      <c r="TIW3" s="125"/>
      <c r="TIX3" s="126"/>
      <c r="TIY3" s="127"/>
      <c r="TIZ3" s="127"/>
      <c r="TJA3" s="128"/>
      <c r="TJB3" s="129"/>
      <c r="TJC3" s="146"/>
      <c r="TJH3" s="214"/>
      <c r="TJI3" s="125"/>
      <c r="TJJ3" s="126"/>
      <c r="TJK3" s="127"/>
      <c r="TJL3" s="127"/>
      <c r="TJM3" s="128"/>
      <c r="TJN3" s="129"/>
      <c r="TJO3" s="146"/>
      <c r="TJT3" s="214"/>
      <c r="TJU3" s="125"/>
      <c r="TJV3" s="126"/>
      <c r="TJW3" s="127"/>
      <c r="TJX3" s="127"/>
      <c r="TJY3" s="128"/>
      <c r="TJZ3" s="129"/>
      <c r="TKA3" s="146"/>
      <c r="TKF3" s="214"/>
      <c r="TKG3" s="125"/>
      <c r="TKH3" s="126"/>
      <c r="TKI3" s="127"/>
      <c r="TKJ3" s="127"/>
      <c r="TKK3" s="128"/>
      <c r="TKL3" s="129"/>
      <c r="TKM3" s="146"/>
      <c r="TKR3" s="214"/>
      <c r="TKS3" s="125"/>
      <c r="TKT3" s="126"/>
      <c r="TKU3" s="127"/>
      <c r="TKV3" s="127"/>
      <c r="TKW3" s="128"/>
      <c r="TKX3" s="129"/>
      <c r="TKY3" s="146"/>
      <c r="TLD3" s="214"/>
      <c r="TLE3" s="125"/>
      <c r="TLF3" s="126"/>
      <c r="TLG3" s="127"/>
      <c r="TLH3" s="127"/>
      <c r="TLI3" s="128"/>
      <c r="TLJ3" s="129"/>
      <c r="TLK3" s="146"/>
      <c r="TLP3" s="214"/>
      <c r="TLQ3" s="125"/>
      <c r="TLR3" s="126"/>
      <c r="TLS3" s="127"/>
      <c r="TLT3" s="127"/>
      <c r="TLU3" s="128"/>
      <c r="TLV3" s="129"/>
      <c r="TLW3" s="146"/>
      <c r="TMB3" s="214"/>
      <c r="TMC3" s="125"/>
      <c r="TMD3" s="126"/>
      <c r="TME3" s="127"/>
      <c r="TMF3" s="127"/>
      <c r="TMG3" s="128"/>
      <c r="TMH3" s="129"/>
      <c r="TMI3" s="146"/>
      <c r="TMN3" s="214"/>
      <c r="TMO3" s="125"/>
      <c r="TMP3" s="126"/>
      <c r="TMQ3" s="127"/>
      <c r="TMR3" s="127"/>
      <c r="TMS3" s="128"/>
      <c r="TMT3" s="129"/>
      <c r="TMU3" s="146"/>
      <c r="TMZ3" s="214"/>
      <c r="TNA3" s="125"/>
      <c r="TNB3" s="126"/>
      <c r="TNC3" s="127"/>
      <c r="TND3" s="127"/>
      <c r="TNE3" s="128"/>
      <c r="TNF3" s="129"/>
      <c r="TNG3" s="146"/>
      <c r="TNL3" s="214"/>
      <c r="TNM3" s="125"/>
      <c r="TNN3" s="126"/>
      <c r="TNO3" s="127"/>
      <c r="TNP3" s="127"/>
      <c r="TNQ3" s="128"/>
      <c r="TNR3" s="129"/>
      <c r="TNS3" s="146"/>
      <c r="TNX3" s="214"/>
      <c r="TNY3" s="125"/>
      <c r="TNZ3" s="126"/>
      <c r="TOA3" s="127"/>
      <c r="TOB3" s="127"/>
      <c r="TOC3" s="128"/>
      <c r="TOD3" s="129"/>
      <c r="TOE3" s="146"/>
      <c r="TOJ3" s="214"/>
      <c r="TOK3" s="125"/>
      <c r="TOL3" s="126"/>
      <c r="TOM3" s="127"/>
      <c r="TON3" s="127"/>
      <c r="TOO3" s="128"/>
      <c r="TOP3" s="129"/>
      <c r="TOQ3" s="146"/>
      <c r="TOV3" s="214"/>
      <c r="TOW3" s="125"/>
      <c r="TOX3" s="126"/>
      <c r="TOY3" s="127"/>
      <c r="TOZ3" s="127"/>
      <c r="TPA3" s="128"/>
      <c r="TPB3" s="129"/>
      <c r="TPC3" s="146"/>
      <c r="TPH3" s="214"/>
      <c r="TPI3" s="125"/>
      <c r="TPJ3" s="126"/>
      <c r="TPK3" s="127"/>
      <c r="TPL3" s="127"/>
      <c r="TPM3" s="128"/>
      <c r="TPN3" s="129"/>
      <c r="TPO3" s="146"/>
      <c r="TPT3" s="214"/>
      <c r="TPU3" s="125"/>
      <c r="TPV3" s="126"/>
      <c r="TPW3" s="127"/>
      <c r="TPX3" s="127"/>
      <c r="TPY3" s="128"/>
      <c r="TPZ3" s="129"/>
      <c r="TQA3" s="146"/>
      <c r="TQF3" s="214"/>
      <c r="TQG3" s="125"/>
      <c r="TQH3" s="126"/>
      <c r="TQI3" s="127"/>
      <c r="TQJ3" s="127"/>
      <c r="TQK3" s="128"/>
      <c r="TQL3" s="129"/>
      <c r="TQM3" s="146"/>
      <c r="TQR3" s="214"/>
      <c r="TQS3" s="125"/>
      <c r="TQT3" s="126"/>
      <c r="TQU3" s="127"/>
      <c r="TQV3" s="127"/>
      <c r="TQW3" s="128"/>
      <c r="TQX3" s="129"/>
      <c r="TQY3" s="146"/>
      <c r="TRD3" s="214"/>
      <c r="TRE3" s="125"/>
      <c r="TRF3" s="126"/>
      <c r="TRG3" s="127"/>
      <c r="TRH3" s="127"/>
      <c r="TRI3" s="128"/>
      <c r="TRJ3" s="129"/>
      <c r="TRK3" s="146"/>
      <c r="TRP3" s="214"/>
      <c r="TRQ3" s="125"/>
      <c r="TRR3" s="126"/>
      <c r="TRS3" s="127"/>
      <c r="TRT3" s="127"/>
      <c r="TRU3" s="128"/>
      <c r="TRV3" s="129"/>
      <c r="TRW3" s="146"/>
      <c r="TSB3" s="214"/>
      <c r="TSC3" s="125"/>
      <c r="TSD3" s="126"/>
      <c r="TSE3" s="127"/>
      <c r="TSF3" s="127"/>
      <c r="TSG3" s="128"/>
      <c r="TSH3" s="129"/>
      <c r="TSI3" s="146"/>
      <c r="TSN3" s="214"/>
      <c r="TSO3" s="125"/>
      <c r="TSP3" s="126"/>
      <c r="TSQ3" s="127"/>
      <c r="TSR3" s="127"/>
      <c r="TSS3" s="128"/>
      <c r="TST3" s="129"/>
      <c r="TSU3" s="146"/>
      <c r="TSZ3" s="214"/>
      <c r="TTA3" s="125"/>
      <c r="TTB3" s="126"/>
      <c r="TTC3" s="127"/>
      <c r="TTD3" s="127"/>
      <c r="TTE3" s="128"/>
      <c r="TTF3" s="129"/>
      <c r="TTG3" s="146"/>
      <c r="TTL3" s="214"/>
      <c r="TTM3" s="125"/>
      <c r="TTN3" s="126"/>
      <c r="TTO3" s="127"/>
      <c r="TTP3" s="127"/>
      <c r="TTQ3" s="128"/>
      <c r="TTR3" s="129"/>
      <c r="TTS3" s="146"/>
      <c r="TTX3" s="214"/>
      <c r="TTY3" s="125"/>
      <c r="TTZ3" s="126"/>
      <c r="TUA3" s="127"/>
      <c r="TUB3" s="127"/>
      <c r="TUC3" s="128"/>
      <c r="TUD3" s="129"/>
      <c r="TUE3" s="146"/>
      <c r="TUJ3" s="214"/>
      <c r="TUK3" s="125"/>
      <c r="TUL3" s="126"/>
      <c r="TUM3" s="127"/>
      <c r="TUN3" s="127"/>
      <c r="TUO3" s="128"/>
      <c r="TUP3" s="129"/>
      <c r="TUQ3" s="146"/>
      <c r="TUV3" s="214"/>
      <c r="TUW3" s="125"/>
      <c r="TUX3" s="126"/>
      <c r="TUY3" s="127"/>
      <c r="TUZ3" s="127"/>
      <c r="TVA3" s="128"/>
      <c r="TVB3" s="129"/>
      <c r="TVC3" s="146"/>
      <c r="TVH3" s="214"/>
      <c r="TVI3" s="125"/>
      <c r="TVJ3" s="126"/>
      <c r="TVK3" s="127"/>
      <c r="TVL3" s="127"/>
      <c r="TVM3" s="128"/>
      <c r="TVN3" s="129"/>
      <c r="TVO3" s="146"/>
      <c r="TVT3" s="214"/>
      <c r="TVU3" s="125"/>
      <c r="TVV3" s="126"/>
      <c r="TVW3" s="127"/>
      <c r="TVX3" s="127"/>
      <c r="TVY3" s="128"/>
      <c r="TVZ3" s="129"/>
      <c r="TWA3" s="146"/>
      <c r="TWF3" s="214"/>
      <c r="TWG3" s="125"/>
      <c r="TWH3" s="126"/>
      <c r="TWI3" s="127"/>
      <c r="TWJ3" s="127"/>
      <c r="TWK3" s="128"/>
      <c r="TWL3" s="129"/>
      <c r="TWM3" s="146"/>
      <c r="TWR3" s="214"/>
      <c r="TWS3" s="125"/>
      <c r="TWT3" s="126"/>
      <c r="TWU3" s="127"/>
      <c r="TWV3" s="127"/>
      <c r="TWW3" s="128"/>
      <c r="TWX3" s="129"/>
      <c r="TWY3" s="146"/>
      <c r="TXD3" s="214"/>
      <c r="TXE3" s="125"/>
      <c r="TXF3" s="126"/>
      <c r="TXG3" s="127"/>
      <c r="TXH3" s="127"/>
      <c r="TXI3" s="128"/>
      <c r="TXJ3" s="129"/>
      <c r="TXK3" s="146"/>
      <c r="TXP3" s="214"/>
      <c r="TXQ3" s="125"/>
      <c r="TXR3" s="126"/>
      <c r="TXS3" s="127"/>
      <c r="TXT3" s="127"/>
      <c r="TXU3" s="128"/>
      <c r="TXV3" s="129"/>
      <c r="TXW3" s="146"/>
      <c r="TYB3" s="214"/>
      <c r="TYC3" s="125"/>
      <c r="TYD3" s="126"/>
      <c r="TYE3" s="127"/>
      <c r="TYF3" s="127"/>
      <c r="TYG3" s="128"/>
      <c r="TYH3" s="129"/>
      <c r="TYI3" s="146"/>
      <c r="TYN3" s="214"/>
      <c r="TYO3" s="125"/>
      <c r="TYP3" s="126"/>
      <c r="TYQ3" s="127"/>
      <c r="TYR3" s="127"/>
      <c r="TYS3" s="128"/>
      <c r="TYT3" s="129"/>
      <c r="TYU3" s="146"/>
      <c r="TYZ3" s="214"/>
      <c r="TZA3" s="125"/>
      <c r="TZB3" s="126"/>
      <c r="TZC3" s="127"/>
      <c r="TZD3" s="127"/>
      <c r="TZE3" s="128"/>
      <c r="TZF3" s="129"/>
      <c r="TZG3" s="146"/>
      <c r="TZL3" s="214"/>
      <c r="TZM3" s="125"/>
      <c r="TZN3" s="126"/>
      <c r="TZO3" s="127"/>
      <c r="TZP3" s="127"/>
      <c r="TZQ3" s="128"/>
      <c r="TZR3" s="129"/>
      <c r="TZS3" s="146"/>
      <c r="TZX3" s="214"/>
      <c r="TZY3" s="125"/>
      <c r="TZZ3" s="126"/>
      <c r="UAA3" s="127"/>
      <c r="UAB3" s="127"/>
      <c r="UAC3" s="128"/>
      <c r="UAD3" s="129"/>
      <c r="UAE3" s="146"/>
      <c r="UAJ3" s="214"/>
      <c r="UAK3" s="125"/>
      <c r="UAL3" s="126"/>
      <c r="UAM3" s="127"/>
      <c r="UAN3" s="127"/>
      <c r="UAO3" s="128"/>
      <c r="UAP3" s="129"/>
      <c r="UAQ3" s="146"/>
      <c r="UAV3" s="214"/>
      <c r="UAW3" s="125"/>
      <c r="UAX3" s="126"/>
      <c r="UAY3" s="127"/>
      <c r="UAZ3" s="127"/>
      <c r="UBA3" s="128"/>
      <c r="UBB3" s="129"/>
      <c r="UBC3" s="146"/>
      <c r="UBH3" s="214"/>
      <c r="UBI3" s="125"/>
      <c r="UBJ3" s="126"/>
      <c r="UBK3" s="127"/>
      <c r="UBL3" s="127"/>
      <c r="UBM3" s="128"/>
      <c r="UBN3" s="129"/>
      <c r="UBO3" s="146"/>
      <c r="UBT3" s="214"/>
      <c r="UBU3" s="125"/>
      <c r="UBV3" s="126"/>
      <c r="UBW3" s="127"/>
      <c r="UBX3" s="127"/>
      <c r="UBY3" s="128"/>
      <c r="UBZ3" s="129"/>
      <c r="UCA3" s="146"/>
      <c r="UCF3" s="214"/>
      <c r="UCG3" s="125"/>
      <c r="UCH3" s="126"/>
      <c r="UCI3" s="127"/>
      <c r="UCJ3" s="127"/>
      <c r="UCK3" s="128"/>
      <c r="UCL3" s="129"/>
      <c r="UCM3" s="146"/>
      <c r="UCR3" s="214"/>
      <c r="UCS3" s="125"/>
      <c r="UCT3" s="126"/>
      <c r="UCU3" s="127"/>
      <c r="UCV3" s="127"/>
      <c r="UCW3" s="128"/>
      <c r="UCX3" s="129"/>
      <c r="UCY3" s="146"/>
      <c r="UDD3" s="214"/>
      <c r="UDE3" s="125"/>
      <c r="UDF3" s="126"/>
      <c r="UDG3" s="127"/>
      <c r="UDH3" s="127"/>
      <c r="UDI3" s="128"/>
      <c r="UDJ3" s="129"/>
      <c r="UDK3" s="146"/>
      <c r="UDP3" s="214"/>
      <c r="UDQ3" s="125"/>
      <c r="UDR3" s="126"/>
      <c r="UDS3" s="127"/>
      <c r="UDT3" s="127"/>
      <c r="UDU3" s="128"/>
      <c r="UDV3" s="129"/>
      <c r="UDW3" s="146"/>
      <c r="UEB3" s="214"/>
      <c r="UEC3" s="125"/>
      <c r="UED3" s="126"/>
      <c r="UEE3" s="127"/>
      <c r="UEF3" s="127"/>
      <c r="UEG3" s="128"/>
      <c r="UEH3" s="129"/>
      <c r="UEI3" s="146"/>
      <c r="UEN3" s="214"/>
      <c r="UEO3" s="125"/>
      <c r="UEP3" s="126"/>
      <c r="UEQ3" s="127"/>
      <c r="UER3" s="127"/>
      <c r="UES3" s="128"/>
      <c r="UET3" s="129"/>
      <c r="UEU3" s="146"/>
      <c r="UEZ3" s="214"/>
      <c r="UFA3" s="125"/>
      <c r="UFB3" s="126"/>
      <c r="UFC3" s="127"/>
      <c r="UFD3" s="127"/>
      <c r="UFE3" s="128"/>
      <c r="UFF3" s="129"/>
      <c r="UFG3" s="146"/>
      <c r="UFL3" s="214"/>
      <c r="UFM3" s="125"/>
      <c r="UFN3" s="126"/>
      <c r="UFO3" s="127"/>
      <c r="UFP3" s="127"/>
      <c r="UFQ3" s="128"/>
      <c r="UFR3" s="129"/>
      <c r="UFS3" s="146"/>
      <c r="UFX3" s="214"/>
      <c r="UFY3" s="125"/>
      <c r="UFZ3" s="126"/>
      <c r="UGA3" s="127"/>
      <c r="UGB3" s="127"/>
      <c r="UGC3" s="128"/>
      <c r="UGD3" s="129"/>
      <c r="UGE3" s="146"/>
      <c r="UGJ3" s="214"/>
      <c r="UGK3" s="125"/>
      <c r="UGL3" s="126"/>
      <c r="UGM3" s="127"/>
      <c r="UGN3" s="127"/>
      <c r="UGO3" s="128"/>
      <c r="UGP3" s="129"/>
      <c r="UGQ3" s="146"/>
      <c r="UGV3" s="214"/>
      <c r="UGW3" s="125"/>
      <c r="UGX3" s="126"/>
      <c r="UGY3" s="127"/>
      <c r="UGZ3" s="127"/>
      <c r="UHA3" s="128"/>
      <c r="UHB3" s="129"/>
      <c r="UHC3" s="146"/>
      <c r="UHH3" s="214"/>
      <c r="UHI3" s="125"/>
      <c r="UHJ3" s="126"/>
      <c r="UHK3" s="127"/>
      <c r="UHL3" s="127"/>
      <c r="UHM3" s="128"/>
      <c r="UHN3" s="129"/>
      <c r="UHO3" s="146"/>
      <c r="UHT3" s="214"/>
      <c r="UHU3" s="125"/>
      <c r="UHV3" s="126"/>
      <c r="UHW3" s="127"/>
      <c r="UHX3" s="127"/>
      <c r="UHY3" s="128"/>
      <c r="UHZ3" s="129"/>
      <c r="UIA3" s="146"/>
      <c r="UIF3" s="214"/>
      <c r="UIG3" s="125"/>
      <c r="UIH3" s="126"/>
      <c r="UII3" s="127"/>
      <c r="UIJ3" s="127"/>
      <c r="UIK3" s="128"/>
      <c r="UIL3" s="129"/>
      <c r="UIM3" s="146"/>
      <c r="UIR3" s="214"/>
      <c r="UIS3" s="125"/>
      <c r="UIT3" s="126"/>
      <c r="UIU3" s="127"/>
      <c r="UIV3" s="127"/>
      <c r="UIW3" s="128"/>
      <c r="UIX3" s="129"/>
      <c r="UIY3" s="146"/>
      <c r="UJD3" s="214"/>
      <c r="UJE3" s="125"/>
      <c r="UJF3" s="126"/>
      <c r="UJG3" s="127"/>
      <c r="UJH3" s="127"/>
      <c r="UJI3" s="128"/>
      <c r="UJJ3" s="129"/>
      <c r="UJK3" s="146"/>
      <c r="UJP3" s="214"/>
      <c r="UJQ3" s="125"/>
      <c r="UJR3" s="126"/>
      <c r="UJS3" s="127"/>
      <c r="UJT3" s="127"/>
      <c r="UJU3" s="128"/>
      <c r="UJV3" s="129"/>
      <c r="UJW3" s="146"/>
      <c r="UKB3" s="214"/>
      <c r="UKC3" s="125"/>
      <c r="UKD3" s="126"/>
      <c r="UKE3" s="127"/>
      <c r="UKF3" s="127"/>
      <c r="UKG3" s="128"/>
      <c r="UKH3" s="129"/>
      <c r="UKI3" s="146"/>
      <c r="UKN3" s="214"/>
      <c r="UKO3" s="125"/>
      <c r="UKP3" s="126"/>
      <c r="UKQ3" s="127"/>
      <c r="UKR3" s="127"/>
      <c r="UKS3" s="128"/>
      <c r="UKT3" s="129"/>
      <c r="UKU3" s="146"/>
      <c r="UKZ3" s="214"/>
      <c r="ULA3" s="125"/>
      <c r="ULB3" s="126"/>
      <c r="ULC3" s="127"/>
      <c r="ULD3" s="127"/>
      <c r="ULE3" s="128"/>
      <c r="ULF3" s="129"/>
      <c r="ULG3" s="146"/>
      <c r="ULL3" s="214"/>
      <c r="ULM3" s="125"/>
      <c r="ULN3" s="126"/>
      <c r="ULO3" s="127"/>
      <c r="ULP3" s="127"/>
      <c r="ULQ3" s="128"/>
      <c r="ULR3" s="129"/>
      <c r="ULS3" s="146"/>
      <c r="ULX3" s="214"/>
      <c r="ULY3" s="125"/>
      <c r="ULZ3" s="126"/>
      <c r="UMA3" s="127"/>
      <c r="UMB3" s="127"/>
      <c r="UMC3" s="128"/>
      <c r="UMD3" s="129"/>
      <c r="UME3" s="146"/>
      <c r="UMJ3" s="214"/>
      <c r="UMK3" s="125"/>
      <c r="UML3" s="126"/>
      <c r="UMM3" s="127"/>
      <c r="UMN3" s="127"/>
      <c r="UMO3" s="128"/>
      <c r="UMP3" s="129"/>
      <c r="UMQ3" s="146"/>
      <c r="UMV3" s="214"/>
      <c r="UMW3" s="125"/>
      <c r="UMX3" s="126"/>
      <c r="UMY3" s="127"/>
      <c r="UMZ3" s="127"/>
      <c r="UNA3" s="128"/>
      <c r="UNB3" s="129"/>
      <c r="UNC3" s="146"/>
      <c r="UNH3" s="214"/>
      <c r="UNI3" s="125"/>
      <c r="UNJ3" s="126"/>
      <c r="UNK3" s="127"/>
      <c r="UNL3" s="127"/>
      <c r="UNM3" s="128"/>
      <c r="UNN3" s="129"/>
      <c r="UNO3" s="146"/>
      <c r="UNT3" s="214"/>
      <c r="UNU3" s="125"/>
      <c r="UNV3" s="126"/>
      <c r="UNW3" s="127"/>
      <c r="UNX3" s="127"/>
      <c r="UNY3" s="128"/>
      <c r="UNZ3" s="129"/>
      <c r="UOA3" s="146"/>
      <c r="UOF3" s="214"/>
      <c r="UOG3" s="125"/>
      <c r="UOH3" s="126"/>
      <c r="UOI3" s="127"/>
      <c r="UOJ3" s="127"/>
      <c r="UOK3" s="128"/>
      <c r="UOL3" s="129"/>
      <c r="UOM3" s="146"/>
      <c r="UOR3" s="214"/>
      <c r="UOS3" s="125"/>
      <c r="UOT3" s="126"/>
      <c r="UOU3" s="127"/>
      <c r="UOV3" s="127"/>
      <c r="UOW3" s="128"/>
      <c r="UOX3" s="129"/>
      <c r="UOY3" s="146"/>
      <c r="UPD3" s="214"/>
      <c r="UPE3" s="125"/>
      <c r="UPF3" s="126"/>
      <c r="UPG3" s="127"/>
      <c r="UPH3" s="127"/>
      <c r="UPI3" s="128"/>
      <c r="UPJ3" s="129"/>
      <c r="UPK3" s="146"/>
      <c r="UPP3" s="214"/>
      <c r="UPQ3" s="125"/>
      <c r="UPR3" s="126"/>
      <c r="UPS3" s="127"/>
      <c r="UPT3" s="127"/>
      <c r="UPU3" s="128"/>
      <c r="UPV3" s="129"/>
      <c r="UPW3" s="146"/>
      <c r="UQB3" s="214"/>
      <c r="UQC3" s="125"/>
      <c r="UQD3" s="126"/>
      <c r="UQE3" s="127"/>
      <c r="UQF3" s="127"/>
      <c r="UQG3" s="128"/>
      <c r="UQH3" s="129"/>
      <c r="UQI3" s="146"/>
      <c r="UQN3" s="214"/>
      <c r="UQO3" s="125"/>
      <c r="UQP3" s="126"/>
      <c r="UQQ3" s="127"/>
      <c r="UQR3" s="127"/>
      <c r="UQS3" s="128"/>
      <c r="UQT3" s="129"/>
      <c r="UQU3" s="146"/>
      <c r="UQZ3" s="214"/>
      <c r="URA3" s="125"/>
      <c r="URB3" s="126"/>
      <c r="URC3" s="127"/>
      <c r="URD3" s="127"/>
      <c r="URE3" s="128"/>
      <c r="URF3" s="129"/>
      <c r="URG3" s="146"/>
      <c r="URL3" s="214"/>
      <c r="URM3" s="125"/>
      <c r="URN3" s="126"/>
      <c r="URO3" s="127"/>
      <c r="URP3" s="127"/>
      <c r="URQ3" s="128"/>
      <c r="URR3" s="129"/>
      <c r="URS3" s="146"/>
      <c r="URX3" s="214"/>
      <c r="URY3" s="125"/>
      <c r="URZ3" s="126"/>
      <c r="USA3" s="127"/>
      <c r="USB3" s="127"/>
      <c r="USC3" s="128"/>
      <c r="USD3" s="129"/>
      <c r="USE3" s="146"/>
      <c r="USJ3" s="214"/>
      <c r="USK3" s="125"/>
      <c r="USL3" s="126"/>
      <c r="USM3" s="127"/>
      <c r="USN3" s="127"/>
      <c r="USO3" s="128"/>
      <c r="USP3" s="129"/>
      <c r="USQ3" s="146"/>
      <c r="USV3" s="214"/>
      <c r="USW3" s="125"/>
      <c r="USX3" s="126"/>
      <c r="USY3" s="127"/>
      <c r="USZ3" s="127"/>
      <c r="UTA3" s="128"/>
      <c r="UTB3" s="129"/>
      <c r="UTC3" s="146"/>
      <c r="UTH3" s="214"/>
      <c r="UTI3" s="125"/>
      <c r="UTJ3" s="126"/>
      <c r="UTK3" s="127"/>
      <c r="UTL3" s="127"/>
      <c r="UTM3" s="128"/>
      <c r="UTN3" s="129"/>
      <c r="UTO3" s="146"/>
      <c r="UTT3" s="214"/>
      <c r="UTU3" s="125"/>
      <c r="UTV3" s="126"/>
      <c r="UTW3" s="127"/>
      <c r="UTX3" s="127"/>
      <c r="UTY3" s="128"/>
      <c r="UTZ3" s="129"/>
      <c r="UUA3" s="146"/>
      <c r="UUF3" s="214"/>
      <c r="UUG3" s="125"/>
      <c r="UUH3" s="126"/>
      <c r="UUI3" s="127"/>
      <c r="UUJ3" s="127"/>
      <c r="UUK3" s="128"/>
      <c r="UUL3" s="129"/>
      <c r="UUM3" s="146"/>
      <c r="UUR3" s="214"/>
      <c r="UUS3" s="125"/>
      <c r="UUT3" s="126"/>
      <c r="UUU3" s="127"/>
      <c r="UUV3" s="127"/>
      <c r="UUW3" s="128"/>
      <c r="UUX3" s="129"/>
      <c r="UUY3" s="146"/>
      <c r="UVD3" s="214"/>
      <c r="UVE3" s="125"/>
      <c r="UVF3" s="126"/>
      <c r="UVG3" s="127"/>
      <c r="UVH3" s="127"/>
      <c r="UVI3" s="128"/>
      <c r="UVJ3" s="129"/>
      <c r="UVK3" s="146"/>
      <c r="UVP3" s="214"/>
      <c r="UVQ3" s="125"/>
      <c r="UVR3" s="126"/>
      <c r="UVS3" s="127"/>
      <c r="UVT3" s="127"/>
      <c r="UVU3" s="128"/>
      <c r="UVV3" s="129"/>
      <c r="UVW3" s="146"/>
      <c r="UWB3" s="214"/>
      <c r="UWC3" s="125"/>
      <c r="UWD3" s="126"/>
      <c r="UWE3" s="127"/>
      <c r="UWF3" s="127"/>
      <c r="UWG3" s="128"/>
      <c r="UWH3" s="129"/>
      <c r="UWI3" s="146"/>
      <c r="UWN3" s="214"/>
      <c r="UWO3" s="125"/>
      <c r="UWP3" s="126"/>
      <c r="UWQ3" s="127"/>
      <c r="UWR3" s="127"/>
      <c r="UWS3" s="128"/>
      <c r="UWT3" s="129"/>
      <c r="UWU3" s="146"/>
      <c r="UWZ3" s="214"/>
      <c r="UXA3" s="125"/>
      <c r="UXB3" s="126"/>
      <c r="UXC3" s="127"/>
      <c r="UXD3" s="127"/>
      <c r="UXE3" s="128"/>
      <c r="UXF3" s="129"/>
      <c r="UXG3" s="146"/>
      <c r="UXL3" s="214"/>
      <c r="UXM3" s="125"/>
      <c r="UXN3" s="126"/>
      <c r="UXO3" s="127"/>
      <c r="UXP3" s="127"/>
      <c r="UXQ3" s="128"/>
      <c r="UXR3" s="129"/>
      <c r="UXS3" s="146"/>
      <c r="UXX3" s="214"/>
      <c r="UXY3" s="125"/>
      <c r="UXZ3" s="126"/>
      <c r="UYA3" s="127"/>
      <c r="UYB3" s="127"/>
      <c r="UYC3" s="128"/>
      <c r="UYD3" s="129"/>
      <c r="UYE3" s="146"/>
      <c r="UYJ3" s="214"/>
      <c r="UYK3" s="125"/>
      <c r="UYL3" s="126"/>
      <c r="UYM3" s="127"/>
      <c r="UYN3" s="127"/>
      <c r="UYO3" s="128"/>
      <c r="UYP3" s="129"/>
      <c r="UYQ3" s="146"/>
      <c r="UYV3" s="214"/>
      <c r="UYW3" s="125"/>
      <c r="UYX3" s="126"/>
      <c r="UYY3" s="127"/>
      <c r="UYZ3" s="127"/>
      <c r="UZA3" s="128"/>
      <c r="UZB3" s="129"/>
      <c r="UZC3" s="146"/>
      <c r="UZH3" s="214"/>
      <c r="UZI3" s="125"/>
      <c r="UZJ3" s="126"/>
      <c r="UZK3" s="127"/>
      <c r="UZL3" s="127"/>
      <c r="UZM3" s="128"/>
      <c r="UZN3" s="129"/>
      <c r="UZO3" s="146"/>
      <c r="UZT3" s="214"/>
      <c r="UZU3" s="125"/>
      <c r="UZV3" s="126"/>
      <c r="UZW3" s="127"/>
      <c r="UZX3" s="127"/>
      <c r="UZY3" s="128"/>
      <c r="UZZ3" s="129"/>
      <c r="VAA3" s="146"/>
      <c r="VAF3" s="214"/>
      <c r="VAG3" s="125"/>
      <c r="VAH3" s="126"/>
      <c r="VAI3" s="127"/>
      <c r="VAJ3" s="127"/>
      <c r="VAK3" s="128"/>
      <c r="VAL3" s="129"/>
      <c r="VAM3" s="146"/>
      <c r="VAR3" s="214"/>
      <c r="VAS3" s="125"/>
      <c r="VAT3" s="126"/>
      <c r="VAU3" s="127"/>
      <c r="VAV3" s="127"/>
      <c r="VAW3" s="128"/>
      <c r="VAX3" s="129"/>
      <c r="VAY3" s="146"/>
      <c r="VBD3" s="214"/>
      <c r="VBE3" s="125"/>
      <c r="VBF3" s="126"/>
      <c r="VBG3" s="127"/>
      <c r="VBH3" s="127"/>
      <c r="VBI3" s="128"/>
      <c r="VBJ3" s="129"/>
      <c r="VBK3" s="146"/>
      <c r="VBP3" s="214"/>
      <c r="VBQ3" s="125"/>
      <c r="VBR3" s="126"/>
      <c r="VBS3" s="127"/>
      <c r="VBT3" s="127"/>
      <c r="VBU3" s="128"/>
      <c r="VBV3" s="129"/>
      <c r="VBW3" s="146"/>
      <c r="VCB3" s="214"/>
      <c r="VCC3" s="125"/>
      <c r="VCD3" s="126"/>
      <c r="VCE3" s="127"/>
      <c r="VCF3" s="127"/>
      <c r="VCG3" s="128"/>
      <c r="VCH3" s="129"/>
      <c r="VCI3" s="146"/>
      <c r="VCN3" s="214"/>
      <c r="VCO3" s="125"/>
      <c r="VCP3" s="126"/>
      <c r="VCQ3" s="127"/>
      <c r="VCR3" s="127"/>
      <c r="VCS3" s="128"/>
      <c r="VCT3" s="129"/>
      <c r="VCU3" s="146"/>
      <c r="VCZ3" s="214"/>
      <c r="VDA3" s="125"/>
      <c r="VDB3" s="126"/>
      <c r="VDC3" s="127"/>
      <c r="VDD3" s="127"/>
      <c r="VDE3" s="128"/>
      <c r="VDF3" s="129"/>
      <c r="VDG3" s="146"/>
      <c r="VDL3" s="214"/>
      <c r="VDM3" s="125"/>
      <c r="VDN3" s="126"/>
      <c r="VDO3" s="127"/>
      <c r="VDP3" s="127"/>
      <c r="VDQ3" s="128"/>
      <c r="VDR3" s="129"/>
      <c r="VDS3" s="146"/>
      <c r="VDX3" s="214"/>
      <c r="VDY3" s="125"/>
      <c r="VDZ3" s="126"/>
      <c r="VEA3" s="127"/>
      <c r="VEB3" s="127"/>
      <c r="VEC3" s="128"/>
      <c r="VED3" s="129"/>
      <c r="VEE3" s="146"/>
      <c r="VEJ3" s="214"/>
      <c r="VEK3" s="125"/>
      <c r="VEL3" s="126"/>
      <c r="VEM3" s="127"/>
      <c r="VEN3" s="127"/>
      <c r="VEO3" s="128"/>
      <c r="VEP3" s="129"/>
      <c r="VEQ3" s="146"/>
      <c r="VEV3" s="214"/>
      <c r="VEW3" s="125"/>
      <c r="VEX3" s="126"/>
      <c r="VEY3" s="127"/>
      <c r="VEZ3" s="127"/>
      <c r="VFA3" s="128"/>
      <c r="VFB3" s="129"/>
      <c r="VFC3" s="146"/>
      <c r="VFH3" s="214"/>
      <c r="VFI3" s="125"/>
      <c r="VFJ3" s="126"/>
      <c r="VFK3" s="127"/>
      <c r="VFL3" s="127"/>
      <c r="VFM3" s="128"/>
      <c r="VFN3" s="129"/>
      <c r="VFO3" s="146"/>
      <c r="VFT3" s="214"/>
      <c r="VFU3" s="125"/>
      <c r="VFV3" s="126"/>
      <c r="VFW3" s="127"/>
      <c r="VFX3" s="127"/>
      <c r="VFY3" s="128"/>
      <c r="VFZ3" s="129"/>
      <c r="VGA3" s="146"/>
      <c r="VGF3" s="214"/>
      <c r="VGG3" s="125"/>
      <c r="VGH3" s="126"/>
      <c r="VGI3" s="127"/>
      <c r="VGJ3" s="127"/>
      <c r="VGK3" s="128"/>
      <c r="VGL3" s="129"/>
      <c r="VGM3" s="146"/>
      <c r="VGR3" s="214"/>
      <c r="VGS3" s="125"/>
      <c r="VGT3" s="126"/>
      <c r="VGU3" s="127"/>
      <c r="VGV3" s="127"/>
      <c r="VGW3" s="128"/>
      <c r="VGX3" s="129"/>
      <c r="VGY3" s="146"/>
      <c r="VHD3" s="214"/>
      <c r="VHE3" s="125"/>
      <c r="VHF3" s="126"/>
      <c r="VHG3" s="127"/>
      <c r="VHH3" s="127"/>
      <c r="VHI3" s="128"/>
      <c r="VHJ3" s="129"/>
      <c r="VHK3" s="146"/>
      <c r="VHP3" s="214"/>
      <c r="VHQ3" s="125"/>
      <c r="VHR3" s="126"/>
      <c r="VHS3" s="127"/>
      <c r="VHT3" s="127"/>
      <c r="VHU3" s="128"/>
      <c r="VHV3" s="129"/>
      <c r="VHW3" s="146"/>
      <c r="VIB3" s="214"/>
      <c r="VIC3" s="125"/>
      <c r="VID3" s="126"/>
      <c r="VIE3" s="127"/>
      <c r="VIF3" s="127"/>
      <c r="VIG3" s="128"/>
      <c r="VIH3" s="129"/>
      <c r="VII3" s="146"/>
      <c r="VIN3" s="214"/>
      <c r="VIO3" s="125"/>
      <c r="VIP3" s="126"/>
      <c r="VIQ3" s="127"/>
      <c r="VIR3" s="127"/>
      <c r="VIS3" s="128"/>
      <c r="VIT3" s="129"/>
      <c r="VIU3" s="146"/>
      <c r="VIZ3" s="214"/>
      <c r="VJA3" s="125"/>
      <c r="VJB3" s="126"/>
      <c r="VJC3" s="127"/>
      <c r="VJD3" s="127"/>
      <c r="VJE3" s="128"/>
      <c r="VJF3" s="129"/>
      <c r="VJG3" s="146"/>
      <c r="VJL3" s="214"/>
      <c r="VJM3" s="125"/>
      <c r="VJN3" s="126"/>
      <c r="VJO3" s="127"/>
      <c r="VJP3" s="127"/>
      <c r="VJQ3" s="128"/>
      <c r="VJR3" s="129"/>
      <c r="VJS3" s="146"/>
      <c r="VJX3" s="214"/>
      <c r="VJY3" s="125"/>
      <c r="VJZ3" s="126"/>
      <c r="VKA3" s="127"/>
      <c r="VKB3" s="127"/>
      <c r="VKC3" s="128"/>
      <c r="VKD3" s="129"/>
      <c r="VKE3" s="146"/>
      <c r="VKJ3" s="214"/>
      <c r="VKK3" s="125"/>
      <c r="VKL3" s="126"/>
      <c r="VKM3" s="127"/>
      <c r="VKN3" s="127"/>
      <c r="VKO3" s="128"/>
      <c r="VKP3" s="129"/>
      <c r="VKQ3" s="146"/>
      <c r="VKV3" s="214"/>
      <c r="VKW3" s="125"/>
      <c r="VKX3" s="126"/>
      <c r="VKY3" s="127"/>
      <c r="VKZ3" s="127"/>
      <c r="VLA3" s="128"/>
      <c r="VLB3" s="129"/>
      <c r="VLC3" s="146"/>
      <c r="VLH3" s="214"/>
      <c r="VLI3" s="125"/>
      <c r="VLJ3" s="126"/>
      <c r="VLK3" s="127"/>
      <c r="VLL3" s="127"/>
      <c r="VLM3" s="128"/>
      <c r="VLN3" s="129"/>
      <c r="VLO3" s="146"/>
      <c r="VLT3" s="214"/>
      <c r="VLU3" s="125"/>
      <c r="VLV3" s="126"/>
      <c r="VLW3" s="127"/>
      <c r="VLX3" s="127"/>
      <c r="VLY3" s="128"/>
      <c r="VLZ3" s="129"/>
      <c r="VMA3" s="146"/>
      <c r="VMF3" s="214"/>
      <c r="VMG3" s="125"/>
      <c r="VMH3" s="126"/>
      <c r="VMI3" s="127"/>
      <c r="VMJ3" s="127"/>
      <c r="VMK3" s="128"/>
      <c r="VML3" s="129"/>
      <c r="VMM3" s="146"/>
      <c r="VMR3" s="214"/>
      <c r="VMS3" s="125"/>
      <c r="VMT3" s="126"/>
      <c r="VMU3" s="127"/>
      <c r="VMV3" s="127"/>
      <c r="VMW3" s="128"/>
      <c r="VMX3" s="129"/>
      <c r="VMY3" s="146"/>
      <c r="VND3" s="214"/>
      <c r="VNE3" s="125"/>
      <c r="VNF3" s="126"/>
      <c r="VNG3" s="127"/>
      <c r="VNH3" s="127"/>
      <c r="VNI3" s="128"/>
      <c r="VNJ3" s="129"/>
      <c r="VNK3" s="146"/>
      <c r="VNP3" s="214"/>
      <c r="VNQ3" s="125"/>
      <c r="VNR3" s="126"/>
      <c r="VNS3" s="127"/>
      <c r="VNT3" s="127"/>
      <c r="VNU3" s="128"/>
      <c r="VNV3" s="129"/>
      <c r="VNW3" s="146"/>
      <c r="VOB3" s="214"/>
      <c r="VOC3" s="125"/>
      <c r="VOD3" s="126"/>
      <c r="VOE3" s="127"/>
      <c r="VOF3" s="127"/>
      <c r="VOG3" s="128"/>
      <c r="VOH3" s="129"/>
      <c r="VOI3" s="146"/>
      <c r="VON3" s="214"/>
      <c r="VOO3" s="125"/>
      <c r="VOP3" s="126"/>
      <c r="VOQ3" s="127"/>
      <c r="VOR3" s="127"/>
      <c r="VOS3" s="128"/>
      <c r="VOT3" s="129"/>
      <c r="VOU3" s="146"/>
      <c r="VOZ3" s="214"/>
      <c r="VPA3" s="125"/>
      <c r="VPB3" s="126"/>
      <c r="VPC3" s="127"/>
      <c r="VPD3" s="127"/>
      <c r="VPE3" s="128"/>
      <c r="VPF3" s="129"/>
      <c r="VPG3" s="146"/>
      <c r="VPL3" s="214"/>
      <c r="VPM3" s="125"/>
      <c r="VPN3" s="126"/>
      <c r="VPO3" s="127"/>
      <c r="VPP3" s="127"/>
      <c r="VPQ3" s="128"/>
      <c r="VPR3" s="129"/>
      <c r="VPS3" s="146"/>
      <c r="VPX3" s="214"/>
      <c r="VPY3" s="125"/>
      <c r="VPZ3" s="126"/>
      <c r="VQA3" s="127"/>
      <c r="VQB3" s="127"/>
      <c r="VQC3" s="128"/>
      <c r="VQD3" s="129"/>
      <c r="VQE3" s="146"/>
      <c r="VQJ3" s="214"/>
      <c r="VQK3" s="125"/>
      <c r="VQL3" s="126"/>
      <c r="VQM3" s="127"/>
      <c r="VQN3" s="127"/>
      <c r="VQO3" s="128"/>
      <c r="VQP3" s="129"/>
      <c r="VQQ3" s="146"/>
      <c r="VQV3" s="214"/>
      <c r="VQW3" s="125"/>
      <c r="VQX3" s="126"/>
      <c r="VQY3" s="127"/>
      <c r="VQZ3" s="127"/>
      <c r="VRA3" s="128"/>
      <c r="VRB3" s="129"/>
      <c r="VRC3" s="146"/>
      <c r="VRH3" s="214"/>
      <c r="VRI3" s="125"/>
      <c r="VRJ3" s="126"/>
      <c r="VRK3" s="127"/>
      <c r="VRL3" s="127"/>
      <c r="VRM3" s="128"/>
      <c r="VRN3" s="129"/>
      <c r="VRO3" s="146"/>
      <c r="VRT3" s="214"/>
      <c r="VRU3" s="125"/>
      <c r="VRV3" s="126"/>
      <c r="VRW3" s="127"/>
      <c r="VRX3" s="127"/>
      <c r="VRY3" s="128"/>
      <c r="VRZ3" s="129"/>
      <c r="VSA3" s="146"/>
      <c r="VSF3" s="214"/>
      <c r="VSG3" s="125"/>
      <c r="VSH3" s="126"/>
      <c r="VSI3" s="127"/>
      <c r="VSJ3" s="127"/>
      <c r="VSK3" s="128"/>
      <c r="VSL3" s="129"/>
      <c r="VSM3" s="146"/>
      <c r="VSR3" s="214"/>
      <c r="VSS3" s="125"/>
      <c r="VST3" s="126"/>
      <c r="VSU3" s="127"/>
      <c r="VSV3" s="127"/>
      <c r="VSW3" s="128"/>
      <c r="VSX3" s="129"/>
      <c r="VSY3" s="146"/>
      <c r="VTD3" s="214"/>
      <c r="VTE3" s="125"/>
      <c r="VTF3" s="126"/>
      <c r="VTG3" s="127"/>
      <c r="VTH3" s="127"/>
      <c r="VTI3" s="128"/>
      <c r="VTJ3" s="129"/>
      <c r="VTK3" s="146"/>
      <c r="VTP3" s="214"/>
      <c r="VTQ3" s="125"/>
      <c r="VTR3" s="126"/>
      <c r="VTS3" s="127"/>
      <c r="VTT3" s="127"/>
      <c r="VTU3" s="128"/>
      <c r="VTV3" s="129"/>
      <c r="VTW3" s="146"/>
      <c r="VUB3" s="214"/>
      <c r="VUC3" s="125"/>
      <c r="VUD3" s="126"/>
      <c r="VUE3" s="127"/>
      <c r="VUF3" s="127"/>
      <c r="VUG3" s="128"/>
      <c r="VUH3" s="129"/>
      <c r="VUI3" s="146"/>
      <c r="VUN3" s="214"/>
      <c r="VUO3" s="125"/>
      <c r="VUP3" s="126"/>
      <c r="VUQ3" s="127"/>
      <c r="VUR3" s="127"/>
      <c r="VUS3" s="128"/>
      <c r="VUT3" s="129"/>
      <c r="VUU3" s="146"/>
      <c r="VUZ3" s="214"/>
      <c r="VVA3" s="125"/>
      <c r="VVB3" s="126"/>
      <c r="VVC3" s="127"/>
      <c r="VVD3" s="127"/>
      <c r="VVE3" s="128"/>
      <c r="VVF3" s="129"/>
      <c r="VVG3" s="146"/>
      <c r="VVL3" s="214"/>
      <c r="VVM3" s="125"/>
      <c r="VVN3" s="126"/>
      <c r="VVO3" s="127"/>
      <c r="VVP3" s="127"/>
      <c r="VVQ3" s="128"/>
      <c r="VVR3" s="129"/>
      <c r="VVS3" s="146"/>
      <c r="VVX3" s="214"/>
      <c r="VVY3" s="125"/>
      <c r="VVZ3" s="126"/>
      <c r="VWA3" s="127"/>
      <c r="VWB3" s="127"/>
      <c r="VWC3" s="128"/>
      <c r="VWD3" s="129"/>
      <c r="VWE3" s="146"/>
      <c r="VWJ3" s="214"/>
      <c r="VWK3" s="125"/>
      <c r="VWL3" s="126"/>
      <c r="VWM3" s="127"/>
      <c r="VWN3" s="127"/>
      <c r="VWO3" s="128"/>
      <c r="VWP3" s="129"/>
      <c r="VWQ3" s="146"/>
      <c r="VWV3" s="214"/>
      <c r="VWW3" s="125"/>
      <c r="VWX3" s="126"/>
      <c r="VWY3" s="127"/>
      <c r="VWZ3" s="127"/>
      <c r="VXA3" s="128"/>
      <c r="VXB3" s="129"/>
      <c r="VXC3" s="146"/>
      <c r="VXH3" s="214"/>
      <c r="VXI3" s="125"/>
      <c r="VXJ3" s="126"/>
      <c r="VXK3" s="127"/>
      <c r="VXL3" s="127"/>
      <c r="VXM3" s="128"/>
      <c r="VXN3" s="129"/>
      <c r="VXO3" s="146"/>
      <c r="VXT3" s="214"/>
      <c r="VXU3" s="125"/>
      <c r="VXV3" s="126"/>
      <c r="VXW3" s="127"/>
      <c r="VXX3" s="127"/>
      <c r="VXY3" s="128"/>
      <c r="VXZ3" s="129"/>
      <c r="VYA3" s="146"/>
      <c r="VYF3" s="214"/>
      <c r="VYG3" s="125"/>
      <c r="VYH3" s="126"/>
      <c r="VYI3" s="127"/>
      <c r="VYJ3" s="127"/>
      <c r="VYK3" s="128"/>
      <c r="VYL3" s="129"/>
      <c r="VYM3" s="146"/>
      <c r="VYR3" s="214"/>
      <c r="VYS3" s="125"/>
      <c r="VYT3" s="126"/>
      <c r="VYU3" s="127"/>
      <c r="VYV3" s="127"/>
      <c r="VYW3" s="128"/>
      <c r="VYX3" s="129"/>
      <c r="VYY3" s="146"/>
      <c r="VZD3" s="214"/>
      <c r="VZE3" s="125"/>
      <c r="VZF3" s="126"/>
      <c r="VZG3" s="127"/>
      <c r="VZH3" s="127"/>
      <c r="VZI3" s="128"/>
      <c r="VZJ3" s="129"/>
      <c r="VZK3" s="146"/>
      <c r="VZP3" s="214"/>
      <c r="VZQ3" s="125"/>
      <c r="VZR3" s="126"/>
      <c r="VZS3" s="127"/>
      <c r="VZT3" s="127"/>
      <c r="VZU3" s="128"/>
      <c r="VZV3" s="129"/>
      <c r="VZW3" s="146"/>
      <c r="WAB3" s="214"/>
      <c r="WAC3" s="125"/>
      <c r="WAD3" s="126"/>
      <c r="WAE3" s="127"/>
      <c r="WAF3" s="127"/>
      <c r="WAG3" s="128"/>
      <c r="WAH3" s="129"/>
      <c r="WAI3" s="146"/>
      <c r="WAN3" s="214"/>
      <c r="WAO3" s="125"/>
      <c r="WAP3" s="126"/>
      <c r="WAQ3" s="127"/>
      <c r="WAR3" s="127"/>
      <c r="WAS3" s="128"/>
      <c r="WAT3" s="129"/>
      <c r="WAU3" s="146"/>
      <c r="WAZ3" s="214"/>
      <c r="WBA3" s="125"/>
      <c r="WBB3" s="126"/>
      <c r="WBC3" s="127"/>
      <c r="WBD3" s="127"/>
      <c r="WBE3" s="128"/>
      <c r="WBF3" s="129"/>
      <c r="WBG3" s="146"/>
      <c r="WBL3" s="214"/>
      <c r="WBM3" s="125"/>
      <c r="WBN3" s="126"/>
      <c r="WBO3" s="127"/>
      <c r="WBP3" s="127"/>
      <c r="WBQ3" s="128"/>
      <c r="WBR3" s="129"/>
      <c r="WBS3" s="146"/>
      <c r="WBX3" s="214"/>
      <c r="WBY3" s="125"/>
      <c r="WBZ3" s="126"/>
      <c r="WCA3" s="127"/>
      <c r="WCB3" s="127"/>
      <c r="WCC3" s="128"/>
      <c r="WCD3" s="129"/>
      <c r="WCE3" s="146"/>
      <c r="WCJ3" s="214"/>
      <c r="WCK3" s="125"/>
      <c r="WCL3" s="126"/>
      <c r="WCM3" s="127"/>
      <c r="WCN3" s="127"/>
      <c r="WCO3" s="128"/>
      <c r="WCP3" s="129"/>
      <c r="WCQ3" s="146"/>
      <c r="WCV3" s="214"/>
      <c r="WCW3" s="125"/>
      <c r="WCX3" s="126"/>
      <c r="WCY3" s="127"/>
      <c r="WCZ3" s="127"/>
      <c r="WDA3" s="128"/>
      <c r="WDB3" s="129"/>
      <c r="WDC3" s="146"/>
      <c r="WDH3" s="214"/>
      <c r="WDI3" s="125"/>
      <c r="WDJ3" s="126"/>
      <c r="WDK3" s="127"/>
      <c r="WDL3" s="127"/>
      <c r="WDM3" s="128"/>
      <c r="WDN3" s="129"/>
      <c r="WDO3" s="146"/>
      <c r="WDT3" s="214"/>
      <c r="WDU3" s="125"/>
      <c r="WDV3" s="126"/>
      <c r="WDW3" s="127"/>
      <c r="WDX3" s="127"/>
      <c r="WDY3" s="128"/>
      <c r="WDZ3" s="129"/>
      <c r="WEA3" s="146"/>
      <c r="WEF3" s="214"/>
      <c r="WEG3" s="125"/>
      <c r="WEH3" s="126"/>
      <c r="WEI3" s="127"/>
      <c r="WEJ3" s="127"/>
      <c r="WEK3" s="128"/>
      <c r="WEL3" s="129"/>
      <c r="WEM3" s="146"/>
      <c r="WER3" s="214"/>
      <c r="WES3" s="125"/>
      <c r="WET3" s="126"/>
      <c r="WEU3" s="127"/>
      <c r="WEV3" s="127"/>
      <c r="WEW3" s="128"/>
      <c r="WEX3" s="129"/>
      <c r="WEY3" s="146"/>
      <c r="WFD3" s="214"/>
      <c r="WFE3" s="125"/>
      <c r="WFF3" s="126"/>
      <c r="WFG3" s="127"/>
      <c r="WFH3" s="127"/>
      <c r="WFI3" s="128"/>
      <c r="WFJ3" s="129"/>
      <c r="WFK3" s="146"/>
      <c r="WFP3" s="214"/>
      <c r="WFQ3" s="125"/>
      <c r="WFR3" s="126"/>
      <c r="WFS3" s="127"/>
      <c r="WFT3" s="127"/>
      <c r="WFU3" s="128"/>
      <c r="WFV3" s="129"/>
      <c r="WFW3" s="146"/>
      <c r="WGB3" s="214"/>
      <c r="WGC3" s="125"/>
      <c r="WGD3" s="126"/>
      <c r="WGE3" s="127"/>
      <c r="WGF3" s="127"/>
      <c r="WGG3" s="128"/>
      <c r="WGH3" s="129"/>
      <c r="WGI3" s="146"/>
      <c r="WGN3" s="214"/>
      <c r="WGO3" s="125"/>
      <c r="WGP3" s="126"/>
      <c r="WGQ3" s="127"/>
      <c r="WGR3" s="127"/>
      <c r="WGS3" s="128"/>
      <c r="WGT3" s="129"/>
      <c r="WGU3" s="146"/>
      <c r="WGZ3" s="214"/>
      <c r="WHA3" s="125"/>
      <c r="WHB3" s="126"/>
      <c r="WHC3" s="127"/>
      <c r="WHD3" s="127"/>
      <c r="WHE3" s="128"/>
      <c r="WHF3" s="129"/>
      <c r="WHG3" s="146"/>
      <c r="WHL3" s="214"/>
      <c r="WHM3" s="125"/>
      <c r="WHN3" s="126"/>
      <c r="WHO3" s="127"/>
      <c r="WHP3" s="127"/>
      <c r="WHQ3" s="128"/>
      <c r="WHR3" s="129"/>
      <c r="WHS3" s="146"/>
      <c r="WHX3" s="214"/>
      <c r="WHY3" s="125"/>
      <c r="WHZ3" s="126"/>
      <c r="WIA3" s="127"/>
      <c r="WIB3" s="127"/>
      <c r="WIC3" s="128"/>
      <c r="WID3" s="129"/>
      <c r="WIE3" s="146"/>
      <c r="WIJ3" s="214"/>
      <c r="WIK3" s="125"/>
      <c r="WIL3" s="126"/>
      <c r="WIM3" s="127"/>
      <c r="WIN3" s="127"/>
      <c r="WIO3" s="128"/>
      <c r="WIP3" s="129"/>
      <c r="WIQ3" s="146"/>
      <c r="WIV3" s="214"/>
      <c r="WIW3" s="125"/>
      <c r="WIX3" s="126"/>
      <c r="WIY3" s="127"/>
      <c r="WIZ3" s="127"/>
      <c r="WJA3" s="128"/>
      <c r="WJB3" s="129"/>
      <c r="WJC3" s="146"/>
      <c r="WJH3" s="214"/>
      <c r="WJI3" s="125"/>
      <c r="WJJ3" s="126"/>
      <c r="WJK3" s="127"/>
      <c r="WJL3" s="127"/>
      <c r="WJM3" s="128"/>
      <c r="WJN3" s="129"/>
      <c r="WJO3" s="146"/>
      <c r="WJT3" s="214"/>
      <c r="WJU3" s="125"/>
      <c r="WJV3" s="126"/>
      <c r="WJW3" s="127"/>
      <c r="WJX3" s="127"/>
      <c r="WJY3" s="128"/>
      <c r="WJZ3" s="129"/>
      <c r="WKA3" s="146"/>
      <c r="WKF3" s="214"/>
      <c r="WKG3" s="125"/>
      <c r="WKH3" s="126"/>
      <c r="WKI3" s="127"/>
      <c r="WKJ3" s="127"/>
      <c r="WKK3" s="128"/>
      <c r="WKL3" s="129"/>
      <c r="WKM3" s="146"/>
      <c r="WKR3" s="214"/>
      <c r="WKS3" s="125"/>
      <c r="WKT3" s="126"/>
      <c r="WKU3" s="127"/>
      <c r="WKV3" s="127"/>
      <c r="WKW3" s="128"/>
      <c r="WKX3" s="129"/>
      <c r="WKY3" s="146"/>
      <c r="WLD3" s="214"/>
      <c r="WLE3" s="125"/>
      <c r="WLF3" s="126"/>
      <c r="WLG3" s="127"/>
      <c r="WLH3" s="127"/>
      <c r="WLI3" s="128"/>
      <c r="WLJ3" s="129"/>
      <c r="WLK3" s="146"/>
      <c r="WLP3" s="214"/>
      <c r="WLQ3" s="125"/>
      <c r="WLR3" s="126"/>
      <c r="WLS3" s="127"/>
      <c r="WLT3" s="127"/>
      <c r="WLU3" s="128"/>
      <c r="WLV3" s="129"/>
      <c r="WLW3" s="146"/>
      <c r="WMB3" s="214"/>
      <c r="WMC3" s="125"/>
      <c r="WMD3" s="126"/>
      <c r="WME3" s="127"/>
      <c r="WMF3" s="127"/>
      <c r="WMG3" s="128"/>
      <c r="WMH3" s="129"/>
      <c r="WMI3" s="146"/>
      <c r="WMN3" s="214"/>
      <c r="WMO3" s="125"/>
      <c r="WMP3" s="126"/>
      <c r="WMQ3" s="127"/>
      <c r="WMR3" s="127"/>
      <c r="WMS3" s="128"/>
      <c r="WMT3" s="129"/>
      <c r="WMU3" s="146"/>
      <c r="WMZ3" s="214"/>
      <c r="WNA3" s="125"/>
      <c r="WNB3" s="126"/>
      <c r="WNC3" s="127"/>
      <c r="WND3" s="127"/>
      <c r="WNE3" s="128"/>
      <c r="WNF3" s="129"/>
      <c r="WNG3" s="146"/>
      <c r="WNL3" s="214"/>
      <c r="WNM3" s="125"/>
      <c r="WNN3" s="126"/>
      <c r="WNO3" s="127"/>
      <c r="WNP3" s="127"/>
      <c r="WNQ3" s="128"/>
      <c r="WNR3" s="129"/>
      <c r="WNS3" s="146"/>
      <c r="WNX3" s="214"/>
      <c r="WNY3" s="125"/>
      <c r="WNZ3" s="126"/>
      <c r="WOA3" s="127"/>
      <c r="WOB3" s="127"/>
      <c r="WOC3" s="128"/>
      <c r="WOD3" s="129"/>
      <c r="WOE3" s="146"/>
      <c r="WOJ3" s="214"/>
      <c r="WOK3" s="125"/>
      <c r="WOL3" s="126"/>
      <c r="WOM3" s="127"/>
      <c r="WON3" s="127"/>
      <c r="WOO3" s="128"/>
      <c r="WOP3" s="129"/>
      <c r="WOQ3" s="146"/>
      <c r="WOV3" s="214"/>
      <c r="WOW3" s="125"/>
      <c r="WOX3" s="126"/>
      <c r="WOY3" s="127"/>
      <c r="WOZ3" s="127"/>
      <c r="WPA3" s="128"/>
      <c r="WPB3" s="129"/>
      <c r="WPC3" s="146"/>
      <c r="WPH3" s="214"/>
      <c r="WPI3" s="125"/>
      <c r="WPJ3" s="126"/>
      <c r="WPK3" s="127"/>
      <c r="WPL3" s="127"/>
      <c r="WPM3" s="128"/>
      <c r="WPN3" s="129"/>
      <c r="WPO3" s="146"/>
      <c r="WPT3" s="214"/>
      <c r="WPU3" s="125"/>
      <c r="WPV3" s="126"/>
      <c r="WPW3" s="127"/>
      <c r="WPX3" s="127"/>
      <c r="WPY3" s="128"/>
      <c r="WPZ3" s="129"/>
      <c r="WQA3" s="146"/>
      <c r="WQF3" s="214"/>
      <c r="WQG3" s="125"/>
      <c r="WQH3" s="126"/>
      <c r="WQI3" s="127"/>
      <c r="WQJ3" s="127"/>
      <c r="WQK3" s="128"/>
      <c r="WQL3" s="129"/>
      <c r="WQM3" s="146"/>
      <c r="WQR3" s="214"/>
      <c r="WQS3" s="125"/>
      <c r="WQT3" s="126"/>
      <c r="WQU3" s="127"/>
      <c r="WQV3" s="127"/>
      <c r="WQW3" s="128"/>
      <c r="WQX3" s="129"/>
      <c r="WQY3" s="146"/>
      <c r="WRD3" s="214"/>
      <c r="WRE3" s="125"/>
      <c r="WRF3" s="126"/>
      <c r="WRG3" s="127"/>
      <c r="WRH3" s="127"/>
      <c r="WRI3" s="128"/>
      <c r="WRJ3" s="129"/>
      <c r="WRK3" s="146"/>
      <c r="WRP3" s="214"/>
      <c r="WRQ3" s="125"/>
      <c r="WRR3" s="126"/>
      <c r="WRS3" s="127"/>
      <c r="WRT3" s="127"/>
      <c r="WRU3" s="128"/>
      <c r="WRV3" s="129"/>
      <c r="WRW3" s="146"/>
      <c r="WSB3" s="214"/>
      <c r="WSC3" s="125"/>
      <c r="WSD3" s="126"/>
      <c r="WSE3" s="127"/>
      <c r="WSF3" s="127"/>
      <c r="WSG3" s="128"/>
      <c r="WSH3" s="129"/>
      <c r="WSI3" s="146"/>
      <c r="WSN3" s="214"/>
      <c r="WSO3" s="125"/>
      <c r="WSP3" s="126"/>
      <c r="WSQ3" s="127"/>
      <c r="WSR3" s="127"/>
      <c r="WSS3" s="128"/>
      <c r="WST3" s="129"/>
      <c r="WSU3" s="146"/>
      <c r="WSZ3" s="214"/>
      <c r="WTA3" s="125"/>
      <c r="WTB3" s="126"/>
      <c r="WTC3" s="127"/>
      <c r="WTD3" s="127"/>
      <c r="WTE3" s="128"/>
      <c r="WTF3" s="129"/>
      <c r="WTG3" s="146"/>
      <c r="WTL3" s="214"/>
      <c r="WTM3" s="125"/>
      <c r="WTN3" s="126"/>
      <c r="WTO3" s="127"/>
      <c r="WTP3" s="127"/>
      <c r="WTQ3" s="128"/>
      <c r="WTR3" s="129"/>
      <c r="WTS3" s="146"/>
      <c r="WTX3" s="214"/>
      <c r="WTY3" s="125"/>
      <c r="WTZ3" s="126"/>
      <c r="WUA3" s="127"/>
      <c r="WUB3" s="127"/>
      <c r="WUC3" s="128"/>
      <c r="WUD3" s="129"/>
      <c r="WUE3" s="146"/>
      <c r="WUJ3" s="214"/>
      <c r="WUK3" s="125"/>
      <c r="WUL3" s="126"/>
      <c r="WUM3" s="127"/>
      <c r="WUN3" s="127"/>
      <c r="WUO3" s="128"/>
      <c r="WUP3" s="129"/>
      <c r="WUQ3" s="146"/>
      <c r="WUV3" s="214"/>
      <c r="WUW3" s="125"/>
      <c r="WUX3" s="126"/>
      <c r="WUY3" s="127"/>
      <c r="WUZ3" s="127"/>
      <c r="WVA3" s="128"/>
      <c r="WVB3" s="129"/>
      <c r="WVC3" s="146"/>
      <c r="WVH3" s="214"/>
      <c r="WVI3" s="125"/>
      <c r="WVJ3" s="126"/>
      <c r="WVK3" s="127"/>
      <c r="WVL3" s="127"/>
      <c r="WVM3" s="128"/>
      <c r="WVN3" s="129"/>
      <c r="WVO3" s="146"/>
      <c r="WVT3" s="214"/>
      <c r="WVU3" s="125"/>
      <c r="WVV3" s="126"/>
      <c r="WVW3" s="127"/>
      <c r="WVX3" s="127"/>
      <c r="WVY3" s="128"/>
      <c r="WVZ3" s="129"/>
      <c r="WWA3" s="146"/>
      <c r="WWF3" s="214"/>
      <c r="WWG3" s="125"/>
      <c r="WWH3" s="126"/>
      <c r="WWI3" s="127"/>
      <c r="WWJ3" s="127"/>
      <c r="WWK3" s="128"/>
      <c r="WWL3" s="129"/>
      <c r="WWM3" s="146"/>
      <c r="WWR3" s="214"/>
      <c r="WWS3" s="125"/>
      <c r="WWT3" s="126"/>
      <c r="WWU3" s="127"/>
      <c r="WWV3" s="127"/>
      <c r="WWW3" s="128"/>
      <c r="WWX3" s="129"/>
      <c r="WWY3" s="146"/>
      <c r="WXD3" s="214"/>
      <c r="WXE3" s="125"/>
      <c r="WXF3" s="126"/>
      <c r="WXG3" s="127"/>
      <c r="WXH3" s="127"/>
      <c r="WXI3" s="128"/>
      <c r="WXJ3" s="129"/>
      <c r="WXK3" s="146"/>
      <c r="WXP3" s="214"/>
      <c r="WXQ3" s="125"/>
      <c r="WXR3" s="126"/>
      <c r="WXS3" s="127"/>
      <c r="WXT3" s="127"/>
      <c r="WXU3" s="128"/>
      <c r="WXV3" s="129"/>
      <c r="WXW3" s="146"/>
      <c r="WYB3" s="214"/>
      <c r="WYC3" s="125"/>
      <c r="WYD3" s="126"/>
      <c r="WYE3" s="127"/>
      <c r="WYF3" s="127"/>
      <c r="WYG3" s="128"/>
      <c r="WYH3" s="129"/>
      <c r="WYI3" s="146"/>
      <c r="WYN3" s="214"/>
      <c r="WYO3" s="125"/>
      <c r="WYP3" s="126"/>
      <c r="WYQ3" s="127"/>
      <c r="WYR3" s="127"/>
      <c r="WYS3" s="128"/>
      <c r="WYT3" s="129"/>
      <c r="WYU3" s="146"/>
      <c r="WYZ3" s="214"/>
      <c r="WZA3" s="125"/>
      <c r="WZB3" s="126"/>
      <c r="WZC3" s="127"/>
      <c r="WZD3" s="127"/>
      <c r="WZE3" s="128"/>
      <c r="WZF3" s="129"/>
      <c r="WZG3" s="146"/>
      <c r="WZL3" s="214"/>
      <c r="WZM3" s="125"/>
      <c r="WZN3" s="126"/>
      <c r="WZO3" s="127"/>
      <c r="WZP3" s="127"/>
      <c r="WZQ3" s="128"/>
      <c r="WZR3" s="129"/>
      <c r="WZS3" s="146"/>
      <c r="WZX3" s="214"/>
      <c r="WZY3" s="125"/>
      <c r="WZZ3" s="126"/>
      <c r="XAA3" s="127"/>
      <c r="XAB3" s="127"/>
      <c r="XAC3" s="128"/>
      <c r="XAD3" s="129"/>
      <c r="XAE3" s="146"/>
      <c r="XAJ3" s="214"/>
      <c r="XAK3" s="125"/>
      <c r="XAL3" s="126"/>
      <c r="XAM3" s="127"/>
      <c r="XAN3" s="127"/>
      <c r="XAO3" s="128"/>
      <c r="XAP3" s="129"/>
      <c r="XAQ3" s="146"/>
      <c r="XAV3" s="214"/>
      <c r="XAW3" s="125"/>
      <c r="XAX3" s="126"/>
      <c r="XAY3" s="127"/>
      <c r="XAZ3" s="127"/>
      <c r="XBA3" s="128"/>
      <c r="XBB3" s="129"/>
      <c r="XBC3" s="146"/>
      <c r="XBH3" s="214"/>
      <c r="XBI3" s="125"/>
      <c r="XBJ3" s="126"/>
      <c r="XBK3" s="127"/>
      <c r="XBL3" s="127"/>
      <c r="XBM3" s="128"/>
      <c r="XBN3" s="129"/>
      <c r="XBO3" s="146"/>
      <c r="XBT3" s="214"/>
      <c r="XBU3" s="125"/>
      <c r="XBV3" s="126"/>
      <c r="XBW3" s="127"/>
      <c r="XBX3" s="127"/>
      <c r="XBY3" s="128"/>
      <c r="XBZ3" s="129"/>
      <c r="XCA3" s="146"/>
      <c r="XCF3" s="214"/>
      <c r="XCG3" s="125"/>
      <c r="XCH3" s="126"/>
      <c r="XCI3" s="127"/>
      <c r="XCJ3" s="127"/>
      <c r="XCK3" s="128"/>
      <c r="XCL3" s="129"/>
      <c r="XCM3" s="146"/>
      <c r="XCR3" s="214"/>
      <c r="XCS3" s="125"/>
      <c r="XCT3" s="126"/>
      <c r="XCU3" s="127"/>
      <c r="XCV3" s="127"/>
      <c r="XCW3" s="128"/>
      <c r="XCX3" s="129"/>
      <c r="XCY3" s="146"/>
      <c r="XDD3" s="214"/>
      <c r="XDE3" s="125"/>
      <c r="XDF3" s="126"/>
      <c r="XDG3" s="127"/>
      <c r="XDH3" s="127"/>
      <c r="XDI3" s="128"/>
      <c r="XDJ3" s="129"/>
      <c r="XDK3" s="146"/>
      <c r="XDP3" s="214"/>
      <c r="XDQ3" s="125"/>
      <c r="XDR3" s="126"/>
      <c r="XDS3" s="127"/>
      <c r="XDT3" s="127"/>
      <c r="XDU3" s="128"/>
      <c r="XDV3" s="129"/>
      <c r="XDW3" s="146"/>
      <c r="XEB3" s="214"/>
      <c r="XEC3" s="125"/>
      <c r="XED3" s="126"/>
      <c r="XEE3" s="127"/>
      <c r="XEF3" s="127"/>
      <c r="XEG3" s="128"/>
      <c r="XEH3" s="129"/>
      <c r="XEI3" s="146"/>
      <c r="XEN3" s="214"/>
      <c r="XEO3" s="125"/>
      <c r="XEP3" s="126"/>
      <c r="XEQ3" s="127"/>
      <c r="XER3" s="127"/>
      <c r="XES3" s="128"/>
      <c r="XET3" s="129"/>
      <c r="XEU3" s="146"/>
      <c r="XEZ3" s="214"/>
      <c r="XFA3" s="125"/>
      <c r="XFB3" s="126"/>
      <c r="XFC3" s="127"/>
      <c r="XFD3" s="127"/>
    </row>
    <row r="4" spans="1:2047 2052:5119 5124:8191 8196:11263 11268:14335 14340:16384" customFormat="1" ht="14.4" x14ac:dyDescent="0.3">
      <c r="A4" s="125"/>
      <c r="B4" s="125" t="s">
        <v>622</v>
      </c>
      <c r="C4" s="126"/>
      <c r="D4" s="127"/>
      <c r="E4" s="127"/>
      <c r="F4" s="128">
        <v>6184</v>
      </c>
      <c r="G4" s="129" t="s">
        <v>287</v>
      </c>
      <c r="H4" s="217">
        <f t="shared" si="0"/>
        <v>6184</v>
      </c>
      <c r="I4" s="217"/>
      <c r="J4" s="217"/>
      <c r="K4" s="217"/>
      <c r="L4" s="217"/>
      <c r="M4" s="212">
        <f t="shared" si="1"/>
        <v>6184</v>
      </c>
      <c r="N4" s="126"/>
      <c r="O4" s="127"/>
      <c r="P4" s="127"/>
      <c r="Q4" s="128"/>
      <c r="R4" s="129"/>
      <c r="S4" s="146"/>
      <c r="X4" s="214"/>
      <c r="Y4" s="125"/>
      <c r="Z4" s="126"/>
      <c r="AA4" s="127"/>
      <c r="AB4" s="127"/>
      <c r="AC4" s="128"/>
      <c r="AD4" s="129"/>
      <c r="AE4" s="146"/>
      <c r="AJ4" s="214"/>
      <c r="AK4" s="125"/>
      <c r="AL4" s="126"/>
      <c r="AM4" s="127"/>
      <c r="AN4" s="127"/>
      <c r="AO4" s="128"/>
      <c r="AP4" s="129"/>
      <c r="AQ4" s="146"/>
      <c r="AV4" s="214"/>
      <c r="AW4" s="125"/>
      <c r="AX4" s="126"/>
      <c r="AY4" s="127"/>
      <c r="AZ4" s="127"/>
      <c r="BA4" s="128"/>
      <c r="BB4" s="129"/>
      <c r="BC4" s="146"/>
      <c r="BH4" s="214"/>
      <c r="BI4" s="125"/>
      <c r="BJ4" s="126"/>
      <c r="BK4" s="127"/>
      <c r="BL4" s="127"/>
      <c r="BM4" s="128"/>
      <c r="BN4" s="129"/>
      <c r="BO4" s="146"/>
      <c r="BT4" s="214"/>
      <c r="BU4" s="125"/>
      <c r="BV4" s="126"/>
      <c r="BW4" s="127"/>
      <c r="BX4" s="127"/>
      <c r="BY4" s="128"/>
      <c r="BZ4" s="129"/>
      <c r="CA4" s="146"/>
      <c r="CF4" s="214"/>
      <c r="CG4" s="125"/>
      <c r="CH4" s="126"/>
      <c r="CI4" s="127"/>
      <c r="CJ4" s="127"/>
      <c r="CK4" s="128"/>
      <c r="CL4" s="129"/>
      <c r="CM4" s="146"/>
      <c r="CR4" s="214"/>
      <c r="CS4" s="125"/>
      <c r="CT4" s="126"/>
      <c r="CU4" s="127"/>
      <c r="CV4" s="127"/>
      <c r="CW4" s="128"/>
      <c r="CX4" s="129"/>
      <c r="CY4" s="146"/>
      <c r="DD4" s="214"/>
      <c r="DE4" s="125"/>
      <c r="DF4" s="126"/>
      <c r="DG4" s="127"/>
      <c r="DH4" s="127"/>
      <c r="DI4" s="128"/>
      <c r="DJ4" s="129"/>
      <c r="DK4" s="146"/>
      <c r="DP4" s="214"/>
      <c r="DQ4" s="125"/>
      <c r="DR4" s="126"/>
      <c r="DS4" s="127"/>
      <c r="DT4" s="127"/>
      <c r="DU4" s="128"/>
      <c r="DV4" s="129"/>
      <c r="DW4" s="146"/>
      <c r="EB4" s="214"/>
      <c r="EC4" s="125"/>
      <c r="ED4" s="126"/>
      <c r="EE4" s="127"/>
      <c r="EF4" s="127"/>
      <c r="EG4" s="128"/>
      <c r="EH4" s="129"/>
      <c r="EI4" s="146"/>
      <c r="EN4" s="214"/>
      <c r="EO4" s="125"/>
      <c r="EP4" s="126"/>
      <c r="EQ4" s="127"/>
      <c r="ER4" s="127"/>
      <c r="ES4" s="128"/>
      <c r="ET4" s="129"/>
      <c r="EU4" s="146"/>
      <c r="EZ4" s="214"/>
      <c r="FA4" s="125"/>
      <c r="FB4" s="126"/>
      <c r="FC4" s="127"/>
      <c r="FD4" s="127"/>
      <c r="FE4" s="128"/>
      <c r="FF4" s="129"/>
      <c r="FG4" s="146"/>
      <c r="FL4" s="214"/>
      <c r="FM4" s="125"/>
      <c r="FN4" s="126"/>
      <c r="FO4" s="127"/>
      <c r="FP4" s="127"/>
      <c r="FQ4" s="128"/>
      <c r="FR4" s="129"/>
      <c r="FS4" s="146"/>
      <c r="FX4" s="214"/>
      <c r="FY4" s="125"/>
      <c r="FZ4" s="126"/>
      <c r="GA4" s="127"/>
      <c r="GB4" s="127"/>
      <c r="GC4" s="128"/>
      <c r="GD4" s="129"/>
      <c r="GE4" s="146"/>
      <c r="GJ4" s="214"/>
      <c r="GK4" s="125"/>
      <c r="GL4" s="126"/>
      <c r="GM4" s="127"/>
      <c r="GN4" s="127"/>
      <c r="GO4" s="128"/>
      <c r="GP4" s="129"/>
      <c r="GQ4" s="146"/>
      <c r="GV4" s="214"/>
      <c r="GW4" s="125"/>
      <c r="GX4" s="126"/>
      <c r="GY4" s="127"/>
      <c r="GZ4" s="127"/>
      <c r="HA4" s="128"/>
      <c r="HB4" s="129"/>
      <c r="HC4" s="146"/>
      <c r="HH4" s="214"/>
      <c r="HI4" s="125"/>
      <c r="HJ4" s="126"/>
      <c r="HK4" s="127"/>
      <c r="HL4" s="127"/>
      <c r="HM4" s="128"/>
      <c r="HN4" s="129"/>
      <c r="HO4" s="146"/>
      <c r="HT4" s="214"/>
      <c r="HU4" s="125"/>
      <c r="HV4" s="126"/>
      <c r="HW4" s="127"/>
      <c r="HX4" s="127"/>
      <c r="HY4" s="128"/>
      <c r="HZ4" s="129"/>
      <c r="IA4" s="146"/>
      <c r="IF4" s="214"/>
      <c r="IG4" s="125"/>
      <c r="IH4" s="126"/>
      <c r="II4" s="127"/>
      <c r="IJ4" s="127"/>
      <c r="IK4" s="128"/>
      <c r="IL4" s="129"/>
      <c r="IM4" s="146"/>
      <c r="IR4" s="214"/>
      <c r="IS4" s="125"/>
      <c r="IT4" s="126"/>
      <c r="IU4" s="127"/>
      <c r="IV4" s="127"/>
      <c r="IW4" s="128"/>
      <c r="IX4" s="129"/>
      <c r="IY4" s="146"/>
      <c r="JD4" s="214"/>
      <c r="JE4" s="125"/>
      <c r="JF4" s="126"/>
      <c r="JG4" s="127"/>
      <c r="JH4" s="127"/>
      <c r="JI4" s="128"/>
      <c r="JJ4" s="129"/>
      <c r="JK4" s="146"/>
      <c r="JP4" s="214"/>
      <c r="JQ4" s="125"/>
      <c r="JR4" s="126"/>
      <c r="JS4" s="127"/>
      <c r="JT4" s="127"/>
      <c r="JU4" s="128"/>
      <c r="JV4" s="129"/>
      <c r="JW4" s="146"/>
      <c r="KB4" s="214"/>
      <c r="KC4" s="125"/>
      <c r="KD4" s="126"/>
      <c r="KE4" s="127"/>
      <c r="KF4" s="127"/>
      <c r="KG4" s="128"/>
      <c r="KH4" s="129"/>
      <c r="KI4" s="146"/>
      <c r="KN4" s="214"/>
      <c r="KO4" s="125"/>
      <c r="KP4" s="126"/>
      <c r="KQ4" s="127"/>
      <c r="KR4" s="127"/>
      <c r="KS4" s="128"/>
      <c r="KT4" s="129"/>
      <c r="KU4" s="146"/>
      <c r="KZ4" s="214"/>
      <c r="LA4" s="125"/>
      <c r="LB4" s="126"/>
      <c r="LC4" s="127"/>
      <c r="LD4" s="127"/>
      <c r="LE4" s="128"/>
      <c r="LF4" s="129"/>
      <c r="LG4" s="146"/>
      <c r="LL4" s="214"/>
      <c r="LM4" s="125"/>
      <c r="LN4" s="126"/>
      <c r="LO4" s="127"/>
      <c r="LP4" s="127"/>
      <c r="LQ4" s="128"/>
      <c r="LR4" s="129"/>
      <c r="LS4" s="146"/>
      <c r="LX4" s="214"/>
      <c r="LY4" s="125"/>
      <c r="LZ4" s="126"/>
      <c r="MA4" s="127"/>
      <c r="MB4" s="127"/>
      <c r="MC4" s="128"/>
      <c r="MD4" s="129"/>
      <c r="ME4" s="146"/>
      <c r="MJ4" s="214"/>
      <c r="MK4" s="125"/>
      <c r="ML4" s="126"/>
      <c r="MM4" s="127"/>
      <c r="MN4" s="127"/>
      <c r="MO4" s="128"/>
      <c r="MP4" s="129"/>
      <c r="MQ4" s="146"/>
      <c r="MV4" s="214"/>
      <c r="MW4" s="125"/>
      <c r="MX4" s="126"/>
      <c r="MY4" s="127"/>
      <c r="MZ4" s="127"/>
      <c r="NA4" s="128"/>
      <c r="NB4" s="129"/>
      <c r="NC4" s="146"/>
      <c r="NH4" s="214"/>
      <c r="NI4" s="125"/>
      <c r="NJ4" s="126"/>
      <c r="NK4" s="127"/>
      <c r="NL4" s="127"/>
      <c r="NM4" s="128"/>
      <c r="NN4" s="129"/>
      <c r="NO4" s="146"/>
      <c r="NT4" s="214"/>
      <c r="NU4" s="125"/>
      <c r="NV4" s="126"/>
      <c r="NW4" s="127"/>
      <c r="NX4" s="127"/>
      <c r="NY4" s="128"/>
      <c r="NZ4" s="129"/>
      <c r="OA4" s="146"/>
      <c r="OF4" s="214"/>
      <c r="OG4" s="125"/>
      <c r="OH4" s="126"/>
      <c r="OI4" s="127"/>
      <c r="OJ4" s="127"/>
      <c r="OK4" s="128"/>
      <c r="OL4" s="129"/>
      <c r="OM4" s="146"/>
      <c r="OR4" s="214"/>
      <c r="OS4" s="125"/>
      <c r="OT4" s="126"/>
      <c r="OU4" s="127"/>
      <c r="OV4" s="127"/>
      <c r="OW4" s="128"/>
      <c r="OX4" s="129"/>
      <c r="OY4" s="146"/>
      <c r="PD4" s="214"/>
      <c r="PE4" s="125"/>
      <c r="PF4" s="126"/>
      <c r="PG4" s="127"/>
      <c r="PH4" s="127"/>
      <c r="PI4" s="128"/>
      <c r="PJ4" s="129"/>
      <c r="PK4" s="146"/>
      <c r="PP4" s="214"/>
      <c r="PQ4" s="125"/>
      <c r="PR4" s="126"/>
      <c r="PS4" s="127"/>
      <c r="PT4" s="127"/>
      <c r="PU4" s="128"/>
      <c r="PV4" s="129"/>
      <c r="PW4" s="146"/>
      <c r="QB4" s="214"/>
      <c r="QC4" s="125"/>
      <c r="QD4" s="126"/>
      <c r="QE4" s="127"/>
      <c r="QF4" s="127"/>
      <c r="QG4" s="128"/>
      <c r="QH4" s="129"/>
      <c r="QI4" s="146"/>
      <c r="QN4" s="214"/>
      <c r="QO4" s="125"/>
      <c r="QP4" s="126"/>
      <c r="QQ4" s="127"/>
      <c r="QR4" s="127"/>
      <c r="QS4" s="128"/>
      <c r="QT4" s="129"/>
      <c r="QU4" s="146"/>
      <c r="QZ4" s="214"/>
      <c r="RA4" s="125"/>
      <c r="RB4" s="126"/>
      <c r="RC4" s="127"/>
      <c r="RD4" s="127"/>
      <c r="RE4" s="128"/>
      <c r="RF4" s="129"/>
      <c r="RG4" s="146"/>
      <c r="RL4" s="214"/>
      <c r="RM4" s="125"/>
      <c r="RN4" s="126"/>
      <c r="RO4" s="127"/>
      <c r="RP4" s="127"/>
      <c r="RQ4" s="128"/>
      <c r="RR4" s="129"/>
      <c r="RS4" s="146"/>
      <c r="RX4" s="214"/>
      <c r="RY4" s="125"/>
      <c r="RZ4" s="126"/>
      <c r="SA4" s="127"/>
      <c r="SB4" s="127"/>
      <c r="SC4" s="128"/>
      <c r="SD4" s="129"/>
      <c r="SE4" s="146"/>
      <c r="SJ4" s="214"/>
      <c r="SK4" s="125"/>
      <c r="SL4" s="126"/>
      <c r="SM4" s="127"/>
      <c r="SN4" s="127"/>
      <c r="SO4" s="128"/>
      <c r="SP4" s="129"/>
      <c r="SQ4" s="146"/>
      <c r="SV4" s="214"/>
      <c r="SW4" s="125"/>
      <c r="SX4" s="126"/>
      <c r="SY4" s="127"/>
      <c r="SZ4" s="127"/>
      <c r="TA4" s="128"/>
      <c r="TB4" s="129"/>
      <c r="TC4" s="146"/>
      <c r="TH4" s="214"/>
      <c r="TI4" s="125"/>
      <c r="TJ4" s="126"/>
      <c r="TK4" s="127"/>
      <c r="TL4" s="127"/>
      <c r="TM4" s="128"/>
      <c r="TN4" s="129"/>
      <c r="TO4" s="146"/>
      <c r="TT4" s="214"/>
      <c r="TU4" s="125"/>
      <c r="TV4" s="126"/>
      <c r="TW4" s="127"/>
      <c r="TX4" s="127"/>
      <c r="TY4" s="128"/>
      <c r="TZ4" s="129"/>
      <c r="UA4" s="146"/>
      <c r="UF4" s="214"/>
      <c r="UG4" s="125"/>
      <c r="UH4" s="126"/>
      <c r="UI4" s="127"/>
      <c r="UJ4" s="127"/>
      <c r="UK4" s="128"/>
      <c r="UL4" s="129"/>
      <c r="UM4" s="146"/>
      <c r="UR4" s="214"/>
      <c r="US4" s="125"/>
      <c r="UT4" s="126"/>
      <c r="UU4" s="127"/>
      <c r="UV4" s="127"/>
      <c r="UW4" s="128"/>
      <c r="UX4" s="129"/>
      <c r="UY4" s="146"/>
      <c r="VD4" s="214"/>
      <c r="VE4" s="125"/>
      <c r="VF4" s="126"/>
      <c r="VG4" s="127"/>
      <c r="VH4" s="127"/>
      <c r="VI4" s="128"/>
      <c r="VJ4" s="129"/>
      <c r="VK4" s="146"/>
      <c r="VP4" s="214"/>
      <c r="VQ4" s="125"/>
      <c r="VR4" s="126"/>
      <c r="VS4" s="127"/>
      <c r="VT4" s="127"/>
      <c r="VU4" s="128"/>
      <c r="VV4" s="129"/>
      <c r="VW4" s="146"/>
      <c r="WB4" s="214"/>
      <c r="WC4" s="125"/>
      <c r="WD4" s="126"/>
      <c r="WE4" s="127"/>
      <c r="WF4" s="127"/>
      <c r="WG4" s="128"/>
      <c r="WH4" s="129"/>
      <c r="WI4" s="146"/>
      <c r="WN4" s="214"/>
      <c r="WO4" s="125"/>
      <c r="WP4" s="126"/>
      <c r="WQ4" s="127"/>
      <c r="WR4" s="127"/>
      <c r="WS4" s="128"/>
      <c r="WT4" s="129"/>
      <c r="WU4" s="146"/>
      <c r="WZ4" s="214"/>
      <c r="XA4" s="125"/>
      <c r="XB4" s="126"/>
      <c r="XC4" s="127"/>
      <c r="XD4" s="127"/>
      <c r="XE4" s="128"/>
      <c r="XF4" s="129"/>
      <c r="XG4" s="146"/>
      <c r="XL4" s="214"/>
      <c r="XM4" s="125"/>
      <c r="XN4" s="126"/>
      <c r="XO4" s="127"/>
      <c r="XP4" s="127"/>
      <c r="XQ4" s="128"/>
      <c r="XR4" s="129"/>
      <c r="XS4" s="146"/>
      <c r="XX4" s="214"/>
      <c r="XY4" s="125"/>
      <c r="XZ4" s="126"/>
      <c r="YA4" s="127"/>
      <c r="YB4" s="127"/>
      <c r="YC4" s="128"/>
      <c r="YD4" s="129"/>
      <c r="YE4" s="146"/>
      <c r="YJ4" s="214"/>
      <c r="YK4" s="125"/>
      <c r="YL4" s="126"/>
      <c r="YM4" s="127"/>
      <c r="YN4" s="127"/>
      <c r="YO4" s="128"/>
      <c r="YP4" s="129"/>
      <c r="YQ4" s="146"/>
      <c r="YV4" s="214"/>
      <c r="YW4" s="125"/>
      <c r="YX4" s="126"/>
      <c r="YY4" s="127"/>
      <c r="YZ4" s="127"/>
      <c r="ZA4" s="128"/>
      <c r="ZB4" s="129"/>
      <c r="ZC4" s="146"/>
      <c r="ZH4" s="214"/>
      <c r="ZI4" s="125"/>
      <c r="ZJ4" s="126"/>
      <c r="ZK4" s="127"/>
      <c r="ZL4" s="127"/>
      <c r="ZM4" s="128"/>
      <c r="ZN4" s="129"/>
      <c r="ZO4" s="146"/>
      <c r="ZT4" s="214"/>
      <c r="ZU4" s="125"/>
      <c r="ZV4" s="126"/>
      <c r="ZW4" s="127"/>
      <c r="ZX4" s="127"/>
      <c r="ZY4" s="128"/>
      <c r="ZZ4" s="129"/>
      <c r="AAA4" s="146"/>
      <c r="AAF4" s="214"/>
      <c r="AAG4" s="125"/>
      <c r="AAH4" s="126"/>
      <c r="AAI4" s="127"/>
      <c r="AAJ4" s="127"/>
      <c r="AAK4" s="128"/>
      <c r="AAL4" s="129"/>
      <c r="AAM4" s="146"/>
      <c r="AAR4" s="214"/>
      <c r="AAS4" s="125"/>
      <c r="AAT4" s="126"/>
      <c r="AAU4" s="127"/>
      <c r="AAV4" s="127"/>
      <c r="AAW4" s="128"/>
      <c r="AAX4" s="129"/>
      <c r="AAY4" s="146"/>
      <c r="ABD4" s="214"/>
      <c r="ABE4" s="125"/>
      <c r="ABF4" s="126"/>
      <c r="ABG4" s="127"/>
      <c r="ABH4" s="127"/>
      <c r="ABI4" s="128"/>
      <c r="ABJ4" s="129"/>
      <c r="ABK4" s="146"/>
      <c r="ABP4" s="214"/>
      <c r="ABQ4" s="125"/>
      <c r="ABR4" s="126"/>
      <c r="ABS4" s="127"/>
      <c r="ABT4" s="127"/>
      <c r="ABU4" s="128"/>
      <c r="ABV4" s="129"/>
      <c r="ABW4" s="146"/>
      <c r="ACB4" s="214"/>
      <c r="ACC4" s="125"/>
      <c r="ACD4" s="126"/>
      <c r="ACE4" s="127"/>
      <c r="ACF4" s="127"/>
      <c r="ACG4" s="128"/>
      <c r="ACH4" s="129"/>
      <c r="ACI4" s="146"/>
      <c r="ACN4" s="214"/>
      <c r="ACO4" s="125"/>
      <c r="ACP4" s="126"/>
      <c r="ACQ4" s="127"/>
      <c r="ACR4" s="127"/>
      <c r="ACS4" s="128"/>
      <c r="ACT4" s="129"/>
      <c r="ACU4" s="146"/>
      <c r="ACZ4" s="214"/>
      <c r="ADA4" s="125"/>
      <c r="ADB4" s="126"/>
      <c r="ADC4" s="127"/>
      <c r="ADD4" s="127"/>
      <c r="ADE4" s="128"/>
      <c r="ADF4" s="129"/>
      <c r="ADG4" s="146"/>
      <c r="ADL4" s="214"/>
      <c r="ADM4" s="125"/>
      <c r="ADN4" s="126"/>
      <c r="ADO4" s="127"/>
      <c r="ADP4" s="127"/>
      <c r="ADQ4" s="128"/>
      <c r="ADR4" s="129"/>
      <c r="ADS4" s="146"/>
      <c r="ADX4" s="214"/>
      <c r="ADY4" s="125"/>
      <c r="ADZ4" s="126"/>
      <c r="AEA4" s="127"/>
      <c r="AEB4" s="127"/>
      <c r="AEC4" s="128"/>
      <c r="AED4" s="129"/>
      <c r="AEE4" s="146"/>
      <c r="AEJ4" s="214"/>
      <c r="AEK4" s="125"/>
      <c r="AEL4" s="126"/>
      <c r="AEM4" s="127"/>
      <c r="AEN4" s="127"/>
      <c r="AEO4" s="128"/>
      <c r="AEP4" s="129"/>
      <c r="AEQ4" s="146"/>
      <c r="AEV4" s="214"/>
      <c r="AEW4" s="125"/>
      <c r="AEX4" s="126"/>
      <c r="AEY4" s="127"/>
      <c r="AEZ4" s="127"/>
      <c r="AFA4" s="128"/>
      <c r="AFB4" s="129"/>
      <c r="AFC4" s="146"/>
      <c r="AFH4" s="214"/>
      <c r="AFI4" s="125"/>
      <c r="AFJ4" s="126"/>
      <c r="AFK4" s="127"/>
      <c r="AFL4" s="127"/>
      <c r="AFM4" s="128"/>
      <c r="AFN4" s="129"/>
      <c r="AFO4" s="146"/>
      <c r="AFT4" s="214"/>
      <c r="AFU4" s="125"/>
      <c r="AFV4" s="126"/>
      <c r="AFW4" s="127"/>
      <c r="AFX4" s="127"/>
      <c r="AFY4" s="128"/>
      <c r="AFZ4" s="129"/>
      <c r="AGA4" s="146"/>
      <c r="AGF4" s="214"/>
      <c r="AGG4" s="125"/>
      <c r="AGH4" s="126"/>
      <c r="AGI4" s="127"/>
      <c r="AGJ4" s="127"/>
      <c r="AGK4" s="128"/>
      <c r="AGL4" s="129"/>
      <c r="AGM4" s="146"/>
      <c r="AGR4" s="214"/>
      <c r="AGS4" s="125"/>
      <c r="AGT4" s="126"/>
      <c r="AGU4" s="127"/>
      <c r="AGV4" s="127"/>
      <c r="AGW4" s="128"/>
      <c r="AGX4" s="129"/>
      <c r="AGY4" s="146"/>
      <c r="AHD4" s="214"/>
      <c r="AHE4" s="125"/>
      <c r="AHF4" s="126"/>
      <c r="AHG4" s="127"/>
      <c r="AHH4" s="127"/>
      <c r="AHI4" s="128"/>
      <c r="AHJ4" s="129"/>
      <c r="AHK4" s="146"/>
      <c r="AHP4" s="214"/>
      <c r="AHQ4" s="125"/>
      <c r="AHR4" s="126"/>
      <c r="AHS4" s="127"/>
      <c r="AHT4" s="127"/>
      <c r="AHU4" s="128"/>
      <c r="AHV4" s="129"/>
      <c r="AHW4" s="146"/>
      <c r="AIB4" s="214"/>
      <c r="AIC4" s="125"/>
      <c r="AID4" s="126"/>
      <c r="AIE4" s="127"/>
      <c r="AIF4" s="127"/>
      <c r="AIG4" s="128"/>
      <c r="AIH4" s="129"/>
      <c r="AII4" s="146"/>
      <c r="AIN4" s="214"/>
      <c r="AIO4" s="125"/>
      <c r="AIP4" s="126"/>
      <c r="AIQ4" s="127"/>
      <c r="AIR4" s="127"/>
      <c r="AIS4" s="128"/>
      <c r="AIT4" s="129"/>
      <c r="AIU4" s="146"/>
      <c r="AIZ4" s="214"/>
      <c r="AJA4" s="125"/>
      <c r="AJB4" s="126"/>
      <c r="AJC4" s="127"/>
      <c r="AJD4" s="127"/>
      <c r="AJE4" s="128"/>
      <c r="AJF4" s="129"/>
      <c r="AJG4" s="146"/>
      <c r="AJL4" s="214"/>
      <c r="AJM4" s="125"/>
      <c r="AJN4" s="126"/>
      <c r="AJO4" s="127"/>
      <c r="AJP4" s="127"/>
      <c r="AJQ4" s="128"/>
      <c r="AJR4" s="129"/>
      <c r="AJS4" s="146"/>
      <c r="AJX4" s="214"/>
      <c r="AJY4" s="125"/>
      <c r="AJZ4" s="126"/>
      <c r="AKA4" s="127"/>
      <c r="AKB4" s="127"/>
      <c r="AKC4" s="128"/>
      <c r="AKD4" s="129"/>
      <c r="AKE4" s="146"/>
      <c r="AKJ4" s="214"/>
      <c r="AKK4" s="125"/>
      <c r="AKL4" s="126"/>
      <c r="AKM4" s="127"/>
      <c r="AKN4" s="127"/>
      <c r="AKO4" s="128"/>
      <c r="AKP4" s="129"/>
      <c r="AKQ4" s="146"/>
      <c r="AKV4" s="214"/>
      <c r="AKW4" s="125"/>
      <c r="AKX4" s="126"/>
      <c r="AKY4" s="127"/>
      <c r="AKZ4" s="127"/>
      <c r="ALA4" s="128"/>
      <c r="ALB4" s="129"/>
      <c r="ALC4" s="146"/>
      <c r="ALH4" s="214"/>
      <c r="ALI4" s="125"/>
      <c r="ALJ4" s="126"/>
      <c r="ALK4" s="127"/>
      <c r="ALL4" s="127"/>
      <c r="ALM4" s="128"/>
      <c r="ALN4" s="129"/>
      <c r="ALO4" s="146"/>
      <c r="ALT4" s="214"/>
      <c r="ALU4" s="125"/>
      <c r="ALV4" s="126"/>
      <c r="ALW4" s="127"/>
      <c r="ALX4" s="127"/>
      <c r="ALY4" s="128"/>
      <c r="ALZ4" s="129"/>
      <c r="AMA4" s="146"/>
      <c r="AMF4" s="214"/>
      <c r="AMG4" s="125"/>
      <c r="AMH4" s="126"/>
      <c r="AMI4" s="127"/>
      <c r="AMJ4" s="127"/>
      <c r="AMK4" s="128"/>
      <c r="AML4" s="129"/>
      <c r="AMM4" s="146"/>
      <c r="AMR4" s="214"/>
      <c r="AMS4" s="125"/>
      <c r="AMT4" s="126"/>
      <c r="AMU4" s="127"/>
      <c r="AMV4" s="127"/>
      <c r="AMW4" s="128"/>
      <c r="AMX4" s="129"/>
      <c r="AMY4" s="146"/>
      <c r="AND4" s="214"/>
      <c r="ANE4" s="125"/>
      <c r="ANF4" s="126"/>
      <c r="ANG4" s="127"/>
      <c r="ANH4" s="127"/>
      <c r="ANI4" s="128"/>
      <c r="ANJ4" s="129"/>
      <c r="ANK4" s="146"/>
      <c r="ANP4" s="214"/>
      <c r="ANQ4" s="125"/>
      <c r="ANR4" s="126"/>
      <c r="ANS4" s="127"/>
      <c r="ANT4" s="127"/>
      <c r="ANU4" s="128"/>
      <c r="ANV4" s="129"/>
      <c r="ANW4" s="146"/>
      <c r="AOB4" s="214"/>
      <c r="AOC4" s="125"/>
      <c r="AOD4" s="126"/>
      <c r="AOE4" s="127"/>
      <c r="AOF4" s="127"/>
      <c r="AOG4" s="128"/>
      <c r="AOH4" s="129"/>
      <c r="AOI4" s="146"/>
      <c r="AON4" s="214"/>
      <c r="AOO4" s="125"/>
      <c r="AOP4" s="126"/>
      <c r="AOQ4" s="127"/>
      <c r="AOR4" s="127"/>
      <c r="AOS4" s="128"/>
      <c r="AOT4" s="129"/>
      <c r="AOU4" s="146"/>
      <c r="AOZ4" s="214"/>
      <c r="APA4" s="125"/>
      <c r="APB4" s="126"/>
      <c r="APC4" s="127"/>
      <c r="APD4" s="127"/>
      <c r="APE4" s="128"/>
      <c r="APF4" s="129"/>
      <c r="APG4" s="146"/>
      <c r="APL4" s="214"/>
      <c r="APM4" s="125"/>
      <c r="APN4" s="126"/>
      <c r="APO4" s="127"/>
      <c r="APP4" s="127"/>
      <c r="APQ4" s="128"/>
      <c r="APR4" s="129"/>
      <c r="APS4" s="146"/>
      <c r="APX4" s="214"/>
      <c r="APY4" s="125"/>
      <c r="APZ4" s="126"/>
      <c r="AQA4" s="127"/>
      <c r="AQB4" s="127"/>
      <c r="AQC4" s="128"/>
      <c r="AQD4" s="129"/>
      <c r="AQE4" s="146"/>
      <c r="AQJ4" s="214"/>
      <c r="AQK4" s="125"/>
      <c r="AQL4" s="126"/>
      <c r="AQM4" s="127"/>
      <c r="AQN4" s="127"/>
      <c r="AQO4" s="128"/>
      <c r="AQP4" s="129"/>
      <c r="AQQ4" s="146"/>
      <c r="AQV4" s="214"/>
      <c r="AQW4" s="125"/>
      <c r="AQX4" s="126"/>
      <c r="AQY4" s="127"/>
      <c r="AQZ4" s="127"/>
      <c r="ARA4" s="128"/>
      <c r="ARB4" s="129"/>
      <c r="ARC4" s="146"/>
      <c r="ARH4" s="214"/>
      <c r="ARI4" s="125"/>
      <c r="ARJ4" s="126"/>
      <c r="ARK4" s="127"/>
      <c r="ARL4" s="127"/>
      <c r="ARM4" s="128"/>
      <c r="ARN4" s="129"/>
      <c r="ARO4" s="146"/>
      <c r="ART4" s="214"/>
      <c r="ARU4" s="125"/>
      <c r="ARV4" s="126"/>
      <c r="ARW4" s="127"/>
      <c r="ARX4" s="127"/>
      <c r="ARY4" s="128"/>
      <c r="ARZ4" s="129"/>
      <c r="ASA4" s="146"/>
      <c r="ASF4" s="214"/>
      <c r="ASG4" s="125"/>
      <c r="ASH4" s="126"/>
      <c r="ASI4" s="127"/>
      <c r="ASJ4" s="127"/>
      <c r="ASK4" s="128"/>
      <c r="ASL4" s="129"/>
      <c r="ASM4" s="146"/>
      <c r="ASR4" s="214"/>
      <c r="ASS4" s="125"/>
      <c r="AST4" s="126"/>
      <c r="ASU4" s="127"/>
      <c r="ASV4" s="127"/>
      <c r="ASW4" s="128"/>
      <c r="ASX4" s="129"/>
      <c r="ASY4" s="146"/>
      <c r="ATD4" s="214"/>
      <c r="ATE4" s="125"/>
      <c r="ATF4" s="126"/>
      <c r="ATG4" s="127"/>
      <c r="ATH4" s="127"/>
      <c r="ATI4" s="128"/>
      <c r="ATJ4" s="129"/>
      <c r="ATK4" s="146"/>
      <c r="ATP4" s="214"/>
      <c r="ATQ4" s="125"/>
      <c r="ATR4" s="126"/>
      <c r="ATS4" s="127"/>
      <c r="ATT4" s="127"/>
      <c r="ATU4" s="128"/>
      <c r="ATV4" s="129"/>
      <c r="ATW4" s="146"/>
      <c r="AUB4" s="214"/>
      <c r="AUC4" s="125"/>
      <c r="AUD4" s="126"/>
      <c r="AUE4" s="127"/>
      <c r="AUF4" s="127"/>
      <c r="AUG4" s="128"/>
      <c r="AUH4" s="129"/>
      <c r="AUI4" s="146"/>
      <c r="AUN4" s="214"/>
      <c r="AUO4" s="125"/>
      <c r="AUP4" s="126"/>
      <c r="AUQ4" s="127"/>
      <c r="AUR4" s="127"/>
      <c r="AUS4" s="128"/>
      <c r="AUT4" s="129"/>
      <c r="AUU4" s="146"/>
      <c r="AUZ4" s="214"/>
      <c r="AVA4" s="125"/>
      <c r="AVB4" s="126"/>
      <c r="AVC4" s="127"/>
      <c r="AVD4" s="127"/>
      <c r="AVE4" s="128"/>
      <c r="AVF4" s="129"/>
      <c r="AVG4" s="146"/>
      <c r="AVL4" s="214"/>
      <c r="AVM4" s="125"/>
      <c r="AVN4" s="126"/>
      <c r="AVO4" s="127"/>
      <c r="AVP4" s="127"/>
      <c r="AVQ4" s="128"/>
      <c r="AVR4" s="129"/>
      <c r="AVS4" s="146"/>
      <c r="AVX4" s="214"/>
      <c r="AVY4" s="125"/>
      <c r="AVZ4" s="126"/>
      <c r="AWA4" s="127"/>
      <c r="AWB4" s="127"/>
      <c r="AWC4" s="128"/>
      <c r="AWD4" s="129"/>
      <c r="AWE4" s="146"/>
      <c r="AWJ4" s="214"/>
      <c r="AWK4" s="125"/>
      <c r="AWL4" s="126"/>
      <c r="AWM4" s="127"/>
      <c r="AWN4" s="127"/>
      <c r="AWO4" s="128"/>
      <c r="AWP4" s="129"/>
      <c r="AWQ4" s="146"/>
      <c r="AWV4" s="214"/>
      <c r="AWW4" s="125"/>
      <c r="AWX4" s="126"/>
      <c r="AWY4" s="127"/>
      <c r="AWZ4" s="127"/>
      <c r="AXA4" s="128"/>
      <c r="AXB4" s="129"/>
      <c r="AXC4" s="146"/>
      <c r="AXH4" s="214"/>
      <c r="AXI4" s="125"/>
      <c r="AXJ4" s="126"/>
      <c r="AXK4" s="127"/>
      <c r="AXL4" s="127"/>
      <c r="AXM4" s="128"/>
      <c r="AXN4" s="129"/>
      <c r="AXO4" s="146"/>
      <c r="AXT4" s="214"/>
      <c r="AXU4" s="125"/>
      <c r="AXV4" s="126"/>
      <c r="AXW4" s="127"/>
      <c r="AXX4" s="127"/>
      <c r="AXY4" s="128"/>
      <c r="AXZ4" s="129"/>
      <c r="AYA4" s="146"/>
      <c r="AYF4" s="214"/>
      <c r="AYG4" s="125"/>
      <c r="AYH4" s="126"/>
      <c r="AYI4" s="127"/>
      <c r="AYJ4" s="127"/>
      <c r="AYK4" s="128"/>
      <c r="AYL4" s="129"/>
      <c r="AYM4" s="146"/>
      <c r="AYR4" s="214"/>
      <c r="AYS4" s="125"/>
      <c r="AYT4" s="126"/>
      <c r="AYU4" s="127"/>
      <c r="AYV4" s="127"/>
      <c r="AYW4" s="128"/>
      <c r="AYX4" s="129"/>
      <c r="AYY4" s="146"/>
      <c r="AZD4" s="214"/>
      <c r="AZE4" s="125"/>
      <c r="AZF4" s="126"/>
      <c r="AZG4" s="127"/>
      <c r="AZH4" s="127"/>
      <c r="AZI4" s="128"/>
      <c r="AZJ4" s="129"/>
      <c r="AZK4" s="146"/>
      <c r="AZP4" s="214"/>
      <c r="AZQ4" s="125"/>
      <c r="AZR4" s="126"/>
      <c r="AZS4" s="127"/>
      <c r="AZT4" s="127"/>
      <c r="AZU4" s="128"/>
      <c r="AZV4" s="129"/>
      <c r="AZW4" s="146"/>
      <c r="BAB4" s="214"/>
      <c r="BAC4" s="125"/>
      <c r="BAD4" s="126"/>
      <c r="BAE4" s="127"/>
      <c r="BAF4" s="127"/>
      <c r="BAG4" s="128"/>
      <c r="BAH4" s="129"/>
      <c r="BAI4" s="146"/>
      <c r="BAN4" s="214"/>
      <c r="BAO4" s="125"/>
      <c r="BAP4" s="126"/>
      <c r="BAQ4" s="127"/>
      <c r="BAR4" s="127"/>
      <c r="BAS4" s="128"/>
      <c r="BAT4" s="129"/>
      <c r="BAU4" s="146"/>
      <c r="BAZ4" s="214"/>
      <c r="BBA4" s="125"/>
      <c r="BBB4" s="126"/>
      <c r="BBC4" s="127"/>
      <c r="BBD4" s="127"/>
      <c r="BBE4" s="128"/>
      <c r="BBF4" s="129"/>
      <c r="BBG4" s="146"/>
      <c r="BBL4" s="214"/>
      <c r="BBM4" s="125"/>
      <c r="BBN4" s="126"/>
      <c r="BBO4" s="127"/>
      <c r="BBP4" s="127"/>
      <c r="BBQ4" s="128"/>
      <c r="BBR4" s="129"/>
      <c r="BBS4" s="146"/>
      <c r="BBX4" s="214"/>
      <c r="BBY4" s="125"/>
      <c r="BBZ4" s="126"/>
      <c r="BCA4" s="127"/>
      <c r="BCB4" s="127"/>
      <c r="BCC4" s="128"/>
      <c r="BCD4" s="129"/>
      <c r="BCE4" s="146"/>
      <c r="BCJ4" s="214"/>
      <c r="BCK4" s="125"/>
      <c r="BCL4" s="126"/>
      <c r="BCM4" s="127"/>
      <c r="BCN4" s="127"/>
      <c r="BCO4" s="128"/>
      <c r="BCP4" s="129"/>
      <c r="BCQ4" s="146"/>
      <c r="BCV4" s="214"/>
      <c r="BCW4" s="125"/>
      <c r="BCX4" s="126"/>
      <c r="BCY4" s="127"/>
      <c r="BCZ4" s="127"/>
      <c r="BDA4" s="128"/>
      <c r="BDB4" s="129"/>
      <c r="BDC4" s="146"/>
      <c r="BDH4" s="214"/>
      <c r="BDI4" s="125"/>
      <c r="BDJ4" s="126"/>
      <c r="BDK4" s="127"/>
      <c r="BDL4" s="127"/>
      <c r="BDM4" s="128"/>
      <c r="BDN4" s="129"/>
      <c r="BDO4" s="146"/>
      <c r="BDT4" s="214"/>
      <c r="BDU4" s="125"/>
      <c r="BDV4" s="126"/>
      <c r="BDW4" s="127"/>
      <c r="BDX4" s="127"/>
      <c r="BDY4" s="128"/>
      <c r="BDZ4" s="129"/>
      <c r="BEA4" s="146"/>
      <c r="BEF4" s="214"/>
      <c r="BEG4" s="125"/>
      <c r="BEH4" s="126"/>
      <c r="BEI4" s="127"/>
      <c r="BEJ4" s="127"/>
      <c r="BEK4" s="128"/>
      <c r="BEL4" s="129"/>
      <c r="BEM4" s="146"/>
      <c r="BER4" s="214"/>
      <c r="BES4" s="125"/>
      <c r="BET4" s="126"/>
      <c r="BEU4" s="127"/>
      <c r="BEV4" s="127"/>
      <c r="BEW4" s="128"/>
      <c r="BEX4" s="129"/>
      <c r="BEY4" s="146"/>
      <c r="BFD4" s="214"/>
      <c r="BFE4" s="125"/>
      <c r="BFF4" s="126"/>
      <c r="BFG4" s="127"/>
      <c r="BFH4" s="127"/>
      <c r="BFI4" s="128"/>
      <c r="BFJ4" s="129"/>
      <c r="BFK4" s="146"/>
      <c r="BFP4" s="214"/>
      <c r="BFQ4" s="125"/>
      <c r="BFR4" s="126"/>
      <c r="BFS4" s="127"/>
      <c r="BFT4" s="127"/>
      <c r="BFU4" s="128"/>
      <c r="BFV4" s="129"/>
      <c r="BFW4" s="146"/>
      <c r="BGB4" s="214"/>
      <c r="BGC4" s="125"/>
      <c r="BGD4" s="126"/>
      <c r="BGE4" s="127"/>
      <c r="BGF4" s="127"/>
      <c r="BGG4" s="128"/>
      <c r="BGH4" s="129"/>
      <c r="BGI4" s="146"/>
      <c r="BGN4" s="214"/>
      <c r="BGO4" s="125"/>
      <c r="BGP4" s="126"/>
      <c r="BGQ4" s="127"/>
      <c r="BGR4" s="127"/>
      <c r="BGS4" s="128"/>
      <c r="BGT4" s="129"/>
      <c r="BGU4" s="146"/>
      <c r="BGZ4" s="214"/>
      <c r="BHA4" s="125"/>
      <c r="BHB4" s="126"/>
      <c r="BHC4" s="127"/>
      <c r="BHD4" s="127"/>
      <c r="BHE4" s="128"/>
      <c r="BHF4" s="129"/>
      <c r="BHG4" s="146"/>
      <c r="BHL4" s="214"/>
      <c r="BHM4" s="125"/>
      <c r="BHN4" s="126"/>
      <c r="BHO4" s="127"/>
      <c r="BHP4" s="127"/>
      <c r="BHQ4" s="128"/>
      <c r="BHR4" s="129"/>
      <c r="BHS4" s="146"/>
      <c r="BHX4" s="214"/>
      <c r="BHY4" s="125"/>
      <c r="BHZ4" s="126"/>
      <c r="BIA4" s="127"/>
      <c r="BIB4" s="127"/>
      <c r="BIC4" s="128"/>
      <c r="BID4" s="129"/>
      <c r="BIE4" s="146"/>
      <c r="BIJ4" s="214"/>
      <c r="BIK4" s="125"/>
      <c r="BIL4" s="126"/>
      <c r="BIM4" s="127"/>
      <c r="BIN4" s="127"/>
      <c r="BIO4" s="128"/>
      <c r="BIP4" s="129"/>
      <c r="BIQ4" s="146"/>
      <c r="BIV4" s="214"/>
      <c r="BIW4" s="125"/>
      <c r="BIX4" s="126"/>
      <c r="BIY4" s="127"/>
      <c r="BIZ4" s="127"/>
      <c r="BJA4" s="128"/>
      <c r="BJB4" s="129"/>
      <c r="BJC4" s="146"/>
      <c r="BJH4" s="214"/>
      <c r="BJI4" s="125"/>
      <c r="BJJ4" s="126"/>
      <c r="BJK4" s="127"/>
      <c r="BJL4" s="127"/>
      <c r="BJM4" s="128"/>
      <c r="BJN4" s="129"/>
      <c r="BJO4" s="146"/>
      <c r="BJT4" s="214"/>
      <c r="BJU4" s="125"/>
      <c r="BJV4" s="126"/>
      <c r="BJW4" s="127"/>
      <c r="BJX4" s="127"/>
      <c r="BJY4" s="128"/>
      <c r="BJZ4" s="129"/>
      <c r="BKA4" s="146"/>
      <c r="BKF4" s="214"/>
      <c r="BKG4" s="125"/>
      <c r="BKH4" s="126"/>
      <c r="BKI4" s="127"/>
      <c r="BKJ4" s="127"/>
      <c r="BKK4" s="128"/>
      <c r="BKL4" s="129"/>
      <c r="BKM4" s="146"/>
      <c r="BKR4" s="214"/>
      <c r="BKS4" s="125"/>
      <c r="BKT4" s="126"/>
      <c r="BKU4" s="127"/>
      <c r="BKV4" s="127"/>
      <c r="BKW4" s="128"/>
      <c r="BKX4" s="129"/>
      <c r="BKY4" s="146"/>
      <c r="BLD4" s="214"/>
      <c r="BLE4" s="125"/>
      <c r="BLF4" s="126"/>
      <c r="BLG4" s="127"/>
      <c r="BLH4" s="127"/>
      <c r="BLI4" s="128"/>
      <c r="BLJ4" s="129"/>
      <c r="BLK4" s="146"/>
      <c r="BLP4" s="214"/>
      <c r="BLQ4" s="125"/>
      <c r="BLR4" s="126"/>
      <c r="BLS4" s="127"/>
      <c r="BLT4" s="127"/>
      <c r="BLU4" s="128"/>
      <c r="BLV4" s="129"/>
      <c r="BLW4" s="146"/>
      <c r="BMB4" s="214"/>
      <c r="BMC4" s="125"/>
      <c r="BMD4" s="126"/>
      <c r="BME4" s="127"/>
      <c r="BMF4" s="127"/>
      <c r="BMG4" s="128"/>
      <c r="BMH4" s="129"/>
      <c r="BMI4" s="146"/>
      <c r="BMN4" s="214"/>
      <c r="BMO4" s="125"/>
      <c r="BMP4" s="126"/>
      <c r="BMQ4" s="127"/>
      <c r="BMR4" s="127"/>
      <c r="BMS4" s="128"/>
      <c r="BMT4" s="129"/>
      <c r="BMU4" s="146"/>
      <c r="BMZ4" s="214"/>
      <c r="BNA4" s="125"/>
      <c r="BNB4" s="126"/>
      <c r="BNC4" s="127"/>
      <c r="BND4" s="127"/>
      <c r="BNE4" s="128"/>
      <c r="BNF4" s="129"/>
      <c r="BNG4" s="146"/>
      <c r="BNL4" s="214"/>
      <c r="BNM4" s="125"/>
      <c r="BNN4" s="126"/>
      <c r="BNO4" s="127"/>
      <c r="BNP4" s="127"/>
      <c r="BNQ4" s="128"/>
      <c r="BNR4" s="129"/>
      <c r="BNS4" s="146"/>
      <c r="BNX4" s="214"/>
      <c r="BNY4" s="125"/>
      <c r="BNZ4" s="126"/>
      <c r="BOA4" s="127"/>
      <c r="BOB4" s="127"/>
      <c r="BOC4" s="128"/>
      <c r="BOD4" s="129"/>
      <c r="BOE4" s="146"/>
      <c r="BOJ4" s="214"/>
      <c r="BOK4" s="125"/>
      <c r="BOL4" s="126"/>
      <c r="BOM4" s="127"/>
      <c r="BON4" s="127"/>
      <c r="BOO4" s="128"/>
      <c r="BOP4" s="129"/>
      <c r="BOQ4" s="146"/>
      <c r="BOV4" s="214"/>
      <c r="BOW4" s="125"/>
      <c r="BOX4" s="126"/>
      <c r="BOY4" s="127"/>
      <c r="BOZ4" s="127"/>
      <c r="BPA4" s="128"/>
      <c r="BPB4" s="129"/>
      <c r="BPC4" s="146"/>
      <c r="BPH4" s="214"/>
      <c r="BPI4" s="125"/>
      <c r="BPJ4" s="126"/>
      <c r="BPK4" s="127"/>
      <c r="BPL4" s="127"/>
      <c r="BPM4" s="128"/>
      <c r="BPN4" s="129"/>
      <c r="BPO4" s="146"/>
      <c r="BPT4" s="214"/>
      <c r="BPU4" s="125"/>
      <c r="BPV4" s="126"/>
      <c r="BPW4" s="127"/>
      <c r="BPX4" s="127"/>
      <c r="BPY4" s="128"/>
      <c r="BPZ4" s="129"/>
      <c r="BQA4" s="146"/>
      <c r="BQF4" s="214"/>
      <c r="BQG4" s="125"/>
      <c r="BQH4" s="126"/>
      <c r="BQI4" s="127"/>
      <c r="BQJ4" s="127"/>
      <c r="BQK4" s="128"/>
      <c r="BQL4" s="129"/>
      <c r="BQM4" s="146"/>
      <c r="BQR4" s="214"/>
      <c r="BQS4" s="125"/>
      <c r="BQT4" s="126"/>
      <c r="BQU4" s="127"/>
      <c r="BQV4" s="127"/>
      <c r="BQW4" s="128"/>
      <c r="BQX4" s="129"/>
      <c r="BQY4" s="146"/>
      <c r="BRD4" s="214"/>
      <c r="BRE4" s="125"/>
      <c r="BRF4" s="126"/>
      <c r="BRG4" s="127"/>
      <c r="BRH4" s="127"/>
      <c r="BRI4" s="128"/>
      <c r="BRJ4" s="129"/>
      <c r="BRK4" s="146"/>
      <c r="BRP4" s="214"/>
      <c r="BRQ4" s="125"/>
      <c r="BRR4" s="126"/>
      <c r="BRS4" s="127"/>
      <c r="BRT4" s="127"/>
      <c r="BRU4" s="128"/>
      <c r="BRV4" s="129"/>
      <c r="BRW4" s="146"/>
      <c r="BSB4" s="214"/>
      <c r="BSC4" s="125"/>
      <c r="BSD4" s="126"/>
      <c r="BSE4" s="127"/>
      <c r="BSF4" s="127"/>
      <c r="BSG4" s="128"/>
      <c r="BSH4" s="129"/>
      <c r="BSI4" s="146"/>
      <c r="BSN4" s="214"/>
      <c r="BSO4" s="125"/>
      <c r="BSP4" s="126"/>
      <c r="BSQ4" s="127"/>
      <c r="BSR4" s="127"/>
      <c r="BSS4" s="128"/>
      <c r="BST4" s="129"/>
      <c r="BSU4" s="146"/>
      <c r="BSZ4" s="214"/>
      <c r="BTA4" s="125"/>
      <c r="BTB4" s="126"/>
      <c r="BTC4" s="127"/>
      <c r="BTD4" s="127"/>
      <c r="BTE4" s="128"/>
      <c r="BTF4" s="129"/>
      <c r="BTG4" s="146"/>
      <c r="BTL4" s="214"/>
      <c r="BTM4" s="125"/>
      <c r="BTN4" s="126"/>
      <c r="BTO4" s="127"/>
      <c r="BTP4" s="127"/>
      <c r="BTQ4" s="128"/>
      <c r="BTR4" s="129"/>
      <c r="BTS4" s="146"/>
      <c r="BTX4" s="214"/>
      <c r="BTY4" s="125"/>
      <c r="BTZ4" s="126"/>
      <c r="BUA4" s="127"/>
      <c r="BUB4" s="127"/>
      <c r="BUC4" s="128"/>
      <c r="BUD4" s="129"/>
      <c r="BUE4" s="146"/>
      <c r="BUJ4" s="214"/>
      <c r="BUK4" s="125"/>
      <c r="BUL4" s="126"/>
      <c r="BUM4" s="127"/>
      <c r="BUN4" s="127"/>
      <c r="BUO4" s="128"/>
      <c r="BUP4" s="129"/>
      <c r="BUQ4" s="146"/>
      <c r="BUV4" s="214"/>
      <c r="BUW4" s="125"/>
      <c r="BUX4" s="126"/>
      <c r="BUY4" s="127"/>
      <c r="BUZ4" s="127"/>
      <c r="BVA4" s="128"/>
      <c r="BVB4" s="129"/>
      <c r="BVC4" s="146"/>
      <c r="BVH4" s="214"/>
      <c r="BVI4" s="125"/>
      <c r="BVJ4" s="126"/>
      <c r="BVK4" s="127"/>
      <c r="BVL4" s="127"/>
      <c r="BVM4" s="128"/>
      <c r="BVN4" s="129"/>
      <c r="BVO4" s="146"/>
      <c r="BVT4" s="214"/>
      <c r="BVU4" s="125"/>
      <c r="BVV4" s="126"/>
      <c r="BVW4" s="127"/>
      <c r="BVX4" s="127"/>
      <c r="BVY4" s="128"/>
      <c r="BVZ4" s="129"/>
      <c r="BWA4" s="146"/>
      <c r="BWF4" s="214"/>
      <c r="BWG4" s="125"/>
      <c r="BWH4" s="126"/>
      <c r="BWI4" s="127"/>
      <c r="BWJ4" s="127"/>
      <c r="BWK4" s="128"/>
      <c r="BWL4" s="129"/>
      <c r="BWM4" s="146"/>
      <c r="BWR4" s="214"/>
      <c r="BWS4" s="125"/>
      <c r="BWT4" s="126"/>
      <c r="BWU4" s="127"/>
      <c r="BWV4" s="127"/>
      <c r="BWW4" s="128"/>
      <c r="BWX4" s="129"/>
      <c r="BWY4" s="146"/>
      <c r="BXD4" s="214"/>
      <c r="BXE4" s="125"/>
      <c r="BXF4" s="126"/>
      <c r="BXG4" s="127"/>
      <c r="BXH4" s="127"/>
      <c r="BXI4" s="128"/>
      <c r="BXJ4" s="129"/>
      <c r="BXK4" s="146"/>
      <c r="BXP4" s="214"/>
      <c r="BXQ4" s="125"/>
      <c r="BXR4" s="126"/>
      <c r="BXS4" s="127"/>
      <c r="BXT4" s="127"/>
      <c r="BXU4" s="128"/>
      <c r="BXV4" s="129"/>
      <c r="BXW4" s="146"/>
      <c r="BYB4" s="214"/>
      <c r="BYC4" s="125"/>
      <c r="BYD4" s="126"/>
      <c r="BYE4" s="127"/>
      <c r="BYF4" s="127"/>
      <c r="BYG4" s="128"/>
      <c r="BYH4" s="129"/>
      <c r="BYI4" s="146"/>
      <c r="BYN4" s="214"/>
      <c r="BYO4" s="125"/>
      <c r="BYP4" s="126"/>
      <c r="BYQ4" s="127"/>
      <c r="BYR4" s="127"/>
      <c r="BYS4" s="128"/>
      <c r="BYT4" s="129"/>
      <c r="BYU4" s="146"/>
      <c r="BYZ4" s="214"/>
      <c r="BZA4" s="125"/>
      <c r="BZB4" s="126"/>
      <c r="BZC4" s="127"/>
      <c r="BZD4" s="127"/>
      <c r="BZE4" s="128"/>
      <c r="BZF4" s="129"/>
      <c r="BZG4" s="146"/>
      <c r="BZL4" s="214"/>
      <c r="BZM4" s="125"/>
      <c r="BZN4" s="126"/>
      <c r="BZO4" s="127"/>
      <c r="BZP4" s="127"/>
      <c r="BZQ4" s="128"/>
      <c r="BZR4" s="129"/>
      <c r="BZS4" s="146"/>
      <c r="BZX4" s="214"/>
      <c r="BZY4" s="125"/>
      <c r="BZZ4" s="126"/>
      <c r="CAA4" s="127"/>
      <c r="CAB4" s="127"/>
      <c r="CAC4" s="128"/>
      <c r="CAD4" s="129"/>
      <c r="CAE4" s="146"/>
      <c r="CAJ4" s="214"/>
      <c r="CAK4" s="125"/>
      <c r="CAL4" s="126"/>
      <c r="CAM4" s="127"/>
      <c r="CAN4" s="127"/>
      <c r="CAO4" s="128"/>
      <c r="CAP4" s="129"/>
      <c r="CAQ4" s="146"/>
      <c r="CAV4" s="214"/>
      <c r="CAW4" s="125"/>
      <c r="CAX4" s="126"/>
      <c r="CAY4" s="127"/>
      <c r="CAZ4" s="127"/>
      <c r="CBA4" s="128"/>
      <c r="CBB4" s="129"/>
      <c r="CBC4" s="146"/>
      <c r="CBH4" s="214"/>
      <c r="CBI4" s="125"/>
      <c r="CBJ4" s="126"/>
      <c r="CBK4" s="127"/>
      <c r="CBL4" s="127"/>
      <c r="CBM4" s="128"/>
      <c r="CBN4" s="129"/>
      <c r="CBO4" s="146"/>
      <c r="CBT4" s="214"/>
      <c r="CBU4" s="125"/>
      <c r="CBV4" s="126"/>
      <c r="CBW4" s="127"/>
      <c r="CBX4" s="127"/>
      <c r="CBY4" s="128"/>
      <c r="CBZ4" s="129"/>
      <c r="CCA4" s="146"/>
      <c r="CCF4" s="214"/>
      <c r="CCG4" s="125"/>
      <c r="CCH4" s="126"/>
      <c r="CCI4" s="127"/>
      <c r="CCJ4" s="127"/>
      <c r="CCK4" s="128"/>
      <c r="CCL4" s="129"/>
      <c r="CCM4" s="146"/>
      <c r="CCR4" s="214"/>
      <c r="CCS4" s="125"/>
      <c r="CCT4" s="126"/>
      <c r="CCU4" s="127"/>
      <c r="CCV4" s="127"/>
      <c r="CCW4" s="128"/>
      <c r="CCX4" s="129"/>
      <c r="CCY4" s="146"/>
      <c r="CDD4" s="214"/>
      <c r="CDE4" s="125"/>
      <c r="CDF4" s="126"/>
      <c r="CDG4" s="127"/>
      <c r="CDH4" s="127"/>
      <c r="CDI4" s="128"/>
      <c r="CDJ4" s="129"/>
      <c r="CDK4" s="146"/>
      <c r="CDP4" s="214"/>
      <c r="CDQ4" s="125"/>
      <c r="CDR4" s="126"/>
      <c r="CDS4" s="127"/>
      <c r="CDT4" s="127"/>
      <c r="CDU4" s="128"/>
      <c r="CDV4" s="129"/>
      <c r="CDW4" s="146"/>
      <c r="CEB4" s="214"/>
      <c r="CEC4" s="125"/>
      <c r="CED4" s="126"/>
      <c r="CEE4" s="127"/>
      <c r="CEF4" s="127"/>
      <c r="CEG4" s="128"/>
      <c r="CEH4" s="129"/>
      <c r="CEI4" s="146"/>
      <c r="CEN4" s="214"/>
      <c r="CEO4" s="125"/>
      <c r="CEP4" s="126"/>
      <c r="CEQ4" s="127"/>
      <c r="CER4" s="127"/>
      <c r="CES4" s="128"/>
      <c r="CET4" s="129"/>
      <c r="CEU4" s="146"/>
      <c r="CEZ4" s="214"/>
      <c r="CFA4" s="125"/>
      <c r="CFB4" s="126"/>
      <c r="CFC4" s="127"/>
      <c r="CFD4" s="127"/>
      <c r="CFE4" s="128"/>
      <c r="CFF4" s="129"/>
      <c r="CFG4" s="146"/>
      <c r="CFL4" s="214"/>
      <c r="CFM4" s="125"/>
      <c r="CFN4" s="126"/>
      <c r="CFO4" s="127"/>
      <c r="CFP4" s="127"/>
      <c r="CFQ4" s="128"/>
      <c r="CFR4" s="129"/>
      <c r="CFS4" s="146"/>
      <c r="CFX4" s="214"/>
      <c r="CFY4" s="125"/>
      <c r="CFZ4" s="126"/>
      <c r="CGA4" s="127"/>
      <c r="CGB4" s="127"/>
      <c r="CGC4" s="128"/>
      <c r="CGD4" s="129"/>
      <c r="CGE4" s="146"/>
      <c r="CGJ4" s="214"/>
      <c r="CGK4" s="125"/>
      <c r="CGL4" s="126"/>
      <c r="CGM4" s="127"/>
      <c r="CGN4" s="127"/>
      <c r="CGO4" s="128"/>
      <c r="CGP4" s="129"/>
      <c r="CGQ4" s="146"/>
      <c r="CGV4" s="214"/>
      <c r="CGW4" s="125"/>
      <c r="CGX4" s="126"/>
      <c r="CGY4" s="127"/>
      <c r="CGZ4" s="127"/>
      <c r="CHA4" s="128"/>
      <c r="CHB4" s="129"/>
      <c r="CHC4" s="146"/>
      <c r="CHH4" s="214"/>
      <c r="CHI4" s="125"/>
      <c r="CHJ4" s="126"/>
      <c r="CHK4" s="127"/>
      <c r="CHL4" s="127"/>
      <c r="CHM4" s="128"/>
      <c r="CHN4" s="129"/>
      <c r="CHO4" s="146"/>
      <c r="CHT4" s="214"/>
      <c r="CHU4" s="125"/>
      <c r="CHV4" s="126"/>
      <c r="CHW4" s="127"/>
      <c r="CHX4" s="127"/>
      <c r="CHY4" s="128"/>
      <c r="CHZ4" s="129"/>
      <c r="CIA4" s="146"/>
      <c r="CIF4" s="214"/>
      <c r="CIG4" s="125"/>
      <c r="CIH4" s="126"/>
      <c r="CII4" s="127"/>
      <c r="CIJ4" s="127"/>
      <c r="CIK4" s="128"/>
      <c r="CIL4" s="129"/>
      <c r="CIM4" s="146"/>
      <c r="CIR4" s="214"/>
      <c r="CIS4" s="125"/>
      <c r="CIT4" s="126"/>
      <c r="CIU4" s="127"/>
      <c r="CIV4" s="127"/>
      <c r="CIW4" s="128"/>
      <c r="CIX4" s="129"/>
      <c r="CIY4" s="146"/>
      <c r="CJD4" s="214"/>
      <c r="CJE4" s="125"/>
      <c r="CJF4" s="126"/>
      <c r="CJG4" s="127"/>
      <c r="CJH4" s="127"/>
      <c r="CJI4" s="128"/>
      <c r="CJJ4" s="129"/>
      <c r="CJK4" s="146"/>
      <c r="CJP4" s="214"/>
      <c r="CJQ4" s="125"/>
      <c r="CJR4" s="126"/>
      <c r="CJS4" s="127"/>
      <c r="CJT4" s="127"/>
      <c r="CJU4" s="128"/>
      <c r="CJV4" s="129"/>
      <c r="CJW4" s="146"/>
      <c r="CKB4" s="214"/>
      <c r="CKC4" s="125"/>
      <c r="CKD4" s="126"/>
      <c r="CKE4" s="127"/>
      <c r="CKF4" s="127"/>
      <c r="CKG4" s="128"/>
      <c r="CKH4" s="129"/>
      <c r="CKI4" s="146"/>
      <c r="CKN4" s="214"/>
      <c r="CKO4" s="125"/>
      <c r="CKP4" s="126"/>
      <c r="CKQ4" s="127"/>
      <c r="CKR4" s="127"/>
      <c r="CKS4" s="128"/>
      <c r="CKT4" s="129"/>
      <c r="CKU4" s="146"/>
      <c r="CKZ4" s="214"/>
      <c r="CLA4" s="125"/>
      <c r="CLB4" s="126"/>
      <c r="CLC4" s="127"/>
      <c r="CLD4" s="127"/>
      <c r="CLE4" s="128"/>
      <c r="CLF4" s="129"/>
      <c r="CLG4" s="146"/>
      <c r="CLL4" s="214"/>
      <c r="CLM4" s="125"/>
      <c r="CLN4" s="126"/>
      <c r="CLO4" s="127"/>
      <c r="CLP4" s="127"/>
      <c r="CLQ4" s="128"/>
      <c r="CLR4" s="129"/>
      <c r="CLS4" s="146"/>
      <c r="CLX4" s="214"/>
      <c r="CLY4" s="125"/>
      <c r="CLZ4" s="126"/>
      <c r="CMA4" s="127"/>
      <c r="CMB4" s="127"/>
      <c r="CMC4" s="128"/>
      <c r="CMD4" s="129"/>
      <c r="CME4" s="146"/>
      <c r="CMJ4" s="214"/>
      <c r="CMK4" s="125"/>
      <c r="CML4" s="126"/>
      <c r="CMM4" s="127"/>
      <c r="CMN4" s="127"/>
      <c r="CMO4" s="128"/>
      <c r="CMP4" s="129"/>
      <c r="CMQ4" s="146"/>
      <c r="CMV4" s="214"/>
      <c r="CMW4" s="125"/>
      <c r="CMX4" s="126"/>
      <c r="CMY4" s="127"/>
      <c r="CMZ4" s="127"/>
      <c r="CNA4" s="128"/>
      <c r="CNB4" s="129"/>
      <c r="CNC4" s="146"/>
      <c r="CNH4" s="214"/>
      <c r="CNI4" s="125"/>
      <c r="CNJ4" s="126"/>
      <c r="CNK4" s="127"/>
      <c r="CNL4" s="127"/>
      <c r="CNM4" s="128"/>
      <c r="CNN4" s="129"/>
      <c r="CNO4" s="146"/>
      <c r="CNT4" s="214"/>
      <c r="CNU4" s="125"/>
      <c r="CNV4" s="126"/>
      <c r="CNW4" s="127"/>
      <c r="CNX4" s="127"/>
      <c r="CNY4" s="128"/>
      <c r="CNZ4" s="129"/>
      <c r="COA4" s="146"/>
      <c r="COF4" s="214"/>
      <c r="COG4" s="125"/>
      <c r="COH4" s="126"/>
      <c r="COI4" s="127"/>
      <c r="COJ4" s="127"/>
      <c r="COK4" s="128"/>
      <c r="COL4" s="129"/>
      <c r="COM4" s="146"/>
      <c r="COR4" s="214"/>
      <c r="COS4" s="125"/>
      <c r="COT4" s="126"/>
      <c r="COU4" s="127"/>
      <c r="COV4" s="127"/>
      <c r="COW4" s="128"/>
      <c r="COX4" s="129"/>
      <c r="COY4" s="146"/>
      <c r="CPD4" s="214"/>
      <c r="CPE4" s="125"/>
      <c r="CPF4" s="126"/>
      <c r="CPG4" s="127"/>
      <c r="CPH4" s="127"/>
      <c r="CPI4" s="128"/>
      <c r="CPJ4" s="129"/>
      <c r="CPK4" s="146"/>
      <c r="CPP4" s="214"/>
      <c r="CPQ4" s="125"/>
      <c r="CPR4" s="126"/>
      <c r="CPS4" s="127"/>
      <c r="CPT4" s="127"/>
      <c r="CPU4" s="128"/>
      <c r="CPV4" s="129"/>
      <c r="CPW4" s="146"/>
      <c r="CQB4" s="214"/>
      <c r="CQC4" s="125"/>
      <c r="CQD4" s="126"/>
      <c r="CQE4" s="127"/>
      <c r="CQF4" s="127"/>
      <c r="CQG4" s="128"/>
      <c r="CQH4" s="129"/>
      <c r="CQI4" s="146"/>
      <c r="CQN4" s="214"/>
      <c r="CQO4" s="125"/>
      <c r="CQP4" s="126"/>
      <c r="CQQ4" s="127"/>
      <c r="CQR4" s="127"/>
      <c r="CQS4" s="128"/>
      <c r="CQT4" s="129"/>
      <c r="CQU4" s="146"/>
      <c r="CQZ4" s="214"/>
      <c r="CRA4" s="125"/>
      <c r="CRB4" s="126"/>
      <c r="CRC4" s="127"/>
      <c r="CRD4" s="127"/>
      <c r="CRE4" s="128"/>
      <c r="CRF4" s="129"/>
      <c r="CRG4" s="146"/>
      <c r="CRL4" s="214"/>
      <c r="CRM4" s="125"/>
      <c r="CRN4" s="126"/>
      <c r="CRO4" s="127"/>
      <c r="CRP4" s="127"/>
      <c r="CRQ4" s="128"/>
      <c r="CRR4" s="129"/>
      <c r="CRS4" s="146"/>
      <c r="CRX4" s="214"/>
      <c r="CRY4" s="125"/>
      <c r="CRZ4" s="126"/>
      <c r="CSA4" s="127"/>
      <c r="CSB4" s="127"/>
      <c r="CSC4" s="128"/>
      <c r="CSD4" s="129"/>
      <c r="CSE4" s="146"/>
      <c r="CSJ4" s="214"/>
      <c r="CSK4" s="125"/>
      <c r="CSL4" s="126"/>
      <c r="CSM4" s="127"/>
      <c r="CSN4" s="127"/>
      <c r="CSO4" s="128"/>
      <c r="CSP4" s="129"/>
      <c r="CSQ4" s="146"/>
      <c r="CSV4" s="214"/>
      <c r="CSW4" s="125"/>
      <c r="CSX4" s="126"/>
      <c r="CSY4" s="127"/>
      <c r="CSZ4" s="127"/>
      <c r="CTA4" s="128"/>
      <c r="CTB4" s="129"/>
      <c r="CTC4" s="146"/>
      <c r="CTH4" s="214"/>
      <c r="CTI4" s="125"/>
      <c r="CTJ4" s="126"/>
      <c r="CTK4" s="127"/>
      <c r="CTL4" s="127"/>
      <c r="CTM4" s="128"/>
      <c r="CTN4" s="129"/>
      <c r="CTO4" s="146"/>
      <c r="CTT4" s="214"/>
      <c r="CTU4" s="125"/>
      <c r="CTV4" s="126"/>
      <c r="CTW4" s="127"/>
      <c r="CTX4" s="127"/>
      <c r="CTY4" s="128"/>
      <c r="CTZ4" s="129"/>
      <c r="CUA4" s="146"/>
      <c r="CUF4" s="214"/>
      <c r="CUG4" s="125"/>
      <c r="CUH4" s="126"/>
      <c r="CUI4" s="127"/>
      <c r="CUJ4" s="127"/>
      <c r="CUK4" s="128"/>
      <c r="CUL4" s="129"/>
      <c r="CUM4" s="146"/>
      <c r="CUR4" s="214"/>
      <c r="CUS4" s="125"/>
      <c r="CUT4" s="126"/>
      <c r="CUU4" s="127"/>
      <c r="CUV4" s="127"/>
      <c r="CUW4" s="128"/>
      <c r="CUX4" s="129"/>
      <c r="CUY4" s="146"/>
      <c r="CVD4" s="214"/>
      <c r="CVE4" s="125"/>
      <c r="CVF4" s="126"/>
      <c r="CVG4" s="127"/>
      <c r="CVH4" s="127"/>
      <c r="CVI4" s="128"/>
      <c r="CVJ4" s="129"/>
      <c r="CVK4" s="146"/>
      <c r="CVP4" s="214"/>
      <c r="CVQ4" s="125"/>
      <c r="CVR4" s="126"/>
      <c r="CVS4" s="127"/>
      <c r="CVT4" s="127"/>
      <c r="CVU4" s="128"/>
      <c r="CVV4" s="129"/>
      <c r="CVW4" s="146"/>
      <c r="CWB4" s="214"/>
      <c r="CWC4" s="125"/>
      <c r="CWD4" s="126"/>
      <c r="CWE4" s="127"/>
      <c r="CWF4" s="127"/>
      <c r="CWG4" s="128"/>
      <c r="CWH4" s="129"/>
      <c r="CWI4" s="146"/>
      <c r="CWN4" s="214"/>
      <c r="CWO4" s="125"/>
      <c r="CWP4" s="126"/>
      <c r="CWQ4" s="127"/>
      <c r="CWR4" s="127"/>
      <c r="CWS4" s="128"/>
      <c r="CWT4" s="129"/>
      <c r="CWU4" s="146"/>
      <c r="CWZ4" s="214"/>
      <c r="CXA4" s="125"/>
      <c r="CXB4" s="126"/>
      <c r="CXC4" s="127"/>
      <c r="CXD4" s="127"/>
      <c r="CXE4" s="128"/>
      <c r="CXF4" s="129"/>
      <c r="CXG4" s="146"/>
      <c r="CXL4" s="214"/>
      <c r="CXM4" s="125"/>
      <c r="CXN4" s="126"/>
      <c r="CXO4" s="127"/>
      <c r="CXP4" s="127"/>
      <c r="CXQ4" s="128"/>
      <c r="CXR4" s="129"/>
      <c r="CXS4" s="146"/>
      <c r="CXX4" s="214"/>
      <c r="CXY4" s="125"/>
      <c r="CXZ4" s="126"/>
      <c r="CYA4" s="127"/>
      <c r="CYB4" s="127"/>
      <c r="CYC4" s="128"/>
      <c r="CYD4" s="129"/>
      <c r="CYE4" s="146"/>
      <c r="CYJ4" s="214"/>
      <c r="CYK4" s="125"/>
      <c r="CYL4" s="126"/>
      <c r="CYM4" s="127"/>
      <c r="CYN4" s="127"/>
      <c r="CYO4" s="128"/>
      <c r="CYP4" s="129"/>
      <c r="CYQ4" s="146"/>
      <c r="CYV4" s="214"/>
      <c r="CYW4" s="125"/>
      <c r="CYX4" s="126"/>
      <c r="CYY4" s="127"/>
      <c r="CYZ4" s="127"/>
      <c r="CZA4" s="128"/>
      <c r="CZB4" s="129"/>
      <c r="CZC4" s="146"/>
      <c r="CZH4" s="214"/>
      <c r="CZI4" s="125"/>
      <c r="CZJ4" s="126"/>
      <c r="CZK4" s="127"/>
      <c r="CZL4" s="127"/>
      <c r="CZM4" s="128"/>
      <c r="CZN4" s="129"/>
      <c r="CZO4" s="146"/>
      <c r="CZT4" s="214"/>
      <c r="CZU4" s="125"/>
      <c r="CZV4" s="126"/>
      <c r="CZW4" s="127"/>
      <c r="CZX4" s="127"/>
      <c r="CZY4" s="128"/>
      <c r="CZZ4" s="129"/>
      <c r="DAA4" s="146"/>
      <c r="DAF4" s="214"/>
      <c r="DAG4" s="125"/>
      <c r="DAH4" s="126"/>
      <c r="DAI4" s="127"/>
      <c r="DAJ4" s="127"/>
      <c r="DAK4" s="128"/>
      <c r="DAL4" s="129"/>
      <c r="DAM4" s="146"/>
      <c r="DAR4" s="214"/>
      <c r="DAS4" s="125"/>
      <c r="DAT4" s="126"/>
      <c r="DAU4" s="127"/>
      <c r="DAV4" s="127"/>
      <c r="DAW4" s="128"/>
      <c r="DAX4" s="129"/>
      <c r="DAY4" s="146"/>
      <c r="DBD4" s="214"/>
      <c r="DBE4" s="125"/>
      <c r="DBF4" s="126"/>
      <c r="DBG4" s="127"/>
      <c r="DBH4" s="127"/>
      <c r="DBI4" s="128"/>
      <c r="DBJ4" s="129"/>
      <c r="DBK4" s="146"/>
      <c r="DBP4" s="214"/>
      <c r="DBQ4" s="125"/>
      <c r="DBR4" s="126"/>
      <c r="DBS4" s="127"/>
      <c r="DBT4" s="127"/>
      <c r="DBU4" s="128"/>
      <c r="DBV4" s="129"/>
      <c r="DBW4" s="146"/>
      <c r="DCB4" s="214"/>
      <c r="DCC4" s="125"/>
      <c r="DCD4" s="126"/>
      <c r="DCE4" s="127"/>
      <c r="DCF4" s="127"/>
      <c r="DCG4" s="128"/>
      <c r="DCH4" s="129"/>
      <c r="DCI4" s="146"/>
      <c r="DCN4" s="214"/>
      <c r="DCO4" s="125"/>
      <c r="DCP4" s="126"/>
      <c r="DCQ4" s="127"/>
      <c r="DCR4" s="127"/>
      <c r="DCS4" s="128"/>
      <c r="DCT4" s="129"/>
      <c r="DCU4" s="146"/>
      <c r="DCZ4" s="214"/>
      <c r="DDA4" s="125"/>
      <c r="DDB4" s="126"/>
      <c r="DDC4" s="127"/>
      <c r="DDD4" s="127"/>
      <c r="DDE4" s="128"/>
      <c r="DDF4" s="129"/>
      <c r="DDG4" s="146"/>
      <c r="DDL4" s="214"/>
      <c r="DDM4" s="125"/>
      <c r="DDN4" s="126"/>
      <c r="DDO4" s="127"/>
      <c r="DDP4" s="127"/>
      <c r="DDQ4" s="128"/>
      <c r="DDR4" s="129"/>
      <c r="DDS4" s="146"/>
      <c r="DDX4" s="214"/>
      <c r="DDY4" s="125"/>
      <c r="DDZ4" s="126"/>
      <c r="DEA4" s="127"/>
      <c r="DEB4" s="127"/>
      <c r="DEC4" s="128"/>
      <c r="DED4" s="129"/>
      <c r="DEE4" s="146"/>
      <c r="DEJ4" s="214"/>
      <c r="DEK4" s="125"/>
      <c r="DEL4" s="126"/>
      <c r="DEM4" s="127"/>
      <c r="DEN4" s="127"/>
      <c r="DEO4" s="128"/>
      <c r="DEP4" s="129"/>
      <c r="DEQ4" s="146"/>
      <c r="DEV4" s="214"/>
      <c r="DEW4" s="125"/>
      <c r="DEX4" s="126"/>
      <c r="DEY4" s="127"/>
      <c r="DEZ4" s="127"/>
      <c r="DFA4" s="128"/>
      <c r="DFB4" s="129"/>
      <c r="DFC4" s="146"/>
      <c r="DFH4" s="214"/>
      <c r="DFI4" s="125"/>
      <c r="DFJ4" s="126"/>
      <c r="DFK4" s="127"/>
      <c r="DFL4" s="127"/>
      <c r="DFM4" s="128"/>
      <c r="DFN4" s="129"/>
      <c r="DFO4" s="146"/>
      <c r="DFT4" s="214"/>
      <c r="DFU4" s="125"/>
      <c r="DFV4" s="126"/>
      <c r="DFW4" s="127"/>
      <c r="DFX4" s="127"/>
      <c r="DFY4" s="128"/>
      <c r="DFZ4" s="129"/>
      <c r="DGA4" s="146"/>
      <c r="DGF4" s="214"/>
      <c r="DGG4" s="125"/>
      <c r="DGH4" s="126"/>
      <c r="DGI4" s="127"/>
      <c r="DGJ4" s="127"/>
      <c r="DGK4" s="128"/>
      <c r="DGL4" s="129"/>
      <c r="DGM4" s="146"/>
      <c r="DGR4" s="214"/>
      <c r="DGS4" s="125"/>
      <c r="DGT4" s="126"/>
      <c r="DGU4" s="127"/>
      <c r="DGV4" s="127"/>
      <c r="DGW4" s="128"/>
      <c r="DGX4" s="129"/>
      <c r="DGY4" s="146"/>
      <c r="DHD4" s="214"/>
      <c r="DHE4" s="125"/>
      <c r="DHF4" s="126"/>
      <c r="DHG4" s="127"/>
      <c r="DHH4" s="127"/>
      <c r="DHI4" s="128"/>
      <c r="DHJ4" s="129"/>
      <c r="DHK4" s="146"/>
      <c r="DHP4" s="214"/>
      <c r="DHQ4" s="125"/>
      <c r="DHR4" s="126"/>
      <c r="DHS4" s="127"/>
      <c r="DHT4" s="127"/>
      <c r="DHU4" s="128"/>
      <c r="DHV4" s="129"/>
      <c r="DHW4" s="146"/>
      <c r="DIB4" s="214"/>
      <c r="DIC4" s="125"/>
      <c r="DID4" s="126"/>
      <c r="DIE4" s="127"/>
      <c r="DIF4" s="127"/>
      <c r="DIG4" s="128"/>
      <c r="DIH4" s="129"/>
      <c r="DII4" s="146"/>
      <c r="DIN4" s="214"/>
      <c r="DIO4" s="125"/>
      <c r="DIP4" s="126"/>
      <c r="DIQ4" s="127"/>
      <c r="DIR4" s="127"/>
      <c r="DIS4" s="128"/>
      <c r="DIT4" s="129"/>
      <c r="DIU4" s="146"/>
      <c r="DIZ4" s="214"/>
      <c r="DJA4" s="125"/>
      <c r="DJB4" s="126"/>
      <c r="DJC4" s="127"/>
      <c r="DJD4" s="127"/>
      <c r="DJE4" s="128"/>
      <c r="DJF4" s="129"/>
      <c r="DJG4" s="146"/>
      <c r="DJL4" s="214"/>
      <c r="DJM4" s="125"/>
      <c r="DJN4" s="126"/>
      <c r="DJO4" s="127"/>
      <c r="DJP4" s="127"/>
      <c r="DJQ4" s="128"/>
      <c r="DJR4" s="129"/>
      <c r="DJS4" s="146"/>
      <c r="DJX4" s="214"/>
      <c r="DJY4" s="125"/>
      <c r="DJZ4" s="126"/>
      <c r="DKA4" s="127"/>
      <c r="DKB4" s="127"/>
      <c r="DKC4" s="128"/>
      <c r="DKD4" s="129"/>
      <c r="DKE4" s="146"/>
      <c r="DKJ4" s="214"/>
      <c r="DKK4" s="125"/>
      <c r="DKL4" s="126"/>
      <c r="DKM4" s="127"/>
      <c r="DKN4" s="127"/>
      <c r="DKO4" s="128"/>
      <c r="DKP4" s="129"/>
      <c r="DKQ4" s="146"/>
      <c r="DKV4" s="214"/>
      <c r="DKW4" s="125"/>
      <c r="DKX4" s="126"/>
      <c r="DKY4" s="127"/>
      <c r="DKZ4" s="127"/>
      <c r="DLA4" s="128"/>
      <c r="DLB4" s="129"/>
      <c r="DLC4" s="146"/>
      <c r="DLH4" s="214"/>
      <c r="DLI4" s="125"/>
      <c r="DLJ4" s="126"/>
      <c r="DLK4" s="127"/>
      <c r="DLL4" s="127"/>
      <c r="DLM4" s="128"/>
      <c r="DLN4" s="129"/>
      <c r="DLO4" s="146"/>
      <c r="DLT4" s="214"/>
      <c r="DLU4" s="125"/>
      <c r="DLV4" s="126"/>
      <c r="DLW4" s="127"/>
      <c r="DLX4" s="127"/>
      <c r="DLY4" s="128"/>
      <c r="DLZ4" s="129"/>
      <c r="DMA4" s="146"/>
      <c r="DMF4" s="214"/>
      <c r="DMG4" s="125"/>
      <c r="DMH4" s="126"/>
      <c r="DMI4" s="127"/>
      <c r="DMJ4" s="127"/>
      <c r="DMK4" s="128"/>
      <c r="DML4" s="129"/>
      <c r="DMM4" s="146"/>
      <c r="DMR4" s="214"/>
      <c r="DMS4" s="125"/>
      <c r="DMT4" s="126"/>
      <c r="DMU4" s="127"/>
      <c r="DMV4" s="127"/>
      <c r="DMW4" s="128"/>
      <c r="DMX4" s="129"/>
      <c r="DMY4" s="146"/>
      <c r="DND4" s="214"/>
      <c r="DNE4" s="125"/>
      <c r="DNF4" s="126"/>
      <c r="DNG4" s="127"/>
      <c r="DNH4" s="127"/>
      <c r="DNI4" s="128"/>
      <c r="DNJ4" s="129"/>
      <c r="DNK4" s="146"/>
      <c r="DNP4" s="214"/>
      <c r="DNQ4" s="125"/>
      <c r="DNR4" s="126"/>
      <c r="DNS4" s="127"/>
      <c r="DNT4" s="127"/>
      <c r="DNU4" s="128"/>
      <c r="DNV4" s="129"/>
      <c r="DNW4" s="146"/>
      <c r="DOB4" s="214"/>
      <c r="DOC4" s="125"/>
      <c r="DOD4" s="126"/>
      <c r="DOE4" s="127"/>
      <c r="DOF4" s="127"/>
      <c r="DOG4" s="128"/>
      <c r="DOH4" s="129"/>
      <c r="DOI4" s="146"/>
      <c r="DON4" s="214"/>
      <c r="DOO4" s="125"/>
      <c r="DOP4" s="126"/>
      <c r="DOQ4" s="127"/>
      <c r="DOR4" s="127"/>
      <c r="DOS4" s="128"/>
      <c r="DOT4" s="129"/>
      <c r="DOU4" s="146"/>
      <c r="DOZ4" s="214"/>
      <c r="DPA4" s="125"/>
      <c r="DPB4" s="126"/>
      <c r="DPC4" s="127"/>
      <c r="DPD4" s="127"/>
      <c r="DPE4" s="128"/>
      <c r="DPF4" s="129"/>
      <c r="DPG4" s="146"/>
      <c r="DPL4" s="214"/>
      <c r="DPM4" s="125"/>
      <c r="DPN4" s="126"/>
      <c r="DPO4" s="127"/>
      <c r="DPP4" s="127"/>
      <c r="DPQ4" s="128"/>
      <c r="DPR4" s="129"/>
      <c r="DPS4" s="146"/>
      <c r="DPX4" s="214"/>
      <c r="DPY4" s="125"/>
      <c r="DPZ4" s="126"/>
      <c r="DQA4" s="127"/>
      <c r="DQB4" s="127"/>
      <c r="DQC4" s="128"/>
      <c r="DQD4" s="129"/>
      <c r="DQE4" s="146"/>
      <c r="DQJ4" s="214"/>
      <c r="DQK4" s="125"/>
      <c r="DQL4" s="126"/>
      <c r="DQM4" s="127"/>
      <c r="DQN4" s="127"/>
      <c r="DQO4" s="128"/>
      <c r="DQP4" s="129"/>
      <c r="DQQ4" s="146"/>
      <c r="DQV4" s="214"/>
      <c r="DQW4" s="125"/>
      <c r="DQX4" s="126"/>
      <c r="DQY4" s="127"/>
      <c r="DQZ4" s="127"/>
      <c r="DRA4" s="128"/>
      <c r="DRB4" s="129"/>
      <c r="DRC4" s="146"/>
      <c r="DRH4" s="214"/>
      <c r="DRI4" s="125"/>
      <c r="DRJ4" s="126"/>
      <c r="DRK4" s="127"/>
      <c r="DRL4" s="127"/>
      <c r="DRM4" s="128"/>
      <c r="DRN4" s="129"/>
      <c r="DRO4" s="146"/>
      <c r="DRT4" s="214"/>
      <c r="DRU4" s="125"/>
      <c r="DRV4" s="126"/>
      <c r="DRW4" s="127"/>
      <c r="DRX4" s="127"/>
      <c r="DRY4" s="128"/>
      <c r="DRZ4" s="129"/>
      <c r="DSA4" s="146"/>
      <c r="DSF4" s="214"/>
      <c r="DSG4" s="125"/>
      <c r="DSH4" s="126"/>
      <c r="DSI4" s="127"/>
      <c r="DSJ4" s="127"/>
      <c r="DSK4" s="128"/>
      <c r="DSL4" s="129"/>
      <c r="DSM4" s="146"/>
      <c r="DSR4" s="214"/>
      <c r="DSS4" s="125"/>
      <c r="DST4" s="126"/>
      <c r="DSU4" s="127"/>
      <c r="DSV4" s="127"/>
      <c r="DSW4" s="128"/>
      <c r="DSX4" s="129"/>
      <c r="DSY4" s="146"/>
      <c r="DTD4" s="214"/>
      <c r="DTE4" s="125"/>
      <c r="DTF4" s="126"/>
      <c r="DTG4" s="127"/>
      <c r="DTH4" s="127"/>
      <c r="DTI4" s="128"/>
      <c r="DTJ4" s="129"/>
      <c r="DTK4" s="146"/>
      <c r="DTP4" s="214"/>
      <c r="DTQ4" s="125"/>
      <c r="DTR4" s="126"/>
      <c r="DTS4" s="127"/>
      <c r="DTT4" s="127"/>
      <c r="DTU4" s="128"/>
      <c r="DTV4" s="129"/>
      <c r="DTW4" s="146"/>
      <c r="DUB4" s="214"/>
      <c r="DUC4" s="125"/>
      <c r="DUD4" s="126"/>
      <c r="DUE4" s="127"/>
      <c r="DUF4" s="127"/>
      <c r="DUG4" s="128"/>
      <c r="DUH4" s="129"/>
      <c r="DUI4" s="146"/>
      <c r="DUN4" s="214"/>
      <c r="DUO4" s="125"/>
      <c r="DUP4" s="126"/>
      <c r="DUQ4" s="127"/>
      <c r="DUR4" s="127"/>
      <c r="DUS4" s="128"/>
      <c r="DUT4" s="129"/>
      <c r="DUU4" s="146"/>
      <c r="DUZ4" s="214"/>
      <c r="DVA4" s="125"/>
      <c r="DVB4" s="126"/>
      <c r="DVC4" s="127"/>
      <c r="DVD4" s="127"/>
      <c r="DVE4" s="128"/>
      <c r="DVF4" s="129"/>
      <c r="DVG4" s="146"/>
      <c r="DVL4" s="214"/>
      <c r="DVM4" s="125"/>
      <c r="DVN4" s="126"/>
      <c r="DVO4" s="127"/>
      <c r="DVP4" s="127"/>
      <c r="DVQ4" s="128"/>
      <c r="DVR4" s="129"/>
      <c r="DVS4" s="146"/>
      <c r="DVX4" s="214"/>
      <c r="DVY4" s="125"/>
      <c r="DVZ4" s="126"/>
      <c r="DWA4" s="127"/>
      <c r="DWB4" s="127"/>
      <c r="DWC4" s="128"/>
      <c r="DWD4" s="129"/>
      <c r="DWE4" s="146"/>
      <c r="DWJ4" s="214"/>
      <c r="DWK4" s="125"/>
      <c r="DWL4" s="126"/>
      <c r="DWM4" s="127"/>
      <c r="DWN4" s="127"/>
      <c r="DWO4" s="128"/>
      <c r="DWP4" s="129"/>
      <c r="DWQ4" s="146"/>
      <c r="DWV4" s="214"/>
      <c r="DWW4" s="125"/>
      <c r="DWX4" s="126"/>
      <c r="DWY4" s="127"/>
      <c r="DWZ4" s="127"/>
      <c r="DXA4" s="128"/>
      <c r="DXB4" s="129"/>
      <c r="DXC4" s="146"/>
      <c r="DXH4" s="214"/>
      <c r="DXI4" s="125"/>
      <c r="DXJ4" s="126"/>
      <c r="DXK4" s="127"/>
      <c r="DXL4" s="127"/>
      <c r="DXM4" s="128"/>
      <c r="DXN4" s="129"/>
      <c r="DXO4" s="146"/>
      <c r="DXT4" s="214"/>
      <c r="DXU4" s="125"/>
      <c r="DXV4" s="126"/>
      <c r="DXW4" s="127"/>
      <c r="DXX4" s="127"/>
      <c r="DXY4" s="128"/>
      <c r="DXZ4" s="129"/>
      <c r="DYA4" s="146"/>
      <c r="DYF4" s="214"/>
      <c r="DYG4" s="125"/>
      <c r="DYH4" s="126"/>
      <c r="DYI4" s="127"/>
      <c r="DYJ4" s="127"/>
      <c r="DYK4" s="128"/>
      <c r="DYL4" s="129"/>
      <c r="DYM4" s="146"/>
      <c r="DYR4" s="214"/>
      <c r="DYS4" s="125"/>
      <c r="DYT4" s="126"/>
      <c r="DYU4" s="127"/>
      <c r="DYV4" s="127"/>
      <c r="DYW4" s="128"/>
      <c r="DYX4" s="129"/>
      <c r="DYY4" s="146"/>
      <c r="DZD4" s="214"/>
      <c r="DZE4" s="125"/>
      <c r="DZF4" s="126"/>
      <c r="DZG4" s="127"/>
      <c r="DZH4" s="127"/>
      <c r="DZI4" s="128"/>
      <c r="DZJ4" s="129"/>
      <c r="DZK4" s="146"/>
      <c r="DZP4" s="214"/>
      <c r="DZQ4" s="125"/>
      <c r="DZR4" s="126"/>
      <c r="DZS4" s="127"/>
      <c r="DZT4" s="127"/>
      <c r="DZU4" s="128"/>
      <c r="DZV4" s="129"/>
      <c r="DZW4" s="146"/>
      <c r="EAB4" s="214"/>
      <c r="EAC4" s="125"/>
      <c r="EAD4" s="126"/>
      <c r="EAE4" s="127"/>
      <c r="EAF4" s="127"/>
      <c r="EAG4" s="128"/>
      <c r="EAH4" s="129"/>
      <c r="EAI4" s="146"/>
      <c r="EAN4" s="214"/>
      <c r="EAO4" s="125"/>
      <c r="EAP4" s="126"/>
      <c r="EAQ4" s="127"/>
      <c r="EAR4" s="127"/>
      <c r="EAS4" s="128"/>
      <c r="EAT4" s="129"/>
      <c r="EAU4" s="146"/>
      <c r="EAZ4" s="214"/>
      <c r="EBA4" s="125"/>
      <c r="EBB4" s="126"/>
      <c r="EBC4" s="127"/>
      <c r="EBD4" s="127"/>
      <c r="EBE4" s="128"/>
      <c r="EBF4" s="129"/>
      <c r="EBG4" s="146"/>
      <c r="EBL4" s="214"/>
      <c r="EBM4" s="125"/>
      <c r="EBN4" s="126"/>
      <c r="EBO4" s="127"/>
      <c r="EBP4" s="127"/>
      <c r="EBQ4" s="128"/>
      <c r="EBR4" s="129"/>
      <c r="EBS4" s="146"/>
      <c r="EBX4" s="214"/>
      <c r="EBY4" s="125"/>
      <c r="EBZ4" s="126"/>
      <c r="ECA4" s="127"/>
      <c r="ECB4" s="127"/>
      <c r="ECC4" s="128"/>
      <c r="ECD4" s="129"/>
      <c r="ECE4" s="146"/>
      <c r="ECJ4" s="214"/>
      <c r="ECK4" s="125"/>
      <c r="ECL4" s="126"/>
      <c r="ECM4" s="127"/>
      <c r="ECN4" s="127"/>
      <c r="ECO4" s="128"/>
      <c r="ECP4" s="129"/>
      <c r="ECQ4" s="146"/>
      <c r="ECV4" s="214"/>
      <c r="ECW4" s="125"/>
      <c r="ECX4" s="126"/>
      <c r="ECY4" s="127"/>
      <c r="ECZ4" s="127"/>
      <c r="EDA4" s="128"/>
      <c r="EDB4" s="129"/>
      <c r="EDC4" s="146"/>
      <c r="EDH4" s="214"/>
      <c r="EDI4" s="125"/>
      <c r="EDJ4" s="126"/>
      <c r="EDK4" s="127"/>
      <c r="EDL4" s="127"/>
      <c r="EDM4" s="128"/>
      <c r="EDN4" s="129"/>
      <c r="EDO4" s="146"/>
      <c r="EDT4" s="214"/>
      <c r="EDU4" s="125"/>
      <c r="EDV4" s="126"/>
      <c r="EDW4" s="127"/>
      <c r="EDX4" s="127"/>
      <c r="EDY4" s="128"/>
      <c r="EDZ4" s="129"/>
      <c r="EEA4" s="146"/>
      <c r="EEF4" s="214"/>
      <c r="EEG4" s="125"/>
      <c r="EEH4" s="126"/>
      <c r="EEI4" s="127"/>
      <c r="EEJ4" s="127"/>
      <c r="EEK4" s="128"/>
      <c r="EEL4" s="129"/>
      <c r="EEM4" s="146"/>
      <c r="EER4" s="214"/>
      <c r="EES4" s="125"/>
      <c r="EET4" s="126"/>
      <c r="EEU4" s="127"/>
      <c r="EEV4" s="127"/>
      <c r="EEW4" s="128"/>
      <c r="EEX4" s="129"/>
      <c r="EEY4" s="146"/>
      <c r="EFD4" s="214"/>
      <c r="EFE4" s="125"/>
      <c r="EFF4" s="126"/>
      <c r="EFG4" s="127"/>
      <c r="EFH4" s="127"/>
      <c r="EFI4" s="128"/>
      <c r="EFJ4" s="129"/>
      <c r="EFK4" s="146"/>
      <c r="EFP4" s="214"/>
      <c r="EFQ4" s="125"/>
      <c r="EFR4" s="126"/>
      <c r="EFS4" s="127"/>
      <c r="EFT4" s="127"/>
      <c r="EFU4" s="128"/>
      <c r="EFV4" s="129"/>
      <c r="EFW4" s="146"/>
      <c r="EGB4" s="214"/>
      <c r="EGC4" s="125"/>
      <c r="EGD4" s="126"/>
      <c r="EGE4" s="127"/>
      <c r="EGF4" s="127"/>
      <c r="EGG4" s="128"/>
      <c r="EGH4" s="129"/>
      <c r="EGI4" s="146"/>
      <c r="EGN4" s="214"/>
      <c r="EGO4" s="125"/>
      <c r="EGP4" s="126"/>
      <c r="EGQ4" s="127"/>
      <c r="EGR4" s="127"/>
      <c r="EGS4" s="128"/>
      <c r="EGT4" s="129"/>
      <c r="EGU4" s="146"/>
      <c r="EGZ4" s="214"/>
      <c r="EHA4" s="125"/>
      <c r="EHB4" s="126"/>
      <c r="EHC4" s="127"/>
      <c r="EHD4" s="127"/>
      <c r="EHE4" s="128"/>
      <c r="EHF4" s="129"/>
      <c r="EHG4" s="146"/>
      <c r="EHL4" s="214"/>
      <c r="EHM4" s="125"/>
      <c r="EHN4" s="126"/>
      <c r="EHO4" s="127"/>
      <c r="EHP4" s="127"/>
      <c r="EHQ4" s="128"/>
      <c r="EHR4" s="129"/>
      <c r="EHS4" s="146"/>
      <c r="EHX4" s="214"/>
      <c r="EHY4" s="125"/>
      <c r="EHZ4" s="126"/>
      <c r="EIA4" s="127"/>
      <c r="EIB4" s="127"/>
      <c r="EIC4" s="128"/>
      <c r="EID4" s="129"/>
      <c r="EIE4" s="146"/>
      <c r="EIJ4" s="214"/>
      <c r="EIK4" s="125"/>
      <c r="EIL4" s="126"/>
      <c r="EIM4" s="127"/>
      <c r="EIN4" s="127"/>
      <c r="EIO4" s="128"/>
      <c r="EIP4" s="129"/>
      <c r="EIQ4" s="146"/>
      <c r="EIV4" s="214"/>
      <c r="EIW4" s="125"/>
      <c r="EIX4" s="126"/>
      <c r="EIY4" s="127"/>
      <c r="EIZ4" s="127"/>
      <c r="EJA4" s="128"/>
      <c r="EJB4" s="129"/>
      <c r="EJC4" s="146"/>
      <c r="EJH4" s="214"/>
      <c r="EJI4" s="125"/>
      <c r="EJJ4" s="126"/>
      <c r="EJK4" s="127"/>
      <c r="EJL4" s="127"/>
      <c r="EJM4" s="128"/>
      <c r="EJN4" s="129"/>
      <c r="EJO4" s="146"/>
      <c r="EJT4" s="214"/>
      <c r="EJU4" s="125"/>
      <c r="EJV4" s="126"/>
      <c r="EJW4" s="127"/>
      <c r="EJX4" s="127"/>
      <c r="EJY4" s="128"/>
      <c r="EJZ4" s="129"/>
      <c r="EKA4" s="146"/>
      <c r="EKF4" s="214"/>
      <c r="EKG4" s="125"/>
      <c r="EKH4" s="126"/>
      <c r="EKI4" s="127"/>
      <c r="EKJ4" s="127"/>
      <c r="EKK4" s="128"/>
      <c r="EKL4" s="129"/>
      <c r="EKM4" s="146"/>
      <c r="EKR4" s="214"/>
      <c r="EKS4" s="125"/>
      <c r="EKT4" s="126"/>
      <c r="EKU4" s="127"/>
      <c r="EKV4" s="127"/>
      <c r="EKW4" s="128"/>
      <c r="EKX4" s="129"/>
      <c r="EKY4" s="146"/>
      <c r="ELD4" s="214"/>
      <c r="ELE4" s="125"/>
      <c r="ELF4" s="126"/>
      <c r="ELG4" s="127"/>
      <c r="ELH4" s="127"/>
      <c r="ELI4" s="128"/>
      <c r="ELJ4" s="129"/>
      <c r="ELK4" s="146"/>
      <c r="ELP4" s="214"/>
      <c r="ELQ4" s="125"/>
      <c r="ELR4" s="126"/>
      <c r="ELS4" s="127"/>
      <c r="ELT4" s="127"/>
      <c r="ELU4" s="128"/>
      <c r="ELV4" s="129"/>
      <c r="ELW4" s="146"/>
      <c r="EMB4" s="214"/>
      <c r="EMC4" s="125"/>
      <c r="EMD4" s="126"/>
      <c r="EME4" s="127"/>
      <c r="EMF4" s="127"/>
      <c r="EMG4" s="128"/>
      <c r="EMH4" s="129"/>
      <c r="EMI4" s="146"/>
      <c r="EMN4" s="214"/>
      <c r="EMO4" s="125"/>
      <c r="EMP4" s="126"/>
      <c r="EMQ4" s="127"/>
      <c r="EMR4" s="127"/>
      <c r="EMS4" s="128"/>
      <c r="EMT4" s="129"/>
      <c r="EMU4" s="146"/>
      <c r="EMZ4" s="214"/>
      <c r="ENA4" s="125"/>
      <c r="ENB4" s="126"/>
      <c r="ENC4" s="127"/>
      <c r="END4" s="127"/>
      <c r="ENE4" s="128"/>
      <c r="ENF4" s="129"/>
      <c r="ENG4" s="146"/>
      <c r="ENL4" s="214"/>
      <c r="ENM4" s="125"/>
      <c r="ENN4" s="126"/>
      <c r="ENO4" s="127"/>
      <c r="ENP4" s="127"/>
      <c r="ENQ4" s="128"/>
      <c r="ENR4" s="129"/>
      <c r="ENS4" s="146"/>
      <c r="ENX4" s="214"/>
      <c r="ENY4" s="125"/>
      <c r="ENZ4" s="126"/>
      <c r="EOA4" s="127"/>
      <c r="EOB4" s="127"/>
      <c r="EOC4" s="128"/>
      <c r="EOD4" s="129"/>
      <c r="EOE4" s="146"/>
      <c r="EOJ4" s="214"/>
      <c r="EOK4" s="125"/>
      <c r="EOL4" s="126"/>
      <c r="EOM4" s="127"/>
      <c r="EON4" s="127"/>
      <c r="EOO4" s="128"/>
      <c r="EOP4" s="129"/>
      <c r="EOQ4" s="146"/>
      <c r="EOV4" s="214"/>
      <c r="EOW4" s="125"/>
      <c r="EOX4" s="126"/>
      <c r="EOY4" s="127"/>
      <c r="EOZ4" s="127"/>
      <c r="EPA4" s="128"/>
      <c r="EPB4" s="129"/>
      <c r="EPC4" s="146"/>
      <c r="EPH4" s="214"/>
      <c r="EPI4" s="125"/>
      <c r="EPJ4" s="126"/>
      <c r="EPK4" s="127"/>
      <c r="EPL4" s="127"/>
      <c r="EPM4" s="128"/>
      <c r="EPN4" s="129"/>
      <c r="EPO4" s="146"/>
      <c r="EPT4" s="214"/>
      <c r="EPU4" s="125"/>
      <c r="EPV4" s="126"/>
      <c r="EPW4" s="127"/>
      <c r="EPX4" s="127"/>
      <c r="EPY4" s="128"/>
      <c r="EPZ4" s="129"/>
      <c r="EQA4" s="146"/>
      <c r="EQF4" s="214"/>
      <c r="EQG4" s="125"/>
      <c r="EQH4" s="126"/>
      <c r="EQI4" s="127"/>
      <c r="EQJ4" s="127"/>
      <c r="EQK4" s="128"/>
      <c r="EQL4" s="129"/>
      <c r="EQM4" s="146"/>
      <c r="EQR4" s="214"/>
      <c r="EQS4" s="125"/>
      <c r="EQT4" s="126"/>
      <c r="EQU4" s="127"/>
      <c r="EQV4" s="127"/>
      <c r="EQW4" s="128"/>
      <c r="EQX4" s="129"/>
      <c r="EQY4" s="146"/>
      <c r="ERD4" s="214"/>
      <c r="ERE4" s="125"/>
      <c r="ERF4" s="126"/>
      <c r="ERG4" s="127"/>
      <c r="ERH4" s="127"/>
      <c r="ERI4" s="128"/>
      <c r="ERJ4" s="129"/>
      <c r="ERK4" s="146"/>
      <c r="ERP4" s="214"/>
      <c r="ERQ4" s="125"/>
      <c r="ERR4" s="126"/>
      <c r="ERS4" s="127"/>
      <c r="ERT4" s="127"/>
      <c r="ERU4" s="128"/>
      <c r="ERV4" s="129"/>
      <c r="ERW4" s="146"/>
      <c r="ESB4" s="214"/>
      <c r="ESC4" s="125"/>
      <c r="ESD4" s="126"/>
      <c r="ESE4" s="127"/>
      <c r="ESF4" s="127"/>
      <c r="ESG4" s="128"/>
      <c r="ESH4" s="129"/>
      <c r="ESI4" s="146"/>
      <c r="ESN4" s="214"/>
      <c r="ESO4" s="125"/>
      <c r="ESP4" s="126"/>
      <c r="ESQ4" s="127"/>
      <c r="ESR4" s="127"/>
      <c r="ESS4" s="128"/>
      <c r="EST4" s="129"/>
      <c r="ESU4" s="146"/>
      <c r="ESZ4" s="214"/>
      <c r="ETA4" s="125"/>
      <c r="ETB4" s="126"/>
      <c r="ETC4" s="127"/>
      <c r="ETD4" s="127"/>
      <c r="ETE4" s="128"/>
      <c r="ETF4" s="129"/>
      <c r="ETG4" s="146"/>
      <c r="ETL4" s="214"/>
      <c r="ETM4" s="125"/>
      <c r="ETN4" s="126"/>
      <c r="ETO4" s="127"/>
      <c r="ETP4" s="127"/>
      <c r="ETQ4" s="128"/>
      <c r="ETR4" s="129"/>
      <c r="ETS4" s="146"/>
      <c r="ETX4" s="214"/>
      <c r="ETY4" s="125"/>
      <c r="ETZ4" s="126"/>
      <c r="EUA4" s="127"/>
      <c r="EUB4" s="127"/>
      <c r="EUC4" s="128"/>
      <c r="EUD4" s="129"/>
      <c r="EUE4" s="146"/>
      <c r="EUJ4" s="214"/>
      <c r="EUK4" s="125"/>
      <c r="EUL4" s="126"/>
      <c r="EUM4" s="127"/>
      <c r="EUN4" s="127"/>
      <c r="EUO4" s="128"/>
      <c r="EUP4" s="129"/>
      <c r="EUQ4" s="146"/>
      <c r="EUV4" s="214"/>
      <c r="EUW4" s="125"/>
      <c r="EUX4" s="126"/>
      <c r="EUY4" s="127"/>
      <c r="EUZ4" s="127"/>
      <c r="EVA4" s="128"/>
      <c r="EVB4" s="129"/>
      <c r="EVC4" s="146"/>
      <c r="EVH4" s="214"/>
      <c r="EVI4" s="125"/>
      <c r="EVJ4" s="126"/>
      <c r="EVK4" s="127"/>
      <c r="EVL4" s="127"/>
      <c r="EVM4" s="128"/>
      <c r="EVN4" s="129"/>
      <c r="EVO4" s="146"/>
      <c r="EVT4" s="214"/>
      <c r="EVU4" s="125"/>
      <c r="EVV4" s="126"/>
      <c r="EVW4" s="127"/>
      <c r="EVX4" s="127"/>
      <c r="EVY4" s="128"/>
      <c r="EVZ4" s="129"/>
      <c r="EWA4" s="146"/>
      <c r="EWF4" s="214"/>
      <c r="EWG4" s="125"/>
      <c r="EWH4" s="126"/>
      <c r="EWI4" s="127"/>
      <c r="EWJ4" s="127"/>
      <c r="EWK4" s="128"/>
      <c r="EWL4" s="129"/>
      <c r="EWM4" s="146"/>
      <c r="EWR4" s="214"/>
      <c r="EWS4" s="125"/>
      <c r="EWT4" s="126"/>
      <c r="EWU4" s="127"/>
      <c r="EWV4" s="127"/>
      <c r="EWW4" s="128"/>
      <c r="EWX4" s="129"/>
      <c r="EWY4" s="146"/>
      <c r="EXD4" s="214"/>
      <c r="EXE4" s="125"/>
      <c r="EXF4" s="126"/>
      <c r="EXG4" s="127"/>
      <c r="EXH4" s="127"/>
      <c r="EXI4" s="128"/>
      <c r="EXJ4" s="129"/>
      <c r="EXK4" s="146"/>
      <c r="EXP4" s="214"/>
      <c r="EXQ4" s="125"/>
      <c r="EXR4" s="126"/>
      <c r="EXS4" s="127"/>
      <c r="EXT4" s="127"/>
      <c r="EXU4" s="128"/>
      <c r="EXV4" s="129"/>
      <c r="EXW4" s="146"/>
      <c r="EYB4" s="214"/>
      <c r="EYC4" s="125"/>
      <c r="EYD4" s="126"/>
      <c r="EYE4" s="127"/>
      <c r="EYF4" s="127"/>
      <c r="EYG4" s="128"/>
      <c r="EYH4" s="129"/>
      <c r="EYI4" s="146"/>
      <c r="EYN4" s="214"/>
      <c r="EYO4" s="125"/>
      <c r="EYP4" s="126"/>
      <c r="EYQ4" s="127"/>
      <c r="EYR4" s="127"/>
      <c r="EYS4" s="128"/>
      <c r="EYT4" s="129"/>
      <c r="EYU4" s="146"/>
      <c r="EYZ4" s="214"/>
      <c r="EZA4" s="125"/>
      <c r="EZB4" s="126"/>
      <c r="EZC4" s="127"/>
      <c r="EZD4" s="127"/>
      <c r="EZE4" s="128"/>
      <c r="EZF4" s="129"/>
      <c r="EZG4" s="146"/>
      <c r="EZL4" s="214"/>
      <c r="EZM4" s="125"/>
      <c r="EZN4" s="126"/>
      <c r="EZO4" s="127"/>
      <c r="EZP4" s="127"/>
      <c r="EZQ4" s="128"/>
      <c r="EZR4" s="129"/>
      <c r="EZS4" s="146"/>
      <c r="EZX4" s="214"/>
      <c r="EZY4" s="125"/>
      <c r="EZZ4" s="126"/>
      <c r="FAA4" s="127"/>
      <c r="FAB4" s="127"/>
      <c r="FAC4" s="128"/>
      <c r="FAD4" s="129"/>
      <c r="FAE4" s="146"/>
      <c r="FAJ4" s="214"/>
      <c r="FAK4" s="125"/>
      <c r="FAL4" s="126"/>
      <c r="FAM4" s="127"/>
      <c r="FAN4" s="127"/>
      <c r="FAO4" s="128"/>
      <c r="FAP4" s="129"/>
      <c r="FAQ4" s="146"/>
      <c r="FAV4" s="214"/>
      <c r="FAW4" s="125"/>
      <c r="FAX4" s="126"/>
      <c r="FAY4" s="127"/>
      <c r="FAZ4" s="127"/>
      <c r="FBA4" s="128"/>
      <c r="FBB4" s="129"/>
      <c r="FBC4" s="146"/>
      <c r="FBH4" s="214"/>
      <c r="FBI4" s="125"/>
      <c r="FBJ4" s="126"/>
      <c r="FBK4" s="127"/>
      <c r="FBL4" s="127"/>
      <c r="FBM4" s="128"/>
      <c r="FBN4" s="129"/>
      <c r="FBO4" s="146"/>
      <c r="FBT4" s="214"/>
      <c r="FBU4" s="125"/>
      <c r="FBV4" s="126"/>
      <c r="FBW4" s="127"/>
      <c r="FBX4" s="127"/>
      <c r="FBY4" s="128"/>
      <c r="FBZ4" s="129"/>
      <c r="FCA4" s="146"/>
      <c r="FCF4" s="214"/>
      <c r="FCG4" s="125"/>
      <c r="FCH4" s="126"/>
      <c r="FCI4" s="127"/>
      <c r="FCJ4" s="127"/>
      <c r="FCK4" s="128"/>
      <c r="FCL4" s="129"/>
      <c r="FCM4" s="146"/>
      <c r="FCR4" s="214"/>
      <c r="FCS4" s="125"/>
      <c r="FCT4" s="126"/>
      <c r="FCU4" s="127"/>
      <c r="FCV4" s="127"/>
      <c r="FCW4" s="128"/>
      <c r="FCX4" s="129"/>
      <c r="FCY4" s="146"/>
      <c r="FDD4" s="214"/>
      <c r="FDE4" s="125"/>
      <c r="FDF4" s="126"/>
      <c r="FDG4" s="127"/>
      <c r="FDH4" s="127"/>
      <c r="FDI4" s="128"/>
      <c r="FDJ4" s="129"/>
      <c r="FDK4" s="146"/>
      <c r="FDP4" s="214"/>
      <c r="FDQ4" s="125"/>
      <c r="FDR4" s="126"/>
      <c r="FDS4" s="127"/>
      <c r="FDT4" s="127"/>
      <c r="FDU4" s="128"/>
      <c r="FDV4" s="129"/>
      <c r="FDW4" s="146"/>
      <c r="FEB4" s="214"/>
      <c r="FEC4" s="125"/>
      <c r="FED4" s="126"/>
      <c r="FEE4" s="127"/>
      <c r="FEF4" s="127"/>
      <c r="FEG4" s="128"/>
      <c r="FEH4" s="129"/>
      <c r="FEI4" s="146"/>
      <c r="FEN4" s="214"/>
      <c r="FEO4" s="125"/>
      <c r="FEP4" s="126"/>
      <c r="FEQ4" s="127"/>
      <c r="FER4" s="127"/>
      <c r="FES4" s="128"/>
      <c r="FET4" s="129"/>
      <c r="FEU4" s="146"/>
      <c r="FEZ4" s="214"/>
      <c r="FFA4" s="125"/>
      <c r="FFB4" s="126"/>
      <c r="FFC4" s="127"/>
      <c r="FFD4" s="127"/>
      <c r="FFE4" s="128"/>
      <c r="FFF4" s="129"/>
      <c r="FFG4" s="146"/>
      <c r="FFL4" s="214"/>
      <c r="FFM4" s="125"/>
      <c r="FFN4" s="126"/>
      <c r="FFO4" s="127"/>
      <c r="FFP4" s="127"/>
      <c r="FFQ4" s="128"/>
      <c r="FFR4" s="129"/>
      <c r="FFS4" s="146"/>
      <c r="FFX4" s="214"/>
      <c r="FFY4" s="125"/>
      <c r="FFZ4" s="126"/>
      <c r="FGA4" s="127"/>
      <c r="FGB4" s="127"/>
      <c r="FGC4" s="128"/>
      <c r="FGD4" s="129"/>
      <c r="FGE4" s="146"/>
      <c r="FGJ4" s="214"/>
      <c r="FGK4" s="125"/>
      <c r="FGL4" s="126"/>
      <c r="FGM4" s="127"/>
      <c r="FGN4" s="127"/>
      <c r="FGO4" s="128"/>
      <c r="FGP4" s="129"/>
      <c r="FGQ4" s="146"/>
      <c r="FGV4" s="214"/>
      <c r="FGW4" s="125"/>
      <c r="FGX4" s="126"/>
      <c r="FGY4" s="127"/>
      <c r="FGZ4" s="127"/>
      <c r="FHA4" s="128"/>
      <c r="FHB4" s="129"/>
      <c r="FHC4" s="146"/>
      <c r="FHH4" s="214"/>
      <c r="FHI4" s="125"/>
      <c r="FHJ4" s="126"/>
      <c r="FHK4" s="127"/>
      <c r="FHL4" s="127"/>
      <c r="FHM4" s="128"/>
      <c r="FHN4" s="129"/>
      <c r="FHO4" s="146"/>
      <c r="FHT4" s="214"/>
      <c r="FHU4" s="125"/>
      <c r="FHV4" s="126"/>
      <c r="FHW4" s="127"/>
      <c r="FHX4" s="127"/>
      <c r="FHY4" s="128"/>
      <c r="FHZ4" s="129"/>
      <c r="FIA4" s="146"/>
      <c r="FIF4" s="214"/>
      <c r="FIG4" s="125"/>
      <c r="FIH4" s="126"/>
      <c r="FII4" s="127"/>
      <c r="FIJ4" s="127"/>
      <c r="FIK4" s="128"/>
      <c r="FIL4" s="129"/>
      <c r="FIM4" s="146"/>
      <c r="FIR4" s="214"/>
      <c r="FIS4" s="125"/>
      <c r="FIT4" s="126"/>
      <c r="FIU4" s="127"/>
      <c r="FIV4" s="127"/>
      <c r="FIW4" s="128"/>
      <c r="FIX4" s="129"/>
      <c r="FIY4" s="146"/>
      <c r="FJD4" s="214"/>
      <c r="FJE4" s="125"/>
      <c r="FJF4" s="126"/>
      <c r="FJG4" s="127"/>
      <c r="FJH4" s="127"/>
      <c r="FJI4" s="128"/>
      <c r="FJJ4" s="129"/>
      <c r="FJK4" s="146"/>
      <c r="FJP4" s="214"/>
      <c r="FJQ4" s="125"/>
      <c r="FJR4" s="126"/>
      <c r="FJS4" s="127"/>
      <c r="FJT4" s="127"/>
      <c r="FJU4" s="128"/>
      <c r="FJV4" s="129"/>
      <c r="FJW4" s="146"/>
      <c r="FKB4" s="214"/>
      <c r="FKC4" s="125"/>
      <c r="FKD4" s="126"/>
      <c r="FKE4" s="127"/>
      <c r="FKF4" s="127"/>
      <c r="FKG4" s="128"/>
      <c r="FKH4" s="129"/>
      <c r="FKI4" s="146"/>
      <c r="FKN4" s="214"/>
      <c r="FKO4" s="125"/>
      <c r="FKP4" s="126"/>
      <c r="FKQ4" s="127"/>
      <c r="FKR4" s="127"/>
      <c r="FKS4" s="128"/>
      <c r="FKT4" s="129"/>
      <c r="FKU4" s="146"/>
      <c r="FKZ4" s="214"/>
      <c r="FLA4" s="125"/>
      <c r="FLB4" s="126"/>
      <c r="FLC4" s="127"/>
      <c r="FLD4" s="127"/>
      <c r="FLE4" s="128"/>
      <c r="FLF4" s="129"/>
      <c r="FLG4" s="146"/>
      <c r="FLL4" s="214"/>
      <c r="FLM4" s="125"/>
      <c r="FLN4" s="126"/>
      <c r="FLO4" s="127"/>
      <c r="FLP4" s="127"/>
      <c r="FLQ4" s="128"/>
      <c r="FLR4" s="129"/>
      <c r="FLS4" s="146"/>
      <c r="FLX4" s="214"/>
      <c r="FLY4" s="125"/>
      <c r="FLZ4" s="126"/>
      <c r="FMA4" s="127"/>
      <c r="FMB4" s="127"/>
      <c r="FMC4" s="128"/>
      <c r="FMD4" s="129"/>
      <c r="FME4" s="146"/>
      <c r="FMJ4" s="214"/>
      <c r="FMK4" s="125"/>
      <c r="FML4" s="126"/>
      <c r="FMM4" s="127"/>
      <c r="FMN4" s="127"/>
      <c r="FMO4" s="128"/>
      <c r="FMP4" s="129"/>
      <c r="FMQ4" s="146"/>
      <c r="FMV4" s="214"/>
      <c r="FMW4" s="125"/>
      <c r="FMX4" s="126"/>
      <c r="FMY4" s="127"/>
      <c r="FMZ4" s="127"/>
      <c r="FNA4" s="128"/>
      <c r="FNB4" s="129"/>
      <c r="FNC4" s="146"/>
      <c r="FNH4" s="214"/>
      <c r="FNI4" s="125"/>
      <c r="FNJ4" s="126"/>
      <c r="FNK4" s="127"/>
      <c r="FNL4" s="127"/>
      <c r="FNM4" s="128"/>
      <c r="FNN4" s="129"/>
      <c r="FNO4" s="146"/>
      <c r="FNT4" s="214"/>
      <c r="FNU4" s="125"/>
      <c r="FNV4" s="126"/>
      <c r="FNW4" s="127"/>
      <c r="FNX4" s="127"/>
      <c r="FNY4" s="128"/>
      <c r="FNZ4" s="129"/>
      <c r="FOA4" s="146"/>
      <c r="FOF4" s="214"/>
      <c r="FOG4" s="125"/>
      <c r="FOH4" s="126"/>
      <c r="FOI4" s="127"/>
      <c r="FOJ4" s="127"/>
      <c r="FOK4" s="128"/>
      <c r="FOL4" s="129"/>
      <c r="FOM4" s="146"/>
      <c r="FOR4" s="214"/>
      <c r="FOS4" s="125"/>
      <c r="FOT4" s="126"/>
      <c r="FOU4" s="127"/>
      <c r="FOV4" s="127"/>
      <c r="FOW4" s="128"/>
      <c r="FOX4" s="129"/>
      <c r="FOY4" s="146"/>
      <c r="FPD4" s="214"/>
      <c r="FPE4" s="125"/>
      <c r="FPF4" s="126"/>
      <c r="FPG4" s="127"/>
      <c r="FPH4" s="127"/>
      <c r="FPI4" s="128"/>
      <c r="FPJ4" s="129"/>
      <c r="FPK4" s="146"/>
      <c r="FPP4" s="214"/>
      <c r="FPQ4" s="125"/>
      <c r="FPR4" s="126"/>
      <c r="FPS4" s="127"/>
      <c r="FPT4" s="127"/>
      <c r="FPU4" s="128"/>
      <c r="FPV4" s="129"/>
      <c r="FPW4" s="146"/>
      <c r="FQB4" s="214"/>
      <c r="FQC4" s="125"/>
      <c r="FQD4" s="126"/>
      <c r="FQE4" s="127"/>
      <c r="FQF4" s="127"/>
      <c r="FQG4" s="128"/>
      <c r="FQH4" s="129"/>
      <c r="FQI4" s="146"/>
      <c r="FQN4" s="214"/>
      <c r="FQO4" s="125"/>
      <c r="FQP4" s="126"/>
      <c r="FQQ4" s="127"/>
      <c r="FQR4" s="127"/>
      <c r="FQS4" s="128"/>
      <c r="FQT4" s="129"/>
      <c r="FQU4" s="146"/>
      <c r="FQZ4" s="214"/>
      <c r="FRA4" s="125"/>
      <c r="FRB4" s="126"/>
      <c r="FRC4" s="127"/>
      <c r="FRD4" s="127"/>
      <c r="FRE4" s="128"/>
      <c r="FRF4" s="129"/>
      <c r="FRG4" s="146"/>
      <c r="FRL4" s="214"/>
      <c r="FRM4" s="125"/>
      <c r="FRN4" s="126"/>
      <c r="FRO4" s="127"/>
      <c r="FRP4" s="127"/>
      <c r="FRQ4" s="128"/>
      <c r="FRR4" s="129"/>
      <c r="FRS4" s="146"/>
      <c r="FRX4" s="214"/>
      <c r="FRY4" s="125"/>
      <c r="FRZ4" s="126"/>
      <c r="FSA4" s="127"/>
      <c r="FSB4" s="127"/>
      <c r="FSC4" s="128"/>
      <c r="FSD4" s="129"/>
      <c r="FSE4" s="146"/>
      <c r="FSJ4" s="214"/>
      <c r="FSK4" s="125"/>
      <c r="FSL4" s="126"/>
      <c r="FSM4" s="127"/>
      <c r="FSN4" s="127"/>
      <c r="FSO4" s="128"/>
      <c r="FSP4" s="129"/>
      <c r="FSQ4" s="146"/>
      <c r="FSV4" s="214"/>
      <c r="FSW4" s="125"/>
      <c r="FSX4" s="126"/>
      <c r="FSY4" s="127"/>
      <c r="FSZ4" s="127"/>
      <c r="FTA4" s="128"/>
      <c r="FTB4" s="129"/>
      <c r="FTC4" s="146"/>
      <c r="FTH4" s="214"/>
      <c r="FTI4" s="125"/>
      <c r="FTJ4" s="126"/>
      <c r="FTK4" s="127"/>
      <c r="FTL4" s="127"/>
      <c r="FTM4" s="128"/>
      <c r="FTN4" s="129"/>
      <c r="FTO4" s="146"/>
      <c r="FTT4" s="214"/>
      <c r="FTU4" s="125"/>
      <c r="FTV4" s="126"/>
      <c r="FTW4" s="127"/>
      <c r="FTX4" s="127"/>
      <c r="FTY4" s="128"/>
      <c r="FTZ4" s="129"/>
      <c r="FUA4" s="146"/>
      <c r="FUF4" s="214"/>
      <c r="FUG4" s="125"/>
      <c r="FUH4" s="126"/>
      <c r="FUI4" s="127"/>
      <c r="FUJ4" s="127"/>
      <c r="FUK4" s="128"/>
      <c r="FUL4" s="129"/>
      <c r="FUM4" s="146"/>
      <c r="FUR4" s="214"/>
      <c r="FUS4" s="125"/>
      <c r="FUT4" s="126"/>
      <c r="FUU4" s="127"/>
      <c r="FUV4" s="127"/>
      <c r="FUW4" s="128"/>
      <c r="FUX4" s="129"/>
      <c r="FUY4" s="146"/>
      <c r="FVD4" s="214"/>
      <c r="FVE4" s="125"/>
      <c r="FVF4" s="126"/>
      <c r="FVG4" s="127"/>
      <c r="FVH4" s="127"/>
      <c r="FVI4" s="128"/>
      <c r="FVJ4" s="129"/>
      <c r="FVK4" s="146"/>
      <c r="FVP4" s="214"/>
      <c r="FVQ4" s="125"/>
      <c r="FVR4" s="126"/>
      <c r="FVS4" s="127"/>
      <c r="FVT4" s="127"/>
      <c r="FVU4" s="128"/>
      <c r="FVV4" s="129"/>
      <c r="FVW4" s="146"/>
      <c r="FWB4" s="214"/>
      <c r="FWC4" s="125"/>
      <c r="FWD4" s="126"/>
      <c r="FWE4" s="127"/>
      <c r="FWF4" s="127"/>
      <c r="FWG4" s="128"/>
      <c r="FWH4" s="129"/>
      <c r="FWI4" s="146"/>
      <c r="FWN4" s="214"/>
      <c r="FWO4" s="125"/>
      <c r="FWP4" s="126"/>
      <c r="FWQ4" s="127"/>
      <c r="FWR4" s="127"/>
      <c r="FWS4" s="128"/>
      <c r="FWT4" s="129"/>
      <c r="FWU4" s="146"/>
      <c r="FWZ4" s="214"/>
      <c r="FXA4" s="125"/>
      <c r="FXB4" s="126"/>
      <c r="FXC4" s="127"/>
      <c r="FXD4" s="127"/>
      <c r="FXE4" s="128"/>
      <c r="FXF4" s="129"/>
      <c r="FXG4" s="146"/>
      <c r="FXL4" s="214"/>
      <c r="FXM4" s="125"/>
      <c r="FXN4" s="126"/>
      <c r="FXO4" s="127"/>
      <c r="FXP4" s="127"/>
      <c r="FXQ4" s="128"/>
      <c r="FXR4" s="129"/>
      <c r="FXS4" s="146"/>
      <c r="FXX4" s="214"/>
      <c r="FXY4" s="125"/>
      <c r="FXZ4" s="126"/>
      <c r="FYA4" s="127"/>
      <c r="FYB4" s="127"/>
      <c r="FYC4" s="128"/>
      <c r="FYD4" s="129"/>
      <c r="FYE4" s="146"/>
      <c r="FYJ4" s="214"/>
      <c r="FYK4" s="125"/>
      <c r="FYL4" s="126"/>
      <c r="FYM4" s="127"/>
      <c r="FYN4" s="127"/>
      <c r="FYO4" s="128"/>
      <c r="FYP4" s="129"/>
      <c r="FYQ4" s="146"/>
      <c r="FYV4" s="214"/>
      <c r="FYW4" s="125"/>
      <c r="FYX4" s="126"/>
      <c r="FYY4" s="127"/>
      <c r="FYZ4" s="127"/>
      <c r="FZA4" s="128"/>
      <c r="FZB4" s="129"/>
      <c r="FZC4" s="146"/>
      <c r="FZH4" s="214"/>
      <c r="FZI4" s="125"/>
      <c r="FZJ4" s="126"/>
      <c r="FZK4" s="127"/>
      <c r="FZL4" s="127"/>
      <c r="FZM4" s="128"/>
      <c r="FZN4" s="129"/>
      <c r="FZO4" s="146"/>
      <c r="FZT4" s="214"/>
      <c r="FZU4" s="125"/>
      <c r="FZV4" s="126"/>
      <c r="FZW4" s="127"/>
      <c r="FZX4" s="127"/>
      <c r="FZY4" s="128"/>
      <c r="FZZ4" s="129"/>
      <c r="GAA4" s="146"/>
      <c r="GAF4" s="214"/>
      <c r="GAG4" s="125"/>
      <c r="GAH4" s="126"/>
      <c r="GAI4" s="127"/>
      <c r="GAJ4" s="127"/>
      <c r="GAK4" s="128"/>
      <c r="GAL4" s="129"/>
      <c r="GAM4" s="146"/>
      <c r="GAR4" s="214"/>
      <c r="GAS4" s="125"/>
      <c r="GAT4" s="126"/>
      <c r="GAU4" s="127"/>
      <c r="GAV4" s="127"/>
      <c r="GAW4" s="128"/>
      <c r="GAX4" s="129"/>
      <c r="GAY4" s="146"/>
      <c r="GBD4" s="214"/>
      <c r="GBE4" s="125"/>
      <c r="GBF4" s="126"/>
      <c r="GBG4" s="127"/>
      <c r="GBH4" s="127"/>
      <c r="GBI4" s="128"/>
      <c r="GBJ4" s="129"/>
      <c r="GBK4" s="146"/>
      <c r="GBP4" s="214"/>
      <c r="GBQ4" s="125"/>
      <c r="GBR4" s="126"/>
      <c r="GBS4" s="127"/>
      <c r="GBT4" s="127"/>
      <c r="GBU4" s="128"/>
      <c r="GBV4" s="129"/>
      <c r="GBW4" s="146"/>
      <c r="GCB4" s="214"/>
      <c r="GCC4" s="125"/>
      <c r="GCD4" s="126"/>
      <c r="GCE4" s="127"/>
      <c r="GCF4" s="127"/>
      <c r="GCG4" s="128"/>
      <c r="GCH4" s="129"/>
      <c r="GCI4" s="146"/>
      <c r="GCN4" s="214"/>
      <c r="GCO4" s="125"/>
      <c r="GCP4" s="126"/>
      <c r="GCQ4" s="127"/>
      <c r="GCR4" s="127"/>
      <c r="GCS4" s="128"/>
      <c r="GCT4" s="129"/>
      <c r="GCU4" s="146"/>
      <c r="GCZ4" s="214"/>
      <c r="GDA4" s="125"/>
      <c r="GDB4" s="126"/>
      <c r="GDC4" s="127"/>
      <c r="GDD4" s="127"/>
      <c r="GDE4" s="128"/>
      <c r="GDF4" s="129"/>
      <c r="GDG4" s="146"/>
      <c r="GDL4" s="214"/>
      <c r="GDM4" s="125"/>
      <c r="GDN4" s="126"/>
      <c r="GDO4" s="127"/>
      <c r="GDP4" s="127"/>
      <c r="GDQ4" s="128"/>
      <c r="GDR4" s="129"/>
      <c r="GDS4" s="146"/>
      <c r="GDX4" s="214"/>
      <c r="GDY4" s="125"/>
      <c r="GDZ4" s="126"/>
      <c r="GEA4" s="127"/>
      <c r="GEB4" s="127"/>
      <c r="GEC4" s="128"/>
      <c r="GED4" s="129"/>
      <c r="GEE4" s="146"/>
      <c r="GEJ4" s="214"/>
      <c r="GEK4" s="125"/>
      <c r="GEL4" s="126"/>
      <c r="GEM4" s="127"/>
      <c r="GEN4" s="127"/>
      <c r="GEO4" s="128"/>
      <c r="GEP4" s="129"/>
      <c r="GEQ4" s="146"/>
      <c r="GEV4" s="214"/>
      <c r="GEW4" s="125"/>
      <c r="GEX4" s="126"/>
      <c r="GEY4" s="127"/>
      <c r="GEZ4" s="127"/>
      <c r="GFA4" s="128"/>
      <c r="GFB4" s="129"/>
      <c r="GFC4" s="146"/>
      <c r="GFH4" s="214"/>
      <c r="GFI4" s="125"/>
      <c r="GFJ4" s="126"/>
      <c r="GFK4" s="127"/>
      <c r="GFL4" s="127"/>
      <c r="GFM4" s="128"/>
      <c r="GFN4" s="129"/>
      <c r="GFO4" s="146"/>
      <c r="GFT4" s="214"/>
      <c r="GFU4" s="125"/>
      <c r="GFV4" s="126"/>
      <c r="GFW4" s="127"/>
      <c r="GFX4" s="127"/>
      <c r="GFY4" s="128"/>
      <c r="GFZ4" s="129"/>
      <c r="GGA4" s="146"/>
      <c r="GGF4" s="214"/>
      <c r="GGG4" s="125"/>
      <c r="GGH4" s="126"/>
      <c r="GGI4" s="127"/>
      <c r="GGJ4" s="127"/>
      <c r="GGK4" s="128"/>
      <c r="GGL4" s="129"/>
      <c r="GGM4" s="146"/>
      <c r="GGR4" s="214"/>
      <c r="GGS4" s="125"/>
      <c r="GGT4" s="126"/>
      <c r="GGU4" s="127"/>
      <c r="GGV4" s="127"/>
      <c r="GGW4" s="128"/>
      <c r="GGX4" s="129"/>
      <c r="GGY4" s="146"/>
      <c r="GHD4" s="214"/>
      <c r="GHE4" s="125"/>
      <c r="GHF4" s="126"/>
      <c r="GHG4" s="127"/>
      <c r="GHH4" s="127"/>
      <c r="GHI4" s="128"/>
      <c r="GHJ4" s="129"/>
      <c r="GHK4" s="146"/>
      <c r="GHP4" s="214"/>
      <c r="GHQ4" s="125"/>
      <c r="GHR4" s="126"/>
      <c r="GHS4" s="127"/>
      <c r="GHT4" s="127"/>
      <c r="GHU4" s="128"/>
      <c r="GHV4" s="129"/>
      <c r="GHW4" s="146"/>
      <c r="GIB4" s="214"/>
      <c r="GIC4" s="125"/>
      <c r="GID4" s="126"/>
      <c r="GIE4" s="127"/>
      <c r="GIF4" s="127"/>
      <c r="GIG4" s="128"/>
      <c r="GIH4" s="129"/>
      <c r="GII4" s="146"/>
      <c r="GIN4" s="214"/>
      <c r="GIO4" s="125"/>
      <c r="GIP4" s="126"/>
      <c r="GIQ4" s="127"/>
      <c r="GIR4" s="127"/>
      <c r="GIS4" s="128"/>
      <c r="GIT4" s="129"/>
      <c r="GIU4" s="146"/>
      <c r="GIZ4" s="214"/>
      <c r="GJA4" s="125"/>
      <c r="GJB4" s="126"/>
      <c r="GJC4" s="127"/>
      <c r="GJD4" s="127"/>
      <c r="GJE4" s="128"/>
      <c r="GJF4" s="129"/>
      <c r="GJG4" s="146"/>
      <c r="GJL4" s="214"/>
      <c r="GJM4" s="125"/>
      <c r="GJN4" s="126"/>
      <c r="GJO4" s="127"/>
      <c r="GJP4" s="127"/>
      <c r="GJQ4" s="128"/>
      <c r="GJR4" s="129"/>
      <c r="GJS4" s="146"/>
      <c r="GJX4" s="214"/>
      <c r="GJY4" s="125"/>
      <c r="GJZ4" s="126"/>
      <c r="GKA4" s="127"/>
      <c r="GKB4" s="127"/>
      <c r="GKC4" s="128"/>
      <c r="GKD4" s="129"/>
      <c r="GKE4" s="146"/>
      <c r="GKJ4" s="214"/>
      <c r="GKK4" s="125"/>
      <c r="GKL4" s="126"/>
      <c r="GKM4" s="127"/>
      <c r="GKN4" s="127"/>
      <c r="GKO4" s="128"/>
      <c r="GKP4" s="129"/>
      <c r="GKQ4" s="146"/>
      <c r="GKV4" s="214"/>
      <c r="GKW4" s="125"/>
      <c r="GKX4" s="126"/>
      <c r="GKY4" s="127"/>
      <c r="GKZ4" s="127"/>
      <c r="GLA4" s="128"/>
      <c r="GLB4" s="129"/>
      <c r="GLC4" s="146"/>
      <c r="GLH4" s="214"/>
      <c r="GLI4" s="125"/>
      <c r="GLJ4" s="126"/>
      <c r="GLK4" s="127"/>
      <c r="GLL4" s="127"/>
      <c r="GLM4" s="128"/>
      <c r="GLN4" s="129"/>
      <c r="GLO4" s="146"/>
      <c r="GLT4" s="214"/>
      <c r="GLU4" s="125"/>
      <c r="GLV4" s="126"/>
      <c r="GLW4" s="127"/>
      <c r="GLX4" s="127"/>
      <c r="GLY4" s="128"/>
      <c r="GLZ4" s="129"/>
      <c r="GMA4" s="146"/>
      <c r="GMF4" s="214"/>
      <c r="GMG4" s="125"/>
      <c r="GMH4" s="126"/>
      <c r="GMI4" s="127"/>
      <c r="GMJ4" s="127"/>
      <c r="GMK4" s="128"/>
      <c r="GML4" s="129"/>
      <c r="GMM4" s="146"/>
      <c r="GMR4" s="214"/>
      <c r="GMS4" s="125"/>
      <c r="GMT4" s="126"/>
      <c r="GMU4" s="127"/>
      <c r="GMV4" s="127"/>
      <c r="GMW4" s="128"/>
      <c r="GMX4" s="129"/>
      <c r="GMY4" s="146"/>
      <c r="GND4" s="214"/>
      <c r="GNE4" s="125"/>
      <c r="GNF4" s="126"/>
      <c r="GNG4" s="127"/>
      <c r="GNH4" s="127"/>
      <c r="GNI4" s="128"/>
      <c r="GNJ4" s="129"/>
      <c r="GNK4" s="146"/>
      <c r="GNP4" s="214"/>
      <c r="GNQ4" s="125"/>
      <c r="GNR4" s="126"/>
      <c r="GNS4" s="127"/>
      <c r="GNT4" s="127"/>
      <c r="GNU4" s="128"/>
      <c r="GNV4" s="129"/>
      <c r="GNW4" s="146"/>
      <c r="GOB4" s="214"/>
      <c r="GOC4" s="125"/>
      <c r="GOD4" s="126"/>
      <c r="GOE4" s="127"/>
      <c r="GOF4" s="127"/>
      <c r="GOG4" s="128"/>
      <c r="GOH4" s="129"/>
      <c r="GOI4" s="146"/>
      <c r="GON4" s="214"/>
      <c r="GOO4" s="125"/>
      <c r="GOP4" s="126"/>
      <c r="GOQ4" s="127"/>
      <c r="GOR4" s="127"/>
      <c r="GOS4" s="128"/>
      <c r="GOT4" s="129"/>
      <c r="GOU4" s="146"/>
      <c r="GOZ4" s="214"/>
      <c r="GPA4" s="125"/>
      <c r="GPB4" s="126"/>
      <c r="GPC4" s="127"/>
      <c r="GPD4" s="127"/>
      <c r="GPE4" s="128"/>
      <c r="GPF4" s="129"/>
      <c r="GPG4" s="146"/>
      <c r="GPL4" s="214"/>
      <c r="GPM4" s="125"/>
      <c r="GPN4" s="126"/>
      <c r="GPO4" s="127"/>
      <c r="GPP4" s="127"/>
      <c r="GPQ4" s="128"/>
      <c r="GPR4" s="129"/>
      <c r="GPS4" s="146"/>
      <c r="GPX4" s="214"/>
      <c r="GPY4" s="125"/>
      <c r="GPZ4" s="126"/>
      <c r="GQA4" s="127"/>
      <c r="GQB4" s="127"/>
      <c r="GQC4" s="128"/>
      <c r="GQD4" s="129"/>
      <c r="GQE4" s="146"/>
      <c r="GQJ4" s="214"/>
      <c r="GQK4" s="125"/>
      <c r="GQL4" s="126"/>
      <c r="GQM4" s="127"/>
      <c r="GQN4" s="127"/>
      <c r="GQO4" s="128"/>
      <c r="GQP4" s="129"/>
      <c r="GQQ4" s="146"/>
      <c r="GQV4" s="214"/>
      <c r="GQW4" s="125"/>
      <c r="GQX4" s="126"/>
      <c r="GQY4" s="127"/>
      <c r="GQZ4" s="127"/>
      <c r="GRA4" s="128"/>
      <c r="GRB4" s="129"/>
      <c r="GRC4" s="146"/>
      <c r="GRH4" s="214"/>
      <c r="GRI4" s="125"/>
      <c r="GRJ4" s="126"/>
      <c r="GRK4" s="127"/>
      <c r="GRL4" s="127"/>
      <c r="GRM4" s="128"/>
      <c r="GRN4" s="129"/>
      <c r="GRO4" s="146"/>
      <c r="GRT4" s="214"/>
      <c r="GRU4" s="125"/>
      <c r="GRV4" s="126"/>
      <c r="GRW4" s="127"/>
      <c r="GRX4" s="127"/>
      <c r="GRY4" s="128"/>
      <c r="GRZ4" s="129"/>
      <c r="GSA4" s="146"/>
      <c r="GSF4" s="214"/>
      <c r="GSG4" s="125"/>
      <c r="GSH4" s="126"/>
      <c r="GSI4" s="127"/>
      <c r="GSJ4" s="127"/>
      <c r="GSK4" s="128"/>
      <c r="GSL4" s="129"/>
      <c r="GSM4" s="146"/>
      <c r="GSR4" s="214"/>
      <c r="GSS4" s="125"/>
      <c r="GST4" s="126"/>
      <c r="GSU4" s="127"/>
      <c r="GSV4" s="127"/>
      <c r="GSW4" s="128"/>
      <c r="GSX4" s="129"/>
      <c r="GSY4" s="146"/>
      <c r="GTD4" s="214"/>
      <c r="GTE4" s="125"/>
      <c r="GTF4" s="126"/>
      <c r="GTG4" s="127"/>
      <c r="GTH4" s="127"/>
      <c r="GTI4" s="128"/>
      <c r="GTJ4" s="129"/>
      <c r="GTK4" s="146"/>
      <c r="GTP4" s="214"/>
      <c r="GTQ4" s="125"/>
      <c r="GTR4" s="126"/>
      <c r="GTS4" s="127"/>
      <c r="GTT4" s="127"/>
      <c r="GTU4" s="128"/>
      <c r="GTV4" s="129"/>
      <c r="GTW4" s="146"/>
      <c r="GUB4" s="214"/>
      <c r="GUC4" s="125"/>
      <c r="GUD4" s="126"/>
      <c r="GUE4" s="127"/>
      <c r="GUF4" s="127"/>
      <c r="GUG4" s="128"/>
      <c r="GUH4" s="129"/>
      <c r="GUI4" s="146"/>
      <c r="GUN4" s="214"/>
      <c r="GUO4" s="125"/>
      <c r="GUP4" s="126"/>
      <c r="GUQ4" s="127"/>
      <c r="GUR4" s="127"/>
      <c r="GUS4" s="128"/>
      <c r="GUT4" s="129"/>
      <c r="GUU4" s="146"/>
      <c r="GUZ4" s="214"/>
      <c r="GVA4" s="125"/>
      <c r="GVB4" s="126"/>
      <c r="GVC4" s="127"/>
      <c r="GVD4" s="127"/>
      <c r="GVE4" s="128"/>
      <c r="GVF4" s="129"/>
      <c r="GVG4" s="146"/>
      <c r="GVL4" s="214"/>
      <c r="GVM4" s="125"/>
      <c r="GVN4" s="126"/>
      <c r="GVO4" s="127"/>
      <c r="GVP4" s="127"/>
      <c r="GVQ4" s="128"/>
      <c r="GVR4" s="129"/>
      <c r="GVS4" s="146"/>
      <c r="GVX4" s="214"/>
      <c r="GVY4" s="125"/>
      <c r="GVZ4" s="126"/>
      <c r="GWA4" s="127"/>
      <c r="GWB4" s="127"/>
      <c r="GWC4" s="128"/>
      <c r="GWD4" s="129"/>
      <c r="GWE4" s="146"/>
      <c r="GWJ4" s="214"/>
      <c r="GWK4" s="125"/>
      <c r="GWL4" s="126"/>
      <c r="GWM4" s="127"/>
      <c r="GWN4" s="127"/>
      <c r="GWO4" s="128"/>
      <c r="GWP4" s="129"/>
      <c r="GWQ4" s="146"/>
      <c r="GWV4" s="214"/>
      <c r="GWW4" s="125"/>
      <c r="GWX4" s="126"/>
      <c r="GWY4" s="127"/>
      <c r="GWZ4" s="127"/>
      <c r="GXA4" s="128"/>
      <c r="GXB4" s="129"/>
      <c r="GXC4" s="146"/>
      <c r="GXH4" s="214"/>
      <c r="GXI4" s="125"/>
      <c r="GXJ4" s="126"/>
      <c r="GXK4" s="127"/>
      <c r="GXL4" s="127"/>
      <c r="GXM4" s="128"/>
      <c r="GXN4" s="129"/>
      <c r="GXO4" s="146"/>
      <c r="GXT4" s="214"/>
      <c r="GXU4" s="125"/>
      <c r="GXV4" s="126"/>
      <c r="GXW4" s="127"/>
      <c r="GXX4" s="127"/>
      <c r="GXY4" s="128"/>
      <c r="GXZ4" s="129"/>
      <c r="GYA4" s="146"/>
      <c r="GYF4" s="214"/>
      <c r="GYG4" s="125"/>
      <c r="GYH4" s="126"/>
      <c r="GYI4" s="127"/>
      <c r="GYJ4" s="127"/>
      <c r="GYK4" s="128"/>
      <c r="GYL4" s="129"/>
      <c r="GYM4" s="146"/>
      <c r="GYR4" s="214"/>
      <c r="GYS4" s="125"/>
      <c r="GYT4" s="126"/>
      <c r="GYU4" s="127"/>
      <c r="GYV4" s="127"/>
      <c r="GYW4" s="128"/>
      <c r="GYX4" s="129"/>
      <c r="GYY4" s="146"/>
      <c r="GZD4" s="214"/>
      <c r="GZE4" s="125"/>
      <c r="GZF4" s="126"/>
      <c r="GZG4" s="127"/>
      <c r="GZH4" s="127"/>
      <c r="GZI4" s="128"/>
      <c r="GZJ4" s="129"/>
      <c r="GZK4" s="146"/>
      <c r="GZP4" s="214"/>
      <c r="GZQ4" s="125"/>
      <c r="GZR4" s="126"/>
      <c r="GZS4" s="127"/>
      <c r="GZT4" s="127"/>
      <c r="GZU4" s="128"/>
      <c r="GZV4" s="129"/>
      <c r="GZW4" s="146"/>
      <c r="HAB4" s="214"/>
      <c r="HAC4" s="125"/>
      <c r="HAD4" s="126"/>
      <c r="HAE4" s="127"/>
      <c r="HAF4" s="127"/>
      <c r="HAG4" s="128"/>
      <c r="HAH4" s="129"/>
      <c r="HAI4" s="146"/>
      <c r="HAN4" s="214"/>
      <c r="HAO4" s="125"/>
      <c r="HAP4" s="126"/>
      <c r="HAQ4" s="127"/>
      <c r="HAR4" s="127"/>
      <c r="HAS4" s="128"/>
      <c r="HAT4" s="129"/>
      <c r="HAU4" s="146"/>
      <c r="HAZ4" s="214"/>
      <c r="HBA4" s="125"/>
      <c r="HBB4" s="126"/>
      <c r="HBC4" s="127"/>
      <c r="HBD4" s="127"/>
      <c r="HBE4" s="128"/>
      <c r="HBF4" s="129"/>
      <c r="HBG4" s="146"/>
      <c r="HBL4" s="214"/>
      <c r="HBM4" s="125"/>
      <c r="HBN4" s="126"/>
      <c r="HBO4" s="127"/>
      <c r="HBP4" s="127"/>
      <c r="HBQ4" s="128"/>
      <c r="HBR4" s="129"/>
      <c r="HBS4" s="146"/>
      <c r="HBX4" s="214"/>
      <c r="HBY4" s="125"/>
      <c r="HBZ4" s="126"/>
      <c r="HCA4" s="127"/>
      <c r="HCB4" s="127"/>
      <c r="HCC4" s="128"/>
      <c r="HCD4" s="129"/>
      <c r="HCE4" s="146"/>
      <c r="HCJ4" s="214"/>
      <c r="HCK4" s="125"/>
      <c r="HCL4" s="126"/>
      <c r="HCM4" s="127"/>
      <c r="HCN4" s="127"/>
      <c r="HCO4" s="128"/>
      <c r="HCP4" s="129"/>
      <c r="HCQ4" s="146"/>
      <c r="HCV4" s="214"/>
      <c r="HCW4" s="125"/>
      <c r="HCX4" s="126"/>
      <c r="HCY4" s="127"/>
      <c r="HCZ4" s="127"/>
      <c r="HDA4" s="128"/>
      <c r="HDB4" s="129"/>
      <c r="HDC4" s="146"/>
      <c r="HDH4" s="214"/>
      <c r="HDI4" s="125"/>
      <c r="HDJ4" s="126"/>
      <c r="HDK4" s="127"/>
      <c r="HDL4" s="127"/>
      <c r="HDM4" s="128"/>
      <c r="HDN4" s="129"/>
      <c r="HDO4" s="146"/>
      <c r="HDT4" s="214"/>
      <c r="HDU4" s="125"/>
      <c r="HDV4" s="126"/>
      <c r="HDW4" s="127"/>
      <c r="HDX4" s="127"/>
      <c r="HDY4" s="128"/>
      <c r="HDZ4" s="129"/>
      <c r="HEA4" s="146"/>
      <c r="HEF4" s="214"/>
      <c r="HEG4" s="125"/>
      <c r="HEH4" s="126"/>
      <c r="HEI4" s="127"/>
      <c r="HEJ4" s="127"/>
      <c r="HEK4" s="128"/>
      <c r="HEL4" s="129"/>
      <c r="HEM4" s="146"/>
      <c r="HER4" s="214"/>
      <c r="HES4" s="125"/>
      <c r="HET4" s="126"/>
      <c r="HEU4" s="127"/>
      <c r="HEV4" s="127"/>
      <c r="HEW4" s="128"/>
      <c r="HEX4" s="129"/>
      <c r="HEY4" s="146"/>
      <c r="HFD4" s="214"/>
      <c r="HFE4" s="125"/>
      <c r="HFF4" s="126"/>
      <c r="HFG4" s="127"/>
      <c r="HFH4" s="127"/>
      <c r="HFI4" s="128"/>
      <c r="HFJ4" s="129"/>
      <c r="HFK4" s="146"/>
      <c r="HFP4" s="214"/>
      <c r="HFQ4" s="125"/>
      <c r="HFR4" s="126"/>
      <c r="HFS4" s="127"/>
      <c r="HFT4" s="127"/>
      <c r="HFU4" s="128"/>
      <c r="HFV4" s="129"/>
      <c r="HFW4" s="146"/>
      <c r="HGB4" s="214"/>
      <c r="HGC4" s="125"/>
      <c r="HGD4" s="126"/>
      <c r="HGE4" s="127"/>
      <c r="HGF4" s="127"/>
      <c r="HGG4" s="128"/>
      <c r="HGH4" s="129"/>
      <c r="HGI4" s="146"/>
      <c r="HGN4" s="214"/>
      <c r="HGO4" s="125"/>
      <c r="HGP4" s="126"/>
      <c r="HGQ4" s="127"/>
      <c r="HGR4" s="127"/>
      <c r="HGS4" s="128"/>
      <c r="HGT4" s="129"/>
      <c r="HGU4" s="146"/>
      <c r="HGZ4" s="214"/>
      <c r="HHA4" s="125"/>
      <c r="HHB4" s="126"/>
      <c r="HHC4" s="127"/>
      <c r="HHD4" s="127"/>
      <c r="HHE4" s="128"/>
      <c r="HHF4" s="129"/>
      <c r="HHG4" s="146"/>
      <c r="HHL4" s="214"/>
      <c r="HHM4" s="125"/>
      <c r="HHN4" s="126"/>
      <c r="HHO4" s="127"/>
      <c r="HHP4" s="127"/>
      <c r="HHQ4" s="128"/>
      <c r="HHR4" s="129"/>
      <c r="HHS4" s="146"/>
      <c r="HHX4" s="214"/>
      <c r="HHY4" s="125"/>
      <c r="HHZ4" s="126"/>
      <c r="HIA4" s="127"/>
      <c r="HIB4" s="127"/>
      <c r="HIC4" s="128"/>
      <c r="HID4" s="129"/>
      <c r="HIE4" s="146"/>
      <c r="HIJ4" s="214"/>
      <c r="HIK4" s="125"/>
      <c r="HIL4" s="126"/>
      <c r="HIM4" s="127"/>
      <c r="HIN4" s="127"/>
      <c r="HIO4" s="128"/>
      <c r="HIP4" s="129"/>
      <c r="HIQ4" s="146"/>
      <c r="HIV4" s="214"/>
      <c r="HIW4" s="125"/>
      <c r="HIX4" s="126"/>
      <c r="HIY4" s="127"/>
      <c r="HIZ4" s="127"/>
      <c r="HJA4" s="128"/>
      <c r="HJB4" s="129"/>
      <c r="HJC4" s="146"/>
      <c r="HJH4" s="214"/>
      <c r="HJI4" s="125"/>
      <c r="HJJ4" s="126"/>
      <c r="HJK4" s="127"/>
      <c r="HJL4" s="127"/>
      <c r="HJM4" s="128"/>
      <c r="HJN4" s="129"/>
      <c r="HJO4" s="146"/>
      <c r="HJT4" s="214"/>
      <c r="HJU4" s="125"/>
      <c r="HJV4" s="126"/>
      <c r="HJW4" s="127"/>
      <c r="HJX4" s="127"/>
      <c r="HJY4" s="128"/>
      <c r="HJZ4" s="129"/>
      <c r="HKA4" s="146"/>
      <c r="HKF4" s="214"/>
      <c r="HKG4" s="125"/>
      <c r="HKH4" s="126"/>
      <c r="HKI4" s="127"/>
      <c r="HKJ4" s="127"/>
      <c r="HKK4" s="128"/>
      <c r="HKL4" s="129"/>
      <c r="HKM4" s="146"/>
      <c r="HKR4" s="214"/>
      <c r="HKS4" s="125"/>
      <c r="HKT4" s="126"/>
      <c r="HKU4" s="127"/>
      <c r="HKV4" s="127"/>
      <c r="HKW4" s="128"/>
      <c r="HKX4" s="129"/>
      <c r="HKY4" s="146"/>
      <c r="HLD4" s="214"/>
      <c r="HLE4" s="125"/>
      <c r="HLF4" s="126"/>
      <c r="HLG4" s="127"/>
      <c r="HLH4" s="127"/>
      <c r="HLI4" s="128"/>
      <c r="HLJ4" s="129"/>
      <c r="HLK4" s="146"/>
      <c r="HLP4" s="214"/>
      <c r="HLQ4" s="125"/>
      <c r="HLR4" s="126"/>
      <c r="HLS4" s="127"/>
      <c r="HLT4" s="127"/>
      <c r="HLU4" s="128"/>
      <c r="HLV4" s="129"/>
      <c r="HLW4" s="146"/>
      <c r="HMB4" s="214"/>
      <c r="HMC4" s="125"/>
      <c r="HMD4" s="126"/>
      <c r="HME4" s="127"/>
      <c r="HMF4" s="127"/>
      <c r="HMG4" s="128"/>
      <c r="HMH4" s="129"/>
      <c r="HMI4" s="146"/>
      <c r="HMN4" s="214"/>
      <c r="HMO4" s="125"/>
      <c r="HMP4" s="126"/>
      <c r="HMQ4" s="127"/>
      <c r="HMR4" s="127"/>
      <c r="HMS4" s="128"/>
      <c r="HMT4" s="129"/>
      <c r="HMU4" s="146"/>
      <c r="HMZ4" s="214"/>
      <c r="HNA4" s="125"/>
      <c r="HNB4" s="126"/>
      <c r="HNC4" s="127"/>
      <c r="HND4" s="127"/>
      <c r="HNE4" s="128"/>
      <c r="HNF4" s="129"/>
      <c r="HNG4" s="146"/>
      <c r="HNL4" s="214"/>
      <c r="HNM4" s="125"/>
      <c r="HNN4" s="126"/>
      <c r="HNO4" s="127"/>
      <c r="HNP4" s="127"/>
      <c r="HNQ4" s="128"/>
      <c r="HNR4" s="129"/>
      <c r="HNS4" s="146"/>
      <c r="HNX4" s="214"/>
      <c r="HNY4" s="125"/>
      <c r="HNZ4" s="126"/>
      <c r="HOA4" s="127"/>
      <c r="HOB4" s="127"/>
      <c r="HOC4" s="128"/>
      <c r="HOD4" s="129"/>
      <c r="HOE4" s="146"/>
      <c r="HOJ4" s="214"/>
      <c r="HOK4" s="125"/>
      <c r="HOL4" s="126"/>
      <c r="HOM4" s="127"/>
      <c r="HON4" s="127"/>
      <c r="HOO4" s="128"/>
      <c r="HOP4" s="129"/>
      <c r="HOQ4" s="146"/>
      <c r="HOV4" s="214"/>
      <c r="HOW4" s="125"/>
      <c r="HOX4" s="126"/>
      <c r="HOY4" s="127"/>
      <c r="HOZ4" s="127"/>
      <c r="HPA4" s="128"/>
      <c r="HPB4" s="129"/>
      <c r="HPC4" s="146"/>
      <c r="HPH4" s="214"/>
      <c r="HPI4" s="125"/>
      <c r="HPJ4" s="126"/>
      <c r="HPK4" s="127"/>
      <c r="HPL4" s="127"/>
      <c r="HPM4" s="128"/>
      <c r="HPN4" s="129"/>
      <c r="HPO4" s="146"/>
      <c r="HPT4" s="214"/>
      <c r="HPU4" s="125"/>
      <c r="HPV4" s="126"/>
      <c r="HPW4" s="127"/>
      <c r="HPX4" s="127"/>
      <c r="HPY4" s="128"/>
      <c r="HPZ4" s="129"/>
      <c r="HQA4" s="146"/>
      <c r="HQF4" s="214"/>
      <c r="HQG4" s="125"/>
      <c r="HQH4" s="126"/>
      <c r="HQI4" s="127"/>
      <c r="HQJ4" s="127"/>
      <c r="HQK4" s="128"/>
      <c r="HQL4" s="129"/>
      <c r="HQM4" s="146"/>
      <c r="HQR4" s="214"/>
      <c r="HQS4" s="125"/>
      <c r="HQT4" s="126"/>
      <c r="HQU4" s="127"/>
      <c r="HQV4" s="127"/>
      <c r="HQW4" s="128"/>
      <c r="HQX4" s="129"/>
      <c r="HQY4" s="146"/>
      <c r="HRD4" s="214"/>
      <c r="HRE4" s="125"/>
      <c r="HRF4" s="126"/>
      <c r="HRG4" s="127"/>
      <c r="HRH4" s="127"/>
      <c r="HRI4" s="128"/>
      <c r="HRJ4" s="129"/>
      <c r="HRK4" s="146"/>
      <c r="HRP4" s="214"/>
      <c r="HRQ4" s="125"/>
      <c r="HRR4" s="126"/>
      <c r="HRS4" s="127"/>
      <c r="HRT4" s="127"/>
      <c r="HRU4" s="128"/>
      <c r="HRV4" s="129"/>
      <c r="HRW4" s="146"/>
      <c r="HSB4" s="214"/>
      <c r="HSC4" s="125"/>
      <c r="HSD4" s="126"/>
      <c r="HSE4" s="127"/>
      <c r="HSF4" s="127"/>
      <c r="HSG4" s="128"/>
      <c r="HSH4" s="129"/>
      <c r="HSI4" s="146"/>
      <c r="HSN4" s="214"/>
      <c r="HSO4" s="125"/>
      <c r="HSP4" s="126"/>
      <c r="HSQ4" s="127"/>
      <c r="HSR4" s="127"/>
      <c r="HSS4" s="128"/>
      <c r="HST4" s="129"/>
      <c r="HSU4" s="146"/>
      <c r="HSZ4" s="214"/>
      <c r="HTA4" s="125"/>
      <c r="HTB4" s="126"/>
      <c r="HTC4" s="127"/>
      <c r="HTD4" s="127"/>
      <c r="HTE4" s="128"/>
      <c r="HTF4" s="129"/>
      <c r="HTG4" s="146"/>
      <c r="HTL4" s="214"/>
      <c r="HTM4" s="125"/>
      <c r="HTN4" s="126"/>
      <c r="HTO4" s="127"/>
      <c r="HTP4" s="127"/>
      <c r="HTQ4" s="128"/>
      <c r="HTR4" s="129"/>
      <c r="HTS4" s="146"/>
      <c r="HTX4" s="214"/>
      <c r="HTY4" s="125"/>
      <c r="HTZ4" s="126"/>
      <c r="HUA4" s="127"/>
      <c r="HUB4" s="127"/>
      <c r="HUC4" s="128"/>
      <c r="HUD4" s="129"/>
      <c r="HUE4" s="146"/>
      <c r="HUJ4" s="214"/>
      <c r="HUK4" s="125"/>
      <c r="HUL4" s="126"/>
      <c r="HUM4" s="127"/>
      <c r="HUN4" s="127"/>
      <c r="HUO4" s="128"/>
      <c r="HUP4" s="129"/>
      <c r="HUQ4" s="146"/>
      <c r="HUV4" s="214"/>
      <c r="HUW4" s="125"/>
      <c r="HUX4" s="126"/>
      <c r="HUY4" s="127"/>
      <c r="HUZ4" s="127"/>
      <c r="HVA4" s="128"/>
      <c r="HVB4" s="129"/>
      <c r="HVC4" s="146"/>
      <c r="HVH4" s="214"/>
      <c r="HVI4" s="125"/>
      <c r="HVJ4" s="126"/>
      <c r="HVK4" s="127"/>
      <c r="HVL4" s="127"/>
      <c r="HVM4" s="128"/>
      <c r="HVN4" s="129"/>
      <c r="HVO4" s="146"/>
      <c r="HVT4" s="214"/>
      <c r="HVU4" s="125"/>
      <c r="HVV4" s="126"/>
      <c r="HVW4" s="127"/>
      <c r="HVX4" s="127"/>
      <c r="HVY4" s="128"/>
      <c r="HVZ4" s="129"/>
      <c r="HWA4" s="146"/>
      <c r="HWF4" s="214"/>
      <c r="HWG4" s="125"/>
      <c r="HWH4" s="126"/>
      <c r="HWI4" s="127"/>
      <c r="HWJ4" s="127"/>
      <c r="HWK4" s="128"/>
      <c r="HWL4" s="129"/>
      <c r="HWM4" s="146"/>
      <c r="HWR4" s="214"/>
      <c r="HWS4" s="125"/>
      <c r="HWT4" s="126"/>
      <c r="HWU4" s="127"/>
      <c r="HWV4" s="127"/>
      <c r="HWW4" s="128"/>
      <c r="HWX4" s="129"/>
      <c r="HWY4" s="146"/>
      <c r="HXD4" s="214"/>
      <c r="HXE4" s="125"/>
      <c r="HXF4" s="126"/>
      <c r="HXG4" s="127"/>
      <c r="HXH4" s="127"/>
      <c r="HXI4" s="128"/>
      <c r="HXJ4" s="129"/>
      <c r="HXK4" s="146"/>
      <c r="HXP4" s="214"/>
      <c r="HXQ4" s="125"/>
      <c r="HXR4" s="126"/>
      <c r="HXS4" s="127"/>
      <c r="HXT4" s="127"/>
      <c r="HXU4" s="128"/>
      <c r="HXV4" s="129"/>
      <c r="HXW4" s="146"/>
      <c r="HYB4" s="214"/>
      <c r="HYC4" s="125"/>
      <c r="HYD4" s="126"/>
      <c r="HYE4" s="127"/>
      <c r="HYF4" s="127"/>
      <c r="HYG4" s="128"/>
      <c r="HYH4" s="129"/>
      <c r="HYI4" s="146"/>
      <c r="HYN4" s="214"/>
      <c r="HYO4" s="125"/>
      <c r="HYP4" s="126"/>
      <c r="HYQ4" s="127"/>
      <c r="HYR4" s="127"/>
      <c r="HYS4" s="128"/>
      <c r="HYT4" s="129"/>
      <c r="HYU4" s="146"/>
      <c r="HYZ4" s="214"/>
      <c r="HZA4" s="125"/>
      <c r="HZB4" s="126"/>
      <c r="HZC4" s="127"/>
      <c r="HZD4" s="127"/>
      <c r="HZE4" s="128"/>
      <c r="HZF4" s="129"/>
      <c r="HZG4" s="146"/>
      <c r="HZL4" s="214"/>
      <c r="HZM4" s="125"/>
      <c r="HZN4" s="126"/>
      <c r="HZO4" s="127"/>
      <c r="HZP4" s="127"/>
      <c r="HZQ4" s="128"/>
      <c r="HZR4" s="129"/>
      <c r="HZS4" s="146"/>
      <c r="HZX4" s="214"/>
      <c r="HZY4" s="125"/>
      <c r="HZZ4" s="126"/>
      <c r="IAA4" s="127"/>
      <c r="IAB4" s="127"/>
      <c r="IAC4" s="128"/>
      <c r="IAD4" s="129"/>
      <c r="IAE4" s="146"/>
      <c r="IAJ4" s="214"/>
      <c r="IAK4" s="125"/>
      <c r="IAL4" s="126"/>
      <c r="IAM4" s="127"/>
      <c r="IAN4" s="127"/>
      <c r="IAO4" s="128"/>
      <c r="IAP4" s="129"/>
      <c r="IAQ4" s="146"/>
      <c r="IAV4" s="214"/>
      <c r="IAW4" s="125"/>
      <c r="IAX4" s="126"/>
      <c r="IAY4" s="127"/>
      <c r="IAZ4" s="127"/>
      <c r="IBA4" s="128"/>
      <c r="IBB4" s="129"/>
      <c r="IBC4" s="146"/>
      <c r="IBH4" s="214"/>
      <c r="IBI4" s="125"/>
      <c r="IBJ4" s="126"/>
      <c r="IBK4" s="127"/>
      <c r="IBL4" s="127"/>
      <c r="IBM4" s="128"/>
      <c r="IBN4" s="129"/>
      <c r="IBO4" s="146"/>
      <c r="IBT4" s="214"/>
      <c r="IBU4" s="125"/>
      <c r="IBV4" s="126"/>
      <c r="IBW4" s="127"/>
      <c r="IBX4" s="127"/>
      <c r="IBY4" s="128"/>
      <c r="IBZ4" s="129"/>
      <c r="ICA4" s="146"/>
      <c r="ICF4" s="214"/>
      <c r="ICG4" s="125"/>
      <c r="ICH4" s="126"/>
      <c r="ICI4" s="127"/>
      <c r="ICJ4" s="127"/>
      <c r="ICK4" s="128"/>
      <c r="ICL4" s="129"/>
      <c r="ICM4" s="146"/>
      <c r="ICR4" s="214"/>
      <c r="ICS4" s="125"/>
      <c r="ICT4" s="126"/>
      <c r="ICU4" s="127"/>
      <c r="ICV4" s="127"/>
      <c r="ICW4" s="128"/>
      <c r="ICX4" s="129"/>
      <c r="ICY4" s="146"/>
      <c r="IDD4" s="214"/>
      <c r="IDE4" s="125"/>
      <c r="IDF4" s="126"/>
      <c r="IDG4" s="127"/>
      <c r="IDH4" s="127"/>
      <c r="IDI4" s="128"/>
      <c r="IDJ4" s="129"/>
      <c r="IDK4" s="146"/>
      <c r="IDP4" s="214"/>
      <c r="IDQ4" s="125"/>
      <c r="IDR4" s="126"/>
      <c r="IDS4" s="127"/>
      <c r="IDT4" s="127"/>
      <c r="IDU4" s="128"/>
      <c r="IDV4" s="129"/>
      <c r="IDW4" s="146"/>
      <c r="IEB4" s="214"/>
      <c r="IEC4" s="125"/>
      <c r="IED4" s="126"/>
      <c r="IEE4" s="127"/>
      <c r="IEF4" s="127"/>
      <c r="IEG4" s="128"/>
      <c r="IEH4" s="129"/>
      <c r="IEI4" s="146"/>
      <c r="IEN4" s="214"/>
      <c r="IEO4" s="125"/>
      <c r="IEP4" s="126"/>
      <c r="IEQ4" s="127"/>
      <c r="IER4" s="127"/>
      <c r="IES4" s="128"/>
      <c r="IET4" s="129"/>
      <c r="IEU4" s="146"/>
      <c r="IEZ4" s="214"/>
      <c r="IFA4" s="125"/>
      <c r="IFB4" s="126"/>
      <c r="IFC4" s="127"/>
      <c r="IFD4" s="127"/>
      <c r="IFE4" s="128"/>
      <c r="IFF4" s="129"/>
      <c r="IFG4" s="146"/>
      <c r="IFL4" s="214"/>
      <c r="IFM4" s="125"/>
      <c r="IFN4" s="126"/>
      <c r="IFO4" s="127"/>
      <c r="IFP4" s="127"/>
      <c r="IFQ4" s="128"/>
      <c r="IFR4" s="129"/>
      <c r="IFS4" s="146"/>
      <c r="IFX4" s="214"/>
      <c r="IFY4" s="125"/>
      <c r="IFZ4" s="126"/>
      <c r="IGA4" s="127"/>
      <c r="IGB4" s="127"/>
      <c r="IGC4" s="128"/>
      <c r="IGD4" s="129"/>
      <c r="IGE4" s="146"/>
      <c r="IGJ4" s="214"/>
      <c r="IGK4" s="125"/>
      <c r="IGL4" s="126"/>
      <c r="IGM4" s="127"/>
      <c r="IGN4" s="127"/>
      <c r="IGO4" s="128"/>
      <c r="IGP4" s="129"/>
      <c r="IGQ4" s="146"/>
      <c r="IGV4" s="214"/>
      <c r="IGW4" s="125"/>
      <c r="IGX4" s="126"/>
      <c r="IGY4" s="127"/>
      <c r="IGZ4" s="127"/>
      <c r="IHA4" s="128"/>
      <c r="IHB4" s="129"/>
      <c r="IHC4" s="146"/>
      <c r="IHH4" s="214"/>
      <c r="IHI4" s="125"/>
      <c r="IHJ4" s="126"/>
      <c r="IHK4" s="127"/>
      <c r="IHL4" s="127"/>
      <c r="IHM4" s="128"/>
      <c r="IHN4" s="129"/>
      <c r="IHO4" s="146"/>
      <c r="IHT4" s="214"/>
      <c r="IHU4" s="125"/>
      <c r="IHV4" s="126"/>
      <c r="IHW4" s="127"/>
      <c r="IHX4" s="127"/>
      <c r="IHY4" s="128"/>
      <c r="IHZ4" s="129"/>
      <c r="IIA4" s="146"/>
      <c r="IIF4" s="214"/>
      <c r="IIG4" s="125"/>
      <c r="IIH4" s="126"/>
      <c r="III4" s="127"/>
      <c r="IIJ4" s="127"/>
      <c r="IIK4" s="128"/>
      <c r="IIL4" s="129"/>
      <c r="IIM4" s="146"/>
      <c r="IIR4" s="214"/>
      <c r="IIS4" s="125"/>
      <c r="IIT4" s="126"/>
      <c r="IIU4" s="127"/>
      <c r="IIV4" s="127"/>
      <c r="IIW4" s="128"/>
      <c r="IIX4" s="129"/>
      <c r="IIY4" s="146"/>
      <c r="IJD4" s="214"/>
      <c r="IJE4" s="125"/>
      <c r="IJF4" s="126"/>
      <c r="IJG4" s="127"/>
      <c r="IJH4" s="127"/>
      <c r="IJI4" s="128"/>
      <c r="IJJ4" s="129"/>
      <c r="IJK4" s="146"/>
      <c r="IJP4" s="214"/>
      <c r="IJQ4" s="125"/>
      <c r="IJR4" s="126"/>
      <c r="IJS4" s="127"/>
      <c r="IJT4" s="127"/>
      <c r="IJU4" s="128"/>
      <c r="IJV4" s="129"/>
      <c r="IJW4" s="146"/>
      <c r="IKB4" s="214"/>
      <c r="IKC4" s="125"/>
      <c r="IKD4" s="126"/>
      <c r="IKE4" s="127"/>
      <c r="IKF4" s="127"/>
      <c r="IKG4" s="128"/>
      <c r="IKH4" s="129"/>
      <c r="IKI4" s="146"/>
      <c r="IKN4" s="214"/>
      <c r="IKO4" s="125"/>
      <c r="IKP4" s="126"/>
      <c r="IKQ4" s="127"/>
      <c r="IKR4" s="127"/>
      <c r="IKS4" s="128"/>
      <c r="IKT4" s="129"/>
      <c r="IKU4" s="146"/>
      <c r="IKZ4" s="214"/>
      <c r="ILA4" s="125"/>
      <c r="ILB4" s="126"/>
      <c r="ILC4" s="127"/>
      <c r="ILD4" s="127"/>
      <c r="ILE4" s="128"/>
      <c r="ILF4" s="129"/>
      <c r="ILG4" s="146"/>
      <c r="ILL4" s="214"/>
      <c r="ILM4" s="125"/>
      <c r="ILN4" s="126"/>
      <c r="ILO4" s="127"/>
      <c r="ILP4" s="127"/>
      <c r="ILQ4" s="128"/>
      <c r="ILR4" s="129"/>
      <c r="ILS4" s="146"/>
      <c r="ILX4" s="214"/>
      <c r="ILY4" s="125"/>
      <c r="ILZ4" s="126"/>
      <c r="IMA4" s="127"/>
      <c r="IMB4" s="127"/>
      <c r="IMC4" s="128"/>
      <c r="IMD4" s="129"/>
      <c r="IME4" s="146"/>
      <c r="IMJ4" s="214"/>
      <c r="IMK4" s="125"/>
      <c r="IML4" s="126"/>
      <c r="IMM4" s="127"/>
      <c r="IMN4" s="127"/>
      <c r="IMO4" s="128"/>
      <c r="IMP4" s="129"/>
      <c r="IMQ4" s="146"/>
      <c r="IMV4" s="214"/>
      <c r="IMW4" s="125"/>
      <c r="IMX4" s="126"/>
      <c r="IMY4" s="127"/>
      <c r="IMZ4" s="127"/>
      <c r="INA4" s="128"/>
      <c r="INB4" s="129"/>
      <c r="INC4" s="146"/>
      <c r="INH4" s="214"/>
      <c r="INI4" s="125"/>
      <c r="INJ4" s="126"/>
      <c r="INK4" s="127"/>
      <c r="INL4" s="127"/>
      <c r="INM4" s="128"/>
      <c r="INN4" s="129"/>
      <c r="INO4" s="146"/>
      <c r="INT4" s="214"/>
      <c r="INU4" s="125"/>
      <c r="INV4" s="126"/>
      <c r="INW4" s="127"/>
      <c r="INX4" s="127"/>
      <c r="INY4" s="128"/>
      <c r="INZ4" s="129"/>
      <c r="IOA4" s="146"/>
      <c r="IOF4" s="214"/>
      <c r="IOG4" s="125"/>
      <c r="IOH4" s="126"/>
      <c r="IOI4" s="127"/>
      <c r="IOJ4" s="127"/>
      <c r="IOK4" s="128"/>
      <c r="IOL4" s="129"/>
      <c r="IOM4" s="146"/>
      <c r="IOR4" s="214"/>
      <c r="IOS4" s="125"/>
      <c r="IOT4" s="126"/>
      <c r="IOU4" s="127"/>
      <c r="IOV4" s="127"/>
      <c r="IOW4" s="128"/>
      <c r="IOX4" s="129"/>
      <c r="IOY4" s="146"/>
      <c r="IPD4" s="214"/>
      <c r="IPE4" s="125"/>
      <c r="IPF4" s="126"/>
      <c r="IPG4" s="127"/>
      <c r="IPH4" s="127"/>
      <c r="IPI4" s="128"/>
      <c r="IPJ4" s="129"/>
      <c r="IPK4" s="146"/>
      <c r="IPP4" s="214"/>
      <c r="IPQ4" s="125"/>
      <c r="IPR4" s="126"/>
      <c r="IPS4" s="127"/>
      <c r="IPT4" s="127"/>
      <c r="IPU4" s="128"/>
      <c r="IPV4" s="129"/>
      <c r="IPW4" s="146"/>
      <c r="IQB4" s="214"/>
      <c r="IQC4" s="125"/>
      <c r="IQD4" s="126"/>
      <c r="IQE4" s="127"/>
      <c r="IQF4" s="127"/>
      <c r="IQG4" s="128"/>
      <c r="IQH4" s="129"/>
      <c r="IQI4" s="146"/>
      <c r="IQN4" s="214"/>
      <c r="IQO4" s="125"/>
      <c r="IQP4" s="126"/>
      <c r="IQQ4" s="127"/>
      <c r="IQR4" s="127"/>
      <c r="IQS4" s="128"/>
      <c r="IQT4" s="129"/>
      <c r="IQU4" s="146"/>
      <c r="IQZ4" s="214"/>
      <c r="IRA4" s="125"/>
      <c r="IRB4" s="126"/>
      <c r="IRC4" s="127"/>
      <c r="IRD4" s="127"/>
      <c r="IRE4" s="128"/>
      <c r="IRF4" s="129"/>
      <c r="IRG4" s="146"/>
      <c r="IRL4" s="214"/>
      <c r="IRM4" s="125"/>
      <c r="IRN4" s="126"/>
      <c r="IRO4" s="127"/>
      <c r="IRP4" s="127"/>
      <c r="IRQ4" s="128"/>
      <c r="IRR4" s="129"/>
      <c r="IRS4" s="146"/>
      <c r="IRX4" s="214"/>
      <c r="IRY4" s="125"/>
      <c r="IRZ4" s="126"/>
      <c r="ISA4" s="127"/>
      <c r="ISB4" s="127"/>
      <c r="ISC4" s="128"/>
      <c r="ISD4" s="129"/>
      <c r="ISE4" s="146"/>
      <c r="ISJ4" s="214"/>
      <c r="ISK4" s="125"/>
      <c r="ISL4" s="126"/>
      <c r="ISM4" s="127"/>
      <c r="ISN4" s="127"/>
      <c r="ISO4" s="128"/>
      <c r="ISP4" s="129"/>
      <c r="ISQ4" s="146"/>
      <c r="ISV4" s="214"/>
      <c r="ISW4" s="125"/>
      <c r="ISX4" s="126"/>
      <c r="ISY4" s="127"/>
      <c r="ISZ4" s="127"/>
      <c r="ITA4" s="128"/>
      <c r="ITB4" s="129"/>
      <c r="ITC4" s="146"/>
      <c r="ITH4" s="214"/>
      <c r="ITI4" s="125"/>
      <c r="ITJ4" s="126"/>
      <c r="ITK4" s="127"/>
      <c r="ITL4" s="127"/>
      <c r="ITM4" s="128"/>
      <c r="ITN4" s="129"/>
      <c r="ITO4" s="146"/>
      <c r="ITT4" s="214"/>
      <c r="ITU4" s="125"/>
      <c r="ITV4" s="126"/>
      <c r="ITW4" s="127"/>
      <c r="ITX4" s="127"/>
      <c r="ITY4" s="128"/>
      <c r="ITZ4" s="129"/>
      <c r="IUA4" s="146"/>
      <c r="IUF4" s="214"/>
      <c r="IUG4" s="125"/>
      <c r="IUH4" s="126"/>
      <c r="IUI4" s="127"/>
      <c r="IUJ4" s="127"/>
      <c r="IUK4" s="128"/>
      <c r="IUL4" s="129"/>
      <c r="IUM4" s="146"/>
      <c r="IUR4" s="214"/>
      <c r="IUS4" s="125"/>
      <c r="IUT4" s="126"/>
      <c r="IUU4" s="127"/>
      <c r="IUV4" s="127"/>
      <c r="IUW4" s="128"/>
      <c r="IUX4" s="129"/>
      <c r="IUY4" s="146"/>
      <c r="IVD4" s="214"/>
      <c r="IVE4" s="125"/>
      <c r="IVF4" s="126"/>
      <c r="IVG4" s="127"/>
      <c r="IVH4" s="127"/>
      <c r="IVI4" s="128"/>
      <c r="IVJ4" s="129"/>
      <c r="IVK4" s="146"/>
      <c r="IVP4" s="214"/>
      <c r="IVQ4" s="125"/>
      <c r="IVR4" s="126"/>
      <c r="IVS4" s="127"/>
      <c r="IVT4" s="127"/>
      <c r="IVU4" s="128"/>
      <c r="IVV4" s="129"/>
      <c r="IVW4" s="146"/>
      <c r="IWB4" s="214"/>
      <c r="IWC4" s="125"/>
      <c r="IWD4" s="126"/>
      <c r="IWE4" s="127"/>
      <c r="IWF4" s="127"/>
      <c r="IWG4" s="128"/>
      <c r="IWH4" s="129"/>
      <c r="IWI4" s="146"/>
      <c r="IWN4" s="214"/>
      <c r="IWO4" s="125"/>
      <c r="IWP4" s="126"/>
      <c r="IWQ4" s="127"/>
      <c r="IWR4" s="127"/>
      <c r="IWS4" s="128"/>
      <c r="IWT4" s="129"/>
      <c r="IWU4" s="146"/>
      <c r="IWZ4" s="214"/>
      <c r="IXA4" s="125"/>
      <c r="IXB4" s="126"/>
      <c r="IXC4" s="127"/>
      <c r="IXD4" s="127"/>
      <c r="IXE4" s="128"/>
      <c r="IXF4" s="129"/>
      <c r="IXG4" s="146"/>
      <c r="IXL4" s="214"/>
      <c r="IXM4" s="125"/>
      <c r="IXN4" s="126"/>
      <c r="IXO4" s="127"/>
      <c r="IXP4" s="127"/>
      <c r="IXQ4" s="128"/>
      <c r="IXR4" s="129"/>
      <c r="IXS4" s="146"/>
      <c r="IXX4" s="214"/>
      <c r="IXY4" s="125"/>
      <c r="IXZ4" s="126"/>
      <c r="IYA4" s="127"/>
      <c r="IYB4" s="127"/>
      <c r="IYC4" s="128"/>
      <c r="IYD4" s="129"/>
      <c r="IYE4" s="146"/>
      <c r="IYJ4" s="214"/>
      <c r="IYK4" s="125"/>
      <c r="IYL4" s="126"/>
      <c r="IYM4" s="127"/>
      <c r="IYN4" s="127"/>
      <c r="IYO4" s="128"/>
      <c r="IYP4" s="129"/>
      <c r="IYQ4" s="146"/>
      <c r="IYV4" s="214"/>
      <c r="IYW4" s="125"/>
      <c r="IYX4" s="126"/>
      <c r="IYY4" s="127"/>
      <c r="IYZ4" s="127"/>
      <c r="IZA4" s="128"/>
      <c r="IZB4" s="129"/>
      <c r="IZC4" s="146"/>
      <c r="IZH4" s="214"/>
      <c r="IZI4" s="125"/>
      <c r="IZJ4" s="126"/>
      <c r="IZK4" s="127"/>
      <c r="IZL4" s="127"/>
      <c r="IZM4" s="128"/>
      <c r="IZN4" s="129"/>
      <c r="IZO4" s="146"/>
      <c r="IZT4" s="214"/>
      <c r="IZU4" s="125"/>
      <c r="IZV4" s="126"/>
      <c r="IZW4" s="127"/>
      <c r="IZX4" s="127"/>
      <c r="IZY4" s="128"/>
      <c r="IZZ4" s="129"/>
      <c r="JAA4" s="146"/>
      <c r="JAF4" s="214"/>
      <c r="JAG4" s="125"/>
      <c r="JAH4" s="126"/>
      <c r="JAI4" s="127"/>
      <c r="JAJ4" s="127"/>
      <c r="JAK4" s="128"/>
      <c r="JAL4" s="129"/>
      <c r="JAM4" s="146"/>
      <c r="JAR4" s="214"/>
      <c r="JAS4" s="125"/>
      <c r="JAT4" s="126"/>
      <c r="JAU4" s="127"/>
      <c r="JAV4" s="127"/>
      <c r="JAW4" s="128"/>
      <c r="JAX4" s="129"/>
      <c r="JAY4" s="146"/>
      <c r="JBD4" s="214"/>
      <c r="JBE4" s="125"/>
      <c r="JBF4" s="126"/>
      <c r="JBG4" s="127"/>
      <c r="JBH4" s="127"/>
      <c r="JBI4" s="128"/>
      <c r="JBJ4" s="129"/>
      <c r="JBK4" s="146"/>
      <c r="JBP4" s="214"/>
      <c r="JBQ4" s="125"/>
      <c r="JBR4" s="126"/>
      <c r="JBS4" s="127"/>
      <c r="JBT4" s="127"/>
      <c r="JBU4" s="128"/>
      <c r="JBV4" s="129"/>
      <c r="JBW4" s="146"/>
      <c r="JCB4" s="214"/>
      <c r="JCC4" s="125"/>
      <c r="JCD4" s="126"/>
      <c r="JCE4" s="127"/>
      <c r="JCF4" s="127"/>
      <c r="JCG4" s="128"/>
      <c r="JCH4" s="129"/>
      <c r="JCI4" s="146"/>
      <c r="JCN4" s="214"/>
      <c r="JCO4" s="125"/>
      <c r="JCP4" s="126"/>
      <c r="JCQ4" s="127"/>
      <c r="JCR4" s="127"/>
      <c r="JCS4" s="128"/>
      <c r="JCT4" s="129"/>
      <c r="JCU4" s="146"/>
      <c r="JCZ4" s="214"/>
      <c r="JDA4" s="125"/>
      <c r="JDB4" s="126"/>
      <c r="JDC4" s="127"/>
      <c r="JDD4" s="127"/>
      <c r="JDE4" s="128"/>
      <c r="JDF4" s="129"/>
      <c r="JDG4" s="146"/>
      <c r="JDL4" s="214"/>
      <c r="JDM4" s="125"/>
      <c r="JDN4" s="126"/>
      <c r="JDO4" s="127"/>
      <c r="JDP4" s="127"/>
      <c r="JDQ4" s="128"/>
      <c r="JDR4" s="129"/>
      <c r="JDS4" s="146"/>
      <c r="JDX4" s="214"/>
      <c r="JDY4" s="125"/>
      <c r="JDZ4" s="126"/>
      <c r="JEA4" s="127"/>
      <c r="JEB4" s="127"/>
      <c r="JEC4" s="128"/>
      <c r="JED4" s="129"/>
      <c r="JEE4" s="146"/>
      <c r="JEJ4" s="214"/>
      <c r="JEK4" s="125"/>
      <c r="JEL4" s="126"/>
      <c r="JEM4" s="127"/>
      <c r="JEN4" s="127"/>
      <c r="JEO4" s="128"/>
      <c r="JEP4" s="129"/>
      <c r="JEQ4" s="146"/>
      <c r="JEV4" s="214"/>
      <c r="JEW4" s="125"/>
      <c r="JEX4" s="126"/>
      <c r="JEY4" s="127"/>
      <c r="JEZ4" s="127"/>
      <c r="JFA4" s="128"/>
      <c r="JFB4" s="129"/>
      <c r="JFC4" s="146"/>
      <c r="JFH4" s="214"/>
      <c r="JFI4" s="125"/>
      <c r="JFJ4" s="126"/>
      <c r="JFK4" s="127"/>
      <c r="JFL4" s="127"/>
      <c r="JFM4" s="128"/>
      <c r="JFN4" s="129"/>
      <c r="JFO4" s="146"/>
      <c r="JFT4" s="214"/>
      <c r="JFU4" s="125"/>
      <c r="JFV4" s="126"/>
      <c r="JFW4" s="127"/>
      <c r="JFX4" s="127"/>
      <c r="JFY4" s="128"/>
      <c r="JFZ4" s="129"/>
      <c r="JGA4" s="146"/>
      <c r="JGF4" s="214"/>
      <c r="JGG4" s="125"/>
      <c r="JGH4" s="126"/>
      <c r="JGI4" s="127"/>
      <c r="JGJ4" s="127"/>
      <c r="JGK4" s="128"/>
      <c r="JGL4" s="129"/>
      <c r="JGM4" s="146"/>
      <c r="JGR4" s="214"/>
      <c r="JGS4" s="125"/>
      <c r="JGT4" s="126"/>
      <c r="JGU4" s="127"/>
      <c r="JGV4" s="127"/>
      <c r="JGW4" s="128"/>
      <c r="JGX4" s="129"/>
      <c r="JGY4" s="146"/>
      <c r="JHD4" s="214"/>
      <c r="JHE4" s="125"/>
      <c r="JHF4" s="126"/>
      <c r="JHG4" s="127"/>
      <c r="JHH4" s="127"/>
      <c r="JHI4" s="128"/>
      <c r="JHJ4" s="129"/>
      <c r="JHK4" s="146"/>
      <c r="JHP4" s="214"/>
      <c r="JHQ4" s="125"/>
      <c r="JHR4" s="126"/>
      <c r="JHS4" s="127"/>
      <c r="JHT4" s="127"/>
      <c r="JHU4" s="128"/>
      <c r="JHV4" s="129"/>
      <c r="JHW4" s="146"/>
      <c r="JIB4" s="214"/>
      <c r="JIC4" s="125"/>
      <c r="JID4" s="126"/>
      <c r="JIE4" s="127"/>
      <c r="JIF4" s="127"/>
      <c r="JIG4" s="128"/>
      <c r="JIH4" s="129"/>
      <c r="JII4" s="146"/>
      <c r="JIN4" s="214"/>
      <c r="JIO4" s="125"/>
      <c r="JIP4" s="126"/>
      <c r="JIQ4" s="127"/>
      <c r="JIR4" s="127"/>
      <c r="JIS4" s="128"/>
      <c r="JIT4" s="129"/>
      <c r="JIU4" s="146"/>
      <c r="JIZ4" s="214"/>
      <c r="JJA4" s="125"/>
      <c r="JJB4" s="126"/>
      <c r="JJC4" s="127"/>
      <c r="JJD4" s="127"/>
      <c r="JJE4" s="128"/>
      <c r="JJF4" s="129"/>
      <c r="JJG4" s="146"/>
      <c r="JJL4" s="214"/>
      <c r="JJM4" s="125"/>
      <c r="JJN4" s="126"/>
      <c r="JJO4" s="127"/>
      <c r="JJP4" s="127"/>
      <c r="JJQ4" s="128"/>
      <c r="JJR4" s="129"/>
      <c r="JJS4" s="146"/>
      <c r="JJX4" s="214"/>
      <c r="JJY4" s="125"/>
      <c r="JJZ4" s="126"/>
      <c r="JKA4" s="127"/>
      <c r="JKB4" s="127"/>
      <c r="JKC4" s="128"/>
      <c r="JKD4" s="129"/>
      <c r="JKE4" s="146"/>
      <c r="JKJ4" s="214"/>
      <c r="JKK4" s="125"/>
      <c r="JKL4" s="126"/>
      <c r="JKM4" s="127"/>
      <c r="JKN4" s="127"/>
      <c r="JKO4" s="128"/>
      <c r="JKP4" s="129"/>
      <c r="JKQ4" s="146"/>
      <c r="JKV4" s="214"/>
      <c r="JKW4" s="125"/>
      <c r="JKX4" s="126"/>
      <c r="JKY4" s="127"/>
      <c r="JKZ4" s="127"/>
      <c r="JLA4" s="128"/>
      <c r="JLB4" s="129"/>
      <c r="JLC4" s="146"/>
      <c r="JLH4" s="214"/>
      <c r="JLI4" s="125"/>
      <c r="JLJ4" s="126"/>
      <c r="JLK4" s="127"/>
      <c r="JLL4" s="127"/>
      <c r="JLM4" s="128"/>
      <c r="JLN4" s="129"/>
      <c r="JLO4" s="146"/>
      <c r="JLT4" s="214"/>
      <c r="JLU4" s="125"/>
      <c r="JLV4" s="126"/>
      <c r="JLW4" s="127"/>
      <c r="JLX4" s="127"/>
      <c r="JLY4" s="128"/>
      <c r="JLZ4" s="129"/>
      <c r="JMA4" s="146"/>
      <c r="JMF4" s="214"/>
      <c r="JMG4" s="125"/>
      <c r="JMH4" s="126"/>
      <c r="JMI4" s="127"/>
      <c r="JMJ4" s="127"/>
      <c r="JMK4" s="128"/>
      <c r="JML4" s="129"/>
      <c r="JMM4" s="146"/>
      <c r="JMR4" s="214"/>
      <c r="JMS4" s="125"/>
      <c r="JMT4" s="126"/>
      <c r="JMU4" s="127"/>
      <c r="JMV4" s="127"/>
      <c r="JMW4" s="128"/>
      <c r="JMX4" s="129"/>
      <c r="JMY4" s="146"/>
      <c r="JND4" s="214"/>
      <c r="JNE4" s="125"/>
      <c r="JNF4" s="126"/>
      <c r="JNG4" s="127"/>
      <c r="JNH4" s="127"/>
      <c r="JNI4" s="128"/>
      <c r="JNJ4" s="129"/>
      <c r="JNK4" s="146"/>
      <c r="JNP4" s="214"/>
      <c r="JNQ4" s="125"/>
      <c r="JNR4" s="126"/>
      <c r="JNS4" s="127"/>
      <c r="JNT4" s="127"/>
      <c r="JNU4" s="128"/>
      <c r="JNV4" s="129"/>
      <c r="JNW4" s="146"/>
      <c r="JOB4" s="214"/>
      <c r="JOC4" s="125"/>
      <c r="JOD4" s="126"/>
      <c r="JOE4" s="127"/>
      <c r="JOF4" s="127"/>
      <c r="JOG4" s="128"/>
      <c r="JOH4" s="129"/>
      <c r="JOI4" s="146"/>
      <c r="JON4" s="214"/>
      <c r="JOO4" s="125"/>
      <c r="JOP4" s="126"/>
      <c r="JOQ4" s="127"/>
      <c r="JOR4" s="127"/>
      <c r="JOS4" s="128"/>
      <c r="JOT4" s="129"/>
      <c r="JOU4" s="146"/>
      <c r="JOZ4" s="214"/>
      <c r="JPA4" s="125"/>
      <c r="JPB4" s="126"/>
      <c r="JPC4" s="127"/>
      <c r="JPD4" s="127"/>
      <c r="JPE4" s="128"/>
      <c r="JPF4" s="129"/>
      <c r="JPG4" s="146"/>
      <c r="JPL4" s="214"/>
      <c r="JPM4" s="125"/>
      <c r="JPN4" s="126"/>
      <c r="JPO4" s="127"/>
      <c r="JPP4" s="127"/>
      <c r="JPQ4" s="128"/>
      <c r="JPR4" s="129"/>
      <c r="JPS4" s="146"/>
      <c r="JPX4" s="214"/>
      <c r="JPY4" s="125"/>
      <c r="JPZ4" s="126"/>
      <c r="JQA4" s="127"/>
      <c r="JQB4" s="127"/>
      <c r="JQC4" s="128"/>
      <c r="JQD4" s="129"/>
      <c r="JQE4" s="146"/>
      <c r="JQJ4" s="214"/>
      <c r="JQK4" s="125"/>
      <c r="JQL4" s="126"/>
      <c r="JQM4" s="127"/>
      <c r="JQN4" s="127"/>
      <c r="JQO4" s="128"/>
      <c r="JQP4" s="129"/>
      <c r="JQQ4" s="146"/>
      <c r="JQV4" s="214"/>
      <c r="JQW4" s="125"/>
      <c r="JQX4" s="126"/>
      <c r="JQY4" s="127"/>
      <c r="JQZ4" s="127"/>
      <c r="JRA4" s="128"/>
      <c r="JRB4" s="129"/>
      <c r="JRC4" s="146"/>
      <c r="JRH4" s="214"/>
      <c r="JRI4" s="125"/>
      <c r="JRJ4" s="126"/>
      <c r="JRK4" s="127"/>
      <c r="JRL4" s="127"/>
      <c r="JRM4" s="128"/>
      <c r="JRN4" s="129"/>
      <c r="JRO4" s="146"/>
      <c r="JRT4" s="214"/>
      <c r="JRU4" s="125"/>
      <c r="JRV4" s="126"/>
      <c r="JRW4" s="127"/>
      <c r="JRX4" s="127"/>
      <c r="JRY4" s="128"/>
      <c r="JRZ4" s="129"/>
      <c r="JSA4" s="146"/>
      <c r="JSF4" s="214"/>
      <c r="JSG4" s="125"/>
      <c r="JSH4" s="126"/>
      <c r="JSI4" s="127"/>
      <c r="JSJ4" s="127"/>
      <c r="JSK4" s="128"/>
      <c r="JSL4" s="129"/>
      <c r="JSM4" s="146"/>
      <c r="JSR4" s="214"/>
      <c r="JSS4" s="125"/>
      <c r="JST4" s="126"/>
      <c r="JSU4" s="127"/>
      <c r="JSV4" s="127"/>
      <c r="JSW4" s="128"/>
      <c r="JSX4" s="129"/>
      <c r="JSY4" s="146"/>
      <c r="JTD4" s="214"/>
      <c r="JTE4" s="125"/>
      <c r="JTF4" s="126"/>
      <c r="JTG4" s="127"/>
      <c r="JTH4" s="127"/>
      <c r="JTI4" s="128"/>
      <c r="JTJ4" s="129"/>
      <c r="JTK4" s="146"/>
      <c r="JTP4" s="214"/>
      <c r="JTQ4" s="125"/>
      <c r="JTR4" s="126"/>
      <c r="JTS4" s="127"/>
      <c r="JTT4" s="127"/>
      <c r="JTU4" s="128"/>
      <c r="JTV4" s="129"/>
      <c r="JTW4" s="146"/>
      <c r="JUB4" s="214"/>
      <c r="JUC4" s="125"/>
      <c r="JUD4" s="126"/>
      <c r="JUE4" s="127"/>
      <c r="JUF4" s="127"/>
      <c r="JUG4" s="128"/>
      <c r="JUH4" s="129"/>
      <c r="JUI4" s="146"/>
      <c r="JUN4" s="214"/>
      <c r="JUO4" s="125"/>
      <c r="JUP4" s="126"/>
      <c r="JUQ4" s="127"/>
      <c r="JUR4" s="127"/>
      <c r="JUS4" s="128"/>
      <c r="JUT4" s="129"/>
      <c r="JUU4" s="146"/>
      <c r="JUZ4" s="214"/>
      <c r="JVA4" s="125"/>
      <c r="JVB4" s="126"/>
      <c r="JVC4" s="127"/>
      <c r="JVD4" s="127"/>
      <c r="JVE4" s="128"/>
      <c r="JVF4" s="129"/>
      <c r="JVG4" s="146"/>
      <c r="JVL4" s="214"/>
      <c r="JVM4" s="125"/>
      <c r="JVN4" s="126"/>
      <c r="JVO4" s="127"/>
      <c r="JVP4" s="127"/>
      <c r="JVQ4" s="128"/>
      <c r="JVR4" s="129"/>
      <c r="JVS4" s="146"/>
      <c r="JVX4" s="214"/>
      <c r="JVY4" s="125"/>
      <c r="JVZ4" s="126"/>
      <c r="JWA4" s="127"/>
      <c r="JWB4" s="127"/>
      <c r="JWC4" s="128"/>
      <c r="JWD4" s="129"/>
      <c r="JWE4" s="146"/>
      <c r="JWJ4" s="214"/>
      <c r="JWK4" s="125"/>
      <c r="JWL4" s="126"/>
      <c r="JWM4" s="127"/>
      <c r="JWN4" s="127"/>
      <c r="JWO4" s="128"/>
      <c r="JWP4" s="129"/>
      <c r="JWQ4" s="146"/>
      <c r="JWV4" s="214"/>
      <c r="JWW4" s="125"/>
      <c r="JWX4" s="126"/>
      <c r="JWY4" s="127"/>
      <c r="JWZ4" s="127"/>
      <c r="JXA4" s="128"/>
      <c r="JXB4" s="129"/>
      <c r="JXC4" s="146"/>
      <c r="JXH4" s="214"/>
      <c r="JXI4" s="125"/>
      <c r="JXJ4" s="126"/>
      <c r="JXK4" s="127"/>
      <c r="JXL4" s="127"/>
      <c r="JXM4" s="128"/>
      <c r="JXN4" s="129"/>
      <c r="JXO4" s="146"/>
      <c r="JXT4" s="214"/>
      <c r="JXU4" s="125"/>
      <c r="JXV4" s="126"/>
      <c r="JXW4" s="127"/>
      <c r="JXX4" s="127"/>
      <c r="JXY4" s="128"/>
      <c r="JXZ4" s="129"/>
      <c r="JYA4" s="146"/>
      <c r="JYF4" s="214"/>
      <c r="JYG4" s="125"/>
      <c r="JYH4" s="126"/>
      <c r="JYI4" s="127"/>
      <c r="JYJ4" s="127"/>
      <c r="JYK4" s="128"/>
      <c r="JYL4" s="129"/>
      <c r="JYM4" s="146"/>
      <c r="JYR4" s="214"/>
      <c r="JYS4" s="125"/>
      <c r="JYT4" s="126"/>
      <c r="JYU4" s="127"/>
      <c r="JYV4" s="127"/>
      <c r="JYW4" s="128"/>
      <c r="JYX4" s="129"/>
      <c r="JYY4" s="146"/>
      <c r="JZD4" s="214"/>
      <c r="JZE4" s="125"/>
      <c r="JZF4" s="126"/>
      <c r="JZG4" s="127"/>
      <c r="JZH4" s="127"/>
      <c r="JZI4" s="128"/>
      <c r="JZJ4" s="129"/>
      <c r="JZK4" s="146"/>
      <c r="JZP4" s="214"/>
      <c r="JZQ4" s="125"/>
      <c r="JZR4" s="126"/>
      <c r="JZS4" s="127"/>
      <c r="JZT4" s="127"/>
      <c r="JZU4" s="128"/>
      <c r="JZV4" s="129"/>
      <c r="JZW4" s="146"/>
      <c r="KAB4" s="214"/>
      <c r="KAC4" s="125"/>
      <c r="KAD4" s="126"/>
      <c r="KAE4" s="127"/>
      <c r="KAF4" s="127"/>
      <c r="KAG4" s="128"/>
      <c r="KAH4" s="129"/>
      <c r="KAI4" s="146"/>
      <c r="KAN4" s="214"/>
      <c r="KAO4" s="125"/>
      <c r="KAP4" s="126"/>
      <c r="KAQ4" s="127"/>
      <c r="KAR4" s="127"/>
      <c r="KAS4" s="128"/>
      <c r="KAT4" s="129"/>
      <c r="KAU4" s="146"/>
      <c r="KAZ4" s="214"/>
      <c r="KBA4" s="125"/>
      <c r="KBB4" s="126"/>
      <c r="KBC4" s="127"/>
      <c r="KBD4" s="127"/>
      <c r="KBE4" s="128"/>
      <c r="KBF4" s="129"/>
      <c r="KBG4" s="146"/>
      <c r="KBL4" s="214"/>
      <c r="KBM4" s="125"/>
      <c r="KBN4" s="126"/>
      <c r="KBO4" s="127"/>
      <c r="KBP4" s="127"/>
      <c r="KBQ4" s="128"/>
      <c r="KBR4" s="129"/>
      <c r="KBS4" s="146"/>
      <c r="KBX4" s="214"/>
      <c r="KBY4" s="125"/>
      <c r="KBZ4" s="126"/>
      <c r="KCA4" s="127"/>
      <c r="KCB4" s="127"/>
      <c r="KCC4" s="128"/>
      <c r="KCD4" s="129"/>
      <c r="KCE4" s="146"/>
      <c r="KCJ4" s="214"/>
      <c r="KCK4" s="125"/>
      <c r="KCL4" s="126"/>
      <c r="KCM4" s="127"/>
      <c r="KCN4" s="127"/>
      <c r="KCO4" s="128"/>
      <c r="KCP4" s="129"/>
      <c r="KCQ4" s="146"/>
      <c r="KCV4" s="214"/>
      <c r="KCW4" s="125"/>
      <c r="KCX4" s="126"/>
      <c r="KCY4" s="127"/>
      <c r="KCZ4" s="127"/>
      <c r="KDA4" s="128"/>
      <c r="KDB4" s="129"/>
      <c r="KDC4" s="146"/>
      <c r="KDH4" s="214"/>
      <c r="KDI4" s="125"/>
      <c r="KDJ4" s="126"/>
      <c r="KDK4" s="127"/>
      <c r="KDL4" s="127"/>
      <c r="KDM4" s="128"/>
      <c r="KDN4" s="129"/>
      <c r="KDO4" s="146"/>
      <c r="KDT4" s="214"/>
      <c r="KDU4" s="125"/>
      <c r="KDV4" s="126"/>
      <c r="KDW4" s="127"/>
      <c r="KDX4" s="127"/>
      <c r="KDY4" s="128"/>
      <c r="KDZ4" s="129"/>
      <c r="KEA4" s="146"/>
      <c r="KEF4" s="214"/>
      <c r="KEG4" s="125"/>
      <c r="KEH4" s="126"/>
      <c r="KEI4" s="127"/>
      <c r="KEJ4" s="127"/>
      <c r="KEK4" s="128"/>
      <c r="KEL4" s="129"/>
      <c r="KEM4" s="146"/>
      <c r="KER4" s="214"/>
      <c r="KES4" s="125"/>
      <c r="KET4" s="126"/>
      <c r="KEU4" s="127"/>
      <c r="KEV4" s="127"/>
      <c r="KEW4" s="128"/>
      <c r="KEX4" s="129"/>
      <c r="KEY4" s="146"/>
      <c r="KFD4" s="214"/>
      <c r="KFE4" s="125"/>
      <c r="KFF4" s="126"/>
      <c r="KFG4" s="127"/>
      <c r="KFH4" s="127"/>
      <c r="KFI4" s="128"/>
      <c r="KFJ4" s="129"/>
      <c r="KFK4" s="146"/>
      <c r="KFP4" s="214"/>
      <c r="KFQ4" s="125"/>
      <c r="KFR4" s="126"/>
      <c r="KFS4" s="127"/>
      <c r="KFT4" s="127"/>
      <c r="KFU4" s="128"/>
      <c r="KFV4" s="129"/>
      <c r="KFW4" s="146"/>
      <c r="KGB4" s="214"/>
      <c r="KGC4" s="125"/>
      <c r="KGD4" s="126"/>
      <c r="KGE4" s="127"/>
      <c r="KGF4" s="127"/>
      <c r="KGG4" s="128"/>
      <c r="KGH4" s="129"/>
      <c r="KGI4" s="146"/>
      <c r="KGN4" s="214"/>
      <c r="KGO4" s="125"/>
      <c r="KGP4" s="126"/>
      <c r="KGQ4" s="127"/>
      <c r="KGR4" s="127"/>
      <c r="KGS4" s="128"/>
      <c r="KGT4" s="129"/>
      <c r="KGU4" s="146"/>
      <c r="KGZ4" s="214"/>
      <c r="KHA4" s="125"/>
      <c r="KHB4" s="126"/>
      <c r="KHC4" s="127"/>
      <c r="KHD4" s="127"/>
      <c r="KHE4" s="128"/>
      <c r="KHF4" s="129"/>
      <c r="KHG4" s="146"/>
      <c r="KHL4" s="214"/>
      <c r="KHM4" s="125"/>
      <c r="KHN4" s="126"/>
      <c r="KHO4" s="127"/>
      <c r="KHP4" s="127"/>
      <c r="KHQ4" s="128"/>
      <c r="KHR4" s="129"/>
      <c r="KHS4" s="146"/>
      <c r="KHX4" s="214"/>
      <c r="KHY4" s="125"/>
      <c r="KHZ4" s="126"/>
      <c r="KIA4" s="127"/>
      <c r="KIB4" s="127"/>
      <c r="KIC4" s="128"/>
      <c r="KID4" s="129"/>
      <c r="KIE4" s="146"/>
      <c r="KIJ4" s="214"/>
      <c r="KIK4" s="125"/>
      <c r="KIL4" s="126"/>
      <c r="KIM4" s="127"/>
      <c r="KIN4" s="127"/>
      <c r="KIO4" s="128"/>
      <c r="KIP4" s="129"/>
      <c r="KIQ4" s="146"/>
      <c r="KIV4" s="214"/>
      <c r="KIW4" s="125"/>
      <c r="KIX4" s="126"/>
      <c r="KIY4" s="127"/>
      <c r="KIZ4" s="127"/>
      <c r="KJA4" s="128"/>
      <c r="KJB4" s="129"/>
      <c r="KJC4" s="146"/>
      <c r="KJH4" s="214"/>
      <c r="KJI4" s="125"/>
      <c r="KJJ4" s="126"/>
      <c r="KJK4" s="127"/>
      <c r="KJL4" s="127"/>
      <c r="KJM4" s="128"/>
      <c r="KJN4" s="129"/>
      <c r="KJO4" s="146"/>
      <c r="KJT4" s="214"/>
      <c r="KJU4" s="125"/>
      <c r="KJV4" s="126"/>
      <c r="KJW4" s="127"/>
      <c r="KJX4" s="127"/>
      <c r="KJY4" s="128"/>
      <c r="KJZ4" s="129"/>
      <c r="KKA4" s="146"/>
      <c r="KKF4" s="214"/>
      <c r="KKG4" s="125"/>
      <c r="KKH4" s="126"/>
      <c r="KKI4" s="127"/>
      <c r="KKJ4" s="127"/>
      <c r="KKK4" s="128"/>
      <c r="KKL4" s="129"/>
      <c r="KKM4" s="146"/>
      <c r="KKR4" s="214"/>
      <c r="KKS4" s="125"/>
      <c r="KKT4" s="126"/>
      <c r="KKU4" s="127"/>
      <c r="KKV4" s="127"/>
      <c r="KKW4" s="128"/>
      <c r="KKX4" s="129"/>
      <c r="KKY4" s="146"/>
      <c r="KLD4" s="214"/>
      <c r="KLE4" s="125"/>
      <c r="KLF4" s="126"/>
      <c r="KLG4" s="127"/>
      <c r="KLH4" s="127"/>
      <c r="KLI4" s="128"/>
      <c r="KLJ4" s="129"/>
      <c r="KLK4" s="146"/>
      <c r="KLP4" s="214"/>
      <c r="KLQ4" s="125"/>
      <c r="KLR4" s="126"/>
      <c r="KLS4" s="127"/>
      <c r="KLT4" s="127"/>
      <c r="KLU4" s="128"/>
      <c r="KLV4" s="129"/>
      <c r="KLW4" s="146"/>
      <c r="KMB4" s="214"/>
      <c r="KMC4" s="125"/>
      <c r="KMD4" s="126"/>
      <c r="KME4" s="127"/>
      <c r="KMF4" s="127"/>
      <c r="KMG4" s="128"/>
      <c r="KMH4" s="129"/>
      <c r="KMI4" s="146"/>
      <c r="KMN4" s="214"/>
      <c r="KMO4" s="125"/>
      <c r="KMP4" s="126"/>
      <c r="KMQ4" s="127"/>
      <c r="KMR4" s="127"/>
      <c r="KMS4" s="128"/>
      <c r="KMT4" s="129"/>
      <c r="KMU4" s="146"/>
      <c r="KMZ4" s="214"/>
      <c r="KNA4" s="125"/>
      <c r="KNB4" s="126"/>
      <c r="KNC4" s="127"/>
      <c r="KND4" s="127"/>
      <c r="KNE4" s="128"/>
      <c r="KNF4" s="129"/>
      <c r="KNG4" s="146"/>
      <c r="KNL4" s="214"/>
      <c r="KNM4" s="125"/>
      <c r="KNN4" s="126"/>
      <c r="KNO4" s="127"/>
      <c r="KNP4" s="127"/>
      <c r="KNQ4" s="128"/>
      <c r="KNR4" s="129"/>
      <c r="KNS4" s="146"/>
      <c r="KNX4" s="214"/>
      <c r="KNY4" s="125"/>
      <c r="KNZ4" s="126"/>
      <c r="KOA4" s="127"/>
      <c r="KOB4" s="127"/>
      <c r="KOC4" s="128"/>
      <c r="KOD4" s="129"/>
      <c r="KOE4" s="146"/>
      <c r="KOJ4" s="214"/>
      <c r="KOK4" s="125"/>
      <c r="KOL4" s="126"/>
      <c r="KOM4" s="127"/>
      <c r="KON4" s="127"/>
      <c r="KOO4" s="128"/>
      <c r="KOP4" s="129"/>
      <c r="KOQ4" s="146"/>
      <c r="KOV4" s="214"/>
      <c r="KOW4" s="125"/>
      <c r="KOX4" s="126"/>
      <c r="KOY4" s="127"/>
      <c r="KOZ4" s="127"/>
      <c r="KPA4" s="128"/>
      <c r="KPB4" s="129"/>
      <c r="KPC4" s="146"/>
      <c r="KPH4" s="214"/>
      <c r="KPI4" s="125"/>
      <c r="KPJ4" s="126"/>
      <c r="KPK4" s="127"/>
      <c r="KPL4" s="127"/>
      <c r="KPM4" s="128"/>
      <c r="KPN4" s="129"/>
      <c r="KPO4" s="146"/>
      <c r="KPT4" s="214"/>
      <c r="KPU4" s="125"/>
      <c r="KPV4" s="126"/>
      <c r="KPW4" s="127"/>
      <c r="KPX4" s="127"/>
      <c r="KPY4" s="128"/>
      <c r="KPZ4" s="129"/>
      <c r="KQA4" s="146"/>
      <c r="KQF4" s="214"/>
      <c r="KQG4" s="125"/>
      <c r="KQH4" s="126"/>
      <c r="KQI4" s="127"/>
      <c r="KQJ4" s="127"/>
      <c r="KQK4" s="128"/>
      <c r="KQL4" s="129"/>
      <c r="KQM4" s="146"/>
      <c r="KQR4" s="214"/>
      <c r="KQS4" s="125"/>
      <c r="KQT4" s="126"/>
      <c r="KQU4" s="127"/>
      <c r="KQV4" s="127"/>
      <c r="KQW4" s="128"/>
      <c r="KQX4" s="129"/>
      <c r="KQY4" s="146"/>
      <c r="KRD4" s="214"/>
      <c r="KRE4" s="125"/>
      <c r="KRF4" s="126"/>
      <c r="KRG4" s="127"/>
      <c r="KRH4" s="127"/>
      <c r="KRI4" s="128"/>
      <c r="KRJ4" s="129"/>
      <c r="KRK4" s="146"/>
      <c r="KRP4" s="214"/>
      <c r="KRQ4" s="125"/>
      <c r="KRR4" s="126"/>
      <c r="KRS4" s="127"/>
      <c r="KRT4" s="127"/>
      <c r="KRU4" s="128"/>
      <c r="KRV4" s="129"/>
      <c r="KRW4" s="146"/>
      <c r="KSB4" s="214"/>
      <c r="KSC4" s="125"/>
      <c r="KSD4" s="126"/>
      <c r="KSE4" s="127"/>
      <c r="KSF4" s="127"/>
      <c r="KSG4" s="128"/>
      <c r="KSH4" s="129"/>
      <c r="KSI4" s="146"/>
      <c r="KSN4" s="214"/>
      <c r="KSO4" s="125"/>
      <c r="KSP4" s="126"/>
      <c r="KSQ4" s="127"/>
      <c r="KSR4" s="127"/>
      <c r="KSS4" s="128"/>
      <c r="KST4" s="129"/>
      <c r="KSU4" s="146"/>
      <c r="KSZ4" s="214"/>
      <c r="KTA4" s="125"/>
      <c r="KTB4" s="126"/>
      <c r="KTC4" s="127"/>
      <c r="KTD4" s="127"/>
      <c r="KTE4" s="128"/>
      <c r="KTF4" s="129"/>
      <c r="KTG4" s="146"/>
      <c r="KTL4" s="214"/>
      <c r="KTM4" s="125"/>
      <c r="KTN4" s="126"/>
      <c r="KTO4" s="127"/>
      <c r="KTP4" s="127"/>
      <c r="KTQ4" s="128"/>
      <c r="KTR4" s="129"/>
      <c r="KTS4" s="146"/>
      <c r="KTX4" s="214"/>
      <c r="KTY4" s="125"/>
      <c r="KTZ4" s="126"/>
      <c r="KUA4" s="127"/>
      <c r="KUB4" s="127"/>
      <c r="KUC4" s="128"/>
      <c r="KUD4" s="129"/>
      <c r="KUE4" s="146"/>
      <c r="KUJ4" s="214"/>
      <c r="KUK4" s="125"/>
      <c r="KUL4" s="126"/>
      <c r="KUM4" s="127"/>
      <c r="KUN4" s="127"/>
      <c r="KUO4" s="128"/>
      <c r="KUP4" s="129"/>
      <c r="KUQ4" s="146"/>
      <c r="KUV4" s="214"/>
      <c r="KUW4" s="125"/>
      <c r="KUX4" s="126"/>
      <c r="KUY4" s="127"/>
      <c r="KUZ4" s="127"/>
      <c r="KVA4" s="128"/>
      <c r="KVB4" s="129"/>
      <c r="KVC4" s="146"/>
      <c r="KVH4" s="214"/>
      <c r="KVI4" s="125"/>
      <c r="KVJ4" s="126"/>
      <c r="KVK4" s="127"/>
      <c r="KVL4" s="127"/>
      <c r="KVM4" s="128"/>
      <c r="KVN4" s="129"/>
      <c r="KVO4" s="146"/>
      <c r="KVT4" s="214"/>
      <c r="KVU4" s="125"/>
      <c r="KVV4" s="126"/>
      <c r="KVW4" s="127"/>
      <c r="KVX4" s="127"/>
      <c r="KVY4" s="128"/>
      <c r="KVZ4" s="129"/>
      <c r="KWA4" s="146"/>
      <c r="KWF4" s="214"/>
      <c r="KWG4" s="125"/>
      <c r="KWH4" s="126"/>
      <c r="KWI4" s="127"/>
      <c r="KWJ4" s="127"/>
      <c r="KWK4" s="128"/>
      <c r="KWL4" s="129"/>
      <c r="KWM4" s="146"/>
      <c r="KWR4" s="214"/>
      <c r="KWS4" s="125"/>
      <c r="KWT4" s="126"/>
      <c r="KWU4" s="127"/>
      <c r="KWV4" s="127"/>
      <c r="KWW4" s="128"/>
      <c r="KWX4" s="129"/>
      <c r="KWY4" s="146"/>
      <c r="KXD4" s="214"/>
      <c r="KXE4" s="125"/>
      <c r="KXF4" s="126"/>
      <c r="KXG4" s="127"/>
      <c r="KXH4" s="127"/>
      <c r="KXI4" s="128"/>
      <c r="KXJ4" s="129"/>
      <c r="KXK4" s="146"/>
      <c r="KXP4" s="214"/>
      <c r="KXQ4" s="125"/>
      <c r="KXR4" s="126"/>
      <c r="KXS4" s="127"/>
      <c r="KXT4" s="127"/>
      <c r="KXU4" s="128"/>
      <c r="KXV4" s="129"/>
      <c r="KXW4" s="146"/>
      <c r="KYB4" s="214"/>
      <c r="KYC4" s="125"/>
      <c r="KYD4" s="126"/>
      <c r="KYE4" s="127"/>
      <c r="KYF4" s="127"/>
      <c r="KYG4" s="128"/>
      <c r="KYH4" s="129"/>
      <c r="KYI4" s="146"/>
      <c r="KYN4" s="214"/>
      <c r="KYO4" s="125"/>
      <c r="KYP4" s="126"/>
      <c r="KYQ4" s="127"/>
      <c r="KYR4" s="127"/>
      <c r="KYS4" s="128"/>
      <c r="KYT4" s="129"/>
      <c r="KYU4" s="146"/>
      <c r="KYZ4" s="214"/>
      <c r="KZA4" s="125"/>
      <c r="KZB4" s="126"/>
      <c r="KZC4" s="127"/>
      <c r="KZD4" s="127"/>
      <c r="KZE4" s="128"/>
      <c r="KZF4" s="129"/>
      <c r="KZG4" s="146"/>
      <c r="KZL4" s="214"/>
      <c r="KZM4" s="125"/>
      <c r="KZN4" s="126"/>
      <c r="KZO4" s="127"/>
      <c r="KZP4" s="127"/>
      <c r="KZQ4" s="128"/>
      <c r="KZR4" s="129"/>
      <c r="KZS4" s="146"/>
      <c r="KZX4" s="214"/>
      <c r="KZY4" s="125"/>
      <c r="KZZ4" s="126"/>
      <c r="LAA4" s="127"/>
      <c r="LAB4" s="127"/>
      <c r="LAC4" s="128"/>
      <c r="LAD4" s="129"/>
      <c r="LAE4" s="146"/>
      <c r="LAJ4" s="214"/>
      <c r="LAK4" s="125"/>
      <c r="LAL4" s="126"/>
      <c r="LAM4" s="127"/>
      <c r="LAN4" s="127"/>
      <c r="LAO4" s="128"/>
      <c r="LAP4" s="129"/>
      <c r="LAQ4" s="146"/>
      <c r="LAV4" s="214"/>
      <c r="LAW4" s="125"/>
      <c r="LAX4" s="126"/>
      <c r="LAY4" s="127"/>
      <c r="LAZ4" s="127"/>
      <c r="LBA4" s="128"/>
      <c r="LBB4" s="129"/>
      <c r="LBC4" s="146"/>
      <c r="LBH4" s="214"/>
      <c r="LBI4" s="125"/>
      <c r="LBJ4" s="126"/>
      <c r="LBK4" s="127"/>
      <c r="LBL4" s="127"/>
      <c r="LBM4" s="128"/>
      <c r="LBN4" s="129"/>
      <c r="LBO4" s="146"/>
      <c r="LBT4" s="214"/>
      <c r="LBU4" s="125"/>
      <c r="LBV4" s="126"/>
      <c r="LBW4" s="127"/>
      <c r="LBX4" s="127"/>
      <c r="LBY4" s="128"/>
      <c r="LBZ4" s="129"/>
      <c r="LCA4" s="146"/>
      <c r="LCF4" s="214"/>
      <c r="LCG4" s="125"/>
      <c r="LCH4" s="126"/>
      <c r="LCI4" s="127"/>
      <c r="LCJ4" s="127"/>
      <c r="LCK4" s="128"/>
      <c r="LCL4" s="129"/>
      <c r="LCM4" s="146"/>
      <c r="LCR4" s="214"/>
      <c r="LCS4" s="125"/>
      <c r="LCT4" s="126"/>
      <c r="LCU4" s="127"/>
      <c r="LCV4" s="127"/>
      <c r="LCW4" s="128"/>
      <c r="LCX4" s="129"/>
      <c r="LCY4" s="146"/>
      <c r="LDD4" s="214"/>
      <c r="LDE4" s="125"/>
      <c r="LDF4" s="126"/>
      <c r="LDG4" s="127"/>
      <c r="LDH4" s="127"/>
      <c r="LDI4" s="128"/>
      <c r="LDJ4" s="129"/>
      <c r="LDK4" s="146"/>
      <c r="LDP4" s="214"/>
      <c r="LDQ4" s="125"/>
      <c r="LDR4" s="126"/>
      <c r="LDS4" s="127"/>
      <c r="LDT4" s="127"/>
      <c r="LDU4" s="128"/>
      <c r="LDV4" s="129"/>
      <c r="LDW4" s="146"/>
      <c r="LEB4" s="214"/>
      <c r="LEC4" s="125"/>
      <c r="LED4" s="126"/>
      <c r="LEE4" s="127"/>
      <c r="LEF4" s="127"/>
      <c r="LEG4" s="128"/>
      <c r="LEH4" s="129"/>
      <c r="LEI4" s="146"/>
      <c r="LEN4" s="214"/>
      <c r="LEO4" s="125"/>
      <c r="LEP4" s="126"/>
      <c r="LEQ4" s="127"/>
      <c r="LER4" s="127"/>
      <c r="LES4" s="128"/>
      <c r="LET4" s="129"/>
      <c r="LEU4" s="146"/>
      <c r="LEZ4" s="214"/>
      <c r="LFA4" s="125"/>
      <c r="LFB4" s="126"/>
      <c r="LFC4" s="127"/>
      <c r="LFD4" s="127"/>
      <c r="LFE4" s="128"/>
      <c r="LFF4" s="129"/>
      <c r="LFG4" s="146"/>
      <c r="LFL4" s="214"/>
      <c r="LFM4" s="125"/>
      <c r="LFN4" s="126"/>
      <c r="LFO4" s="127"/>
      <c r="LFP4" s="127"/>
      <c r="LFQ4" s="128"/>
      <c r="LFR4" s="129"/>
      <c r="LFS4" s="146"/>
      <c r="LFX4" s="214"/>
      <c r="LFY4" s="125"/>
      <c r="LFZ4" s="126"/>
      <c r="LGA4" s="127"/>
      <c r="LGB4" s="127"/>
      <c r="LGC4" s="128"/>
      <c r="LGD4" s="129"/>
      <c r="LGE4" s="146"/>
      <c r="LGJ4" s="214"/>
      <c r="LGK4" s="125"/>
      <c r="LGL4" s="126"/>
      <c r="LGM4" s="127"/>
      <c r="LGN4" s="127"/>
      <c r="LGO4" s="128"/>
      <c r="LGP4" s="129"/>
      <c r="LGQ4" s="146"/>
      <c r="LGV4" s="214"/>
      <c r="LGW4" s="125"/>
      <c r="LGX4" s="126"/>
      <c r="LGY4" s="127"/>
      <c r="LGZ4" s="127"/>
      <c r="LHA4" s="128"/>
      <c r="LHB4" s="129"/>
      <c r="LHC4" s="146"/>
      <c r="LHH4" s="214"/>
      <c r="LHI4" s="125"/>
      <c r="LHJ4" s="126"/>
      <c r="LHK4" s="127"/>
      <c r="LHL4" s="127"/>
      <c r="LHM4" s="128"/>
      <c r="LHN4" s="129"/>
      <c r="LHO4" s="146"/>
      <c r="LHT4" s="214"/>
      <c r="LHU4" s="125"/>
      <c r="LHV4" s="126"/>
      <c r="LHW4" s="127"/>
      <c r="LHX4" s="127"/>
      <c r="LHY4" s="128"/>
      <c r="LHZ4" s="129"/>
      <c r="LIA4" s="146"/>
      <c r="LIF4" s="214"/>
      <c r="LIG4" s="125"/>
      <c r="LIH4" s="126"/>
      <c r="LII4" s="127"/>
      <c r="LIJ4" s="127"/>
      <c r="LIK4" s="128"/>
      <c r="LIL4" s="129"/>
      <c r="LIM4" s="146"/>
      <c r="LIR4" s="214"/>
      <c r="LIS4" s="125"/>
      <c r="LIT4" s="126"/>
      <c r="LIU4" s="127"/>
      <c r="LIV4" s="127"/>
      <c r="LIW4" s="128"/>
      <c r="LIX4" s="129"/>
      <c r="LIY4" s="146"/>
      <c r="LJD4" s="214"/>
      <c r="LJE4" s="125"/>
      <c r="LJF4" s="126"/>
      <c r="LJG4" s="127"/>
      <c r="LJH4" s="127"/>
      <c r="LJI4" s="128"/>
      <c r="LJJ4" s="129"/>
      <c r="LJK4" s="146"/>
      <c r="LJP4" s="214"/>
      <c r="LJQ4" s="125"/>
      <c r="LJR4" s="126"/>
      <c r="LJS4" s="127"/>
      <c r="LJT4" s="127"/>
      <c r="LJU4" s="128"/>
      <c r="LJV4" s="129"/>
      <c r="LJW4" s="146"/>
      <c r="LKB4" s="214"/>
      <c r="LKC4" s="125"/>
      <c r="LKD4" s="126"/>
      <c r="LKE4" s="127"/>
      <c r="LKF4" s="127"/>
      <c r="LKG4" s="128"/>
      <c r="LKH4" s="129"/>
      <c r="LKI4" s="146"/>
      <c r="LKN4" s="214"/>
      <c r="LKO4" s="125"/>
      <c r="LKP4" s="126"/>
      <c r="LKQ4" s="127"/>
      <c r="LKR4" s="127"/>
      <c r="LKS4" s="128"/>
      <c r="LKT4" s="129"/>
      <c r="LKU4" s="146"/>
      <c r="LKZ4" s="214"/>
      <c r="LLA4" s="125"/>
      <c r="LLB4" s="126"/>
      <c r="LLC4" s="127"/>
      <c r="LLD4" s="127"/>
      <c r="LLE4" s="128"/>
      <c r="LLF4" s="129"/>
      <c r="LLG4" s="146"/>
      <c r="LLL4" s="214"/>
      <c r="LLM4" s="125"/>
      <c r="LLN4" s="126"/>
      <c r="LLO4" s="127"/>
      <c r="LLP4" s="127"/>
      <c r="LLQ4" s="128"/>
      <c r="LLR4" s="129"/>
      <c r="LLS4" s="146"/>
      <c r="LLX4" s="214"/>
      <c r="LLY4" s="125"/>
      <c r="LLZ4" s="126"/>
      <c r="LMA4" s="127"/>
      <c r="LMB4" s="127"/>
      <c r="LMC4" s="128"/>
      <c r="LMD4" s="129"/>
      <c r="LME4" s="146"/>
      <c r="LMJ4" s="214"/>
      <c r="LMK4" s="125"/>
      <c r="LML4" s="126"/>
      <c r="LMM4" s="127"/>
      <c r="LMN4" s="127"/>
      <c r="LMO4" s="128"/>
      <c r="LMP4" s="129"/>
      <c r="LMQ4" s="146"/>
      <c r="LMV4" s="214"/>
      <c r="LMW4" s="125"/>
      <c r="LMX4" s="126"/>
      <c r="LMY4" s="127"/>
      <c r="LMZ4" s="127"/>
      <c r="LNA4" s="128"/>
      <c r="LNB4" s="129"/>
      <c r="LNC4" s="146"/>
      <c r="LNH4" s="214"/>
      <c r="LNI4" s="125"/>
      <c r="LNJ4" s="126"/>
      <c r="LNK4" s="127"/>
      <c r="LNL4" s="127"/>
      <c r="LNM4" s="128"/>
      <c r="LNN4" s="129"/>
      <c r="LNO4" s="146"/>
      <c r="LNT4" s="214"/>
      <c r="LNU4" s="125"/>
      <c r="LNV4" s="126"/>
      <c r="LNW4" s="127"/>
      <c r="LNX4" s="127"/>
      <c r="LNY4" s="128"/>
      <c r="LNZ4" s="129"/>
      <c r="LOA4" s="146"/>
      <c r="LOF4" s="214"/>
      <c r="LOG4" s="125"/>
      <c r="LOH4" s="126"/>
      <c r="LOI4" s="127"/>
      <c r="LOJ4" s="127"/>
      <c r="LOK4" s="128"/>
      <c r="LOL4" s="129"/>
      <c r="LOM4" s="146"/>
      <c r="LOR4" s="214"/>
      <c r="LOS4" s="125"/>
      <c r="LOT4" s="126"/>
      <c r="LOU4" s="127"/>
      <c r="LOV4" s="127"/>
      <c r="LOW4" s="128"/>
      <c r="LOX4" s="129"/>
      <c r="LOY4" s="146"/>
      <c r="LPD4" s="214"/>
      <c r="LPE4" s="125"/>
      <c r="LPF4" s="126"/>
      <c r="LPG4" s="127"/>
      <c r="LPH4" s="127"/>
      <c r="LPI4" s="128"/>
      <c r="LPJ4" s="129"/>
      <c r="LPK4" s="146"/>
      <c r="LPP4" s="214"/>
      <c r="LPQ4" s="125"/>
      <c r="LPR4" s="126"/>
      <c r="LPS4" s="127"/>
      <c r="LPT4" s="127"/>
      <c r="LPU4" s="128"/>
      <c r="LPV4" s="129"/>
      <c r="LPW4" s="146"/>
      <c r="LQB4" s="214"/>
      <c r="LQC4" s="125"/>
      <c r="LQD4" s="126"/>
      <c r="LQE4" s="127"/>
      <c r="LQF4" s="127"/>
      <c r="LQG4" s="128"/>
      <c r="LQH4" s="129"/>
      <c r="LQI4" s="146"/>
      <c r="LQN4" s="214"/>
      <c r="LQO4" s="125"/>
      <c r="LQP4" s="126"/>
      <c r="LQQ4" s="127"/>
      <c r="LQR4" s="127"/>
      <c r="LQS4" s="128"/>
      <c r="LQT4" s="129"/>
      <c r="LQU4" s="146"/>
      <c r="LQZ4" s="214"/>
      <c r="LRA4" s="125"/>
      <c r="LRB4" s="126"/>
      <c r="LRC4" s="127"/>
      <c r="LRD4" s="127"/>
      <c r="LRE4" s="128"/>
      <c r="LRF4" s="129"/>
      <c r="LRG4" s="146"/>
      <c r="LRL4" s="214"/>
      <c r="LRM4" s="125"/>
      <c r="LRN4" s="126"/>
      <c r="LRO4" s="127"/>
      <c r="LRP4" s="127"/>
      <c r="LRQ4" s="128"/>
      <c r="LRR4" s="129"/>
      <c r="LRS4" s="146"/>
      <c r="LRX4" s="214"/>
      <c r="LRY4" s="125"/>
      <c r="LRZ4" s="126"/>
      <c r="LSA4" s="127"/>
      <c r="LSB4" s="127"/>
      <c r="LSC4" s="128"/>
      <c r="LSD4" s="129"/>
      <c r="LSE4" s="146"/>
      <c r="LSJ4" s="214"/>
      <c r="LSK4" s="125"/>
      <c r="LSL4" s="126"/>
      <c r="LSM4" s="127"/>
      <c r="LSN4" s="127"/>
      <c r="LSO4" s="128"/>
      <c r="LSP4" s="129"/>
      <c r="LSQ4" s="146"/>
      <c r="LSV4" s="214"/>
      <c r="LSW4" s="125"/>
      <c r="LSX4" s="126"/>
      <c r="LSY4" s="127"/>
      <c r="LSZ4" s="127"/>
      <c r="LTA4" s="128"/>
      <c r="LTB4" s="129"/>
      <c r="LTC4" s="146"/>
      <c r="LTH4" s="214"/>
      <c r="LTI4" s="125"/>
      <c r="LTJ4" s="126"/>
      <c r="LTK4" s="127"/>
      <c r="LTL4" s="127"/>
      <c r="LTM4" s="128"/>
      <c r="LTN4" s="129"/>
      <c r="LTO4" s="146"/>
      <c r="LTT4" s="214"/>
      <c r="LTU4" s="125"/>
      <c r="LTV4" s="126"/>
      <c r="LTW4" s="127"/>
      <c r="LTX4" s="127"/>
      <c r="LTY4" s="128"/>
      <c r="LTZ4" s="129"/>
      <c r="LUA4" s="146"/>
      <c r="LUF4" s="214"/>
      <c r="LUG4" s="125"/>
      <c r="LUH4" s="126"/>
      <c r="LUI4" s="127"/>
      <c r="LUJ4" s="127"/>
      <c r="LUK4" s="128"/>
      <c r="LUL4" s="129"/>
      <c r="LUM4" s="146"/>
      <c r="LUR4" s="214"/>
      <c r="LUS4" s="125"/>
      <c r="LUT4" s="126"/>
      <c r="LUU4" s="127"/>
      <c r="LUV4" s="127"/>
      <c r="LUW4" s="128"/>
      <c r="LUX4" s="129"/>
      <c r="LUY4" s="146"/>
      <c r="LVD4" s="214"/>
      <c r="LVE4" s="125"/>
      <c r="LVF4" s="126"/>
      <c r="LVG4" s="127"/>
      <c r="LVH4" s="127"/>
      <c r="LVI4" s="128"/>
      <c r="LVJ4" s="129"/>
      <c r="LVK4" s="146"/>
      <c r="LVP4" s="214"/>
      <c r="LVQ4" s="125"/>
      <c r="LVR4" s="126"/>
      <c r="LVS4" s="127"/>
      <c r="LVT4" s="127"/>
      <c r="LVU4" s="128"/>
      <c r="LVV4" s="129"/>
      <c r="LVW4" s="146"/>
      <c r="LWB4" s="214"/>
      <c r="LWC4" s="125"/>
      <c r="LWD4" s="126"/>
      <c r="LWE4" s="127"/>
      <c r="LWF4" s="127"/>
      <c r="LWG4" s="128"/>
      <c r="LWH4" s="129"/>
      <c r="LWI4" s="146"/>
      <c r="LWN4" s="214"/>
      <c r="LWO4" s="125"/>
      <c r="LWP4" s="126"/>
      <c r="LWQ4" s="127"/>
      <c r="LWR4" s="127"/>
      <c r="LWS4" s="128"/>
      <c r="LWT4" s="129"/>
      <c r="LWU4" s="146"/>
      <c r="LWZ4" s="214"/>
      <c r="LXA4" s="125"/>
      <c r="LXB4" s="126"/>
      <c r="LXC4" s="127"/>
      <c r="LXD4" s="127"/>
      <c r="LXE4" s="128"/>
      <c r="LXF4" s="129"/>
      <c r="LXG4" s="146"/>
      <c r="LXL4" s="214"/>
      <c r="LXM4" s="125"/>
      <c r="LXN4" s="126"/>
      <c r="LXO4" s="127"/>
      <c r="LXP4" s="127"/>
      <c r="LXQ4" s="128"/>
      <c r="LXR4" s="129"/>
      <c r="LXS4" s="146"/>
      <c r="LXX4" s="214"/>
      <c r="LXY4" s="125"/>
      <c r="LXZ4" s="126"/>
      <c r="LYA4" s="127"/>
      <c r="LYB4" s="127"/>
      <c r="LYC4" s="128"/>
      <c r="LYD4" s="129"/>
      <c r="LYE4" s="146"/>
      <c r="LYJ4" s="214"/>
      <c r="LYK4" s="125"/>
      <c r="LYL4" s="126"/>
      <c r="LYM4" s="127"/>
      <c r="LYN4" s="127"/>
      <c r="LYO4" s="128"/>
      <c r="LYP4" s="129"/>
      <c r="LYQ4" s="146"/>
      <c r="LYV4" s="214"/>
      <c r="LYW4" s="125"/>
      <c r="LYX4" s="126"/>
      <c r="LYY4" s="127"/>
      <c r="LYZ4" s="127"/>
      <c r="LZA4" s="128"/>
      <c r="LZB4" s="129"/>
      <c r="LZC4" s="146"/>
      <c r="LZH4" s="214"/>
      <c r="LZI4" s="125"/>
      <c r="LZJ4" s="126"/>
      <c r="LZK4" s="127"/>
      <c r="LZL4" s="127"/>
      <c r="LZM4" s="128"/>
      <c r="LZN4" s="129"/>
      <c r="LZO4" s="146"/>
      <c r="LZT4" s="214"/>
      <c r="LZU4" s="125"/>
      <c r="LZV4" s="126"/>
      <c r="LZW4" s="127"/>
      <c r="LZX4" s="127"/>
      <c r="LZY4" s="128"/>
      <c r="LZZ4" s="129"/>
      <c r="MAA4" s="146"/>
      <c r="MAF4" s="214"/>
      <c r="MAG4" s="125"/>
      <c r="MAH4" s="126"/>
      <c r="MAI4" s="127"/>
      <c r="MAJ4" s="127"/>
      <c r="MAK4" s="128"/>
      <c r="MAL4" s="129"/>
      <c r="MAM4" s="146"/>
      <c r="MAR4" s="214"/>
      <c r="MAS4" s="125"/>
      <c r="MAT4" s="126"/>
      <c r="MAU4" s="127"/>
      <c r="MAV4" s="127"/>
      <c r="MAW4" s="128"/>
      <c r="MAX4" s="129"/>
      <c r="MAY4" s="146"/>
      <c r="MBD4" s="214"/>
      <c r="MBE4" s="125"/>
      <c r="MBF4" s="126"/>
      <c r="MBG4" s="127"/>
      <c r="MBH4" s="127"/>
      <c r="MBI4" s="128"/>
      <c r="MBJ4" s="129"/>
      <c r="MBK4" s="146"/>
      <c r="MBP4" s="214"/>
      <c r="MBQ4" s="125"/>
      <c r="MBR4" s="126"/>
      <c r="MBS4" s="127"/>
      <c r="MBT4" s="127"/>
      <c r="MBU4" s="128"/>
      <c r="MBV4" s="129"/>
      <c r="MBW4" s="146"/>
      <c r="MCB4" s="214"/>
      <c r="MCC4" s="125"/>
      <c r="MCD4" s="126"/>
      <c r="MCE4" s="127"/>
      <c r="MCF4" s="127"/>
      <c r="MCG4" s="128"/>
      <c r="MCH4" s="129"/>
      <c r="MCI4" s="146"/>
      <c r="MCN4" s="214"/>
      <c r="MCO4" s="125"/>
      <c r="MCP4" s="126"/>
      <c r="MCQ4" s="127"/>
      <c r="MCR4" s="127"/>
      <c r="MCS4" s="128"/>
      <c r="MCT4" s="129"/>
      <c r="MCU4" s="146"/>
      <c r="MCZ4" s="214"/>
      <c r="MDA4" s="125"/>
      <c r="MDB4" s="126"/>
      <c r="MDC4" s="127"/>
      <c r="MDD4" s="127"/>
      <c r="MDE4" s="128"/>
      <c r="MDF4" s="129"/>
      <c r="MDG4" s="146"/>
      <c r="MDL4" s="214"/>
      <c r="MDM4" s="125"/>
      <c r="MDN4" s="126"/>
      <c r="MDO4" s="127"/>
      <c r="MDP4" s="127"/>
      <c r="MDQ4" s="128"/>
      <c r="MDR4" s="129"/>
      <c r="MDS4" s="146"/>
      <c r="MDX4" s="214"/>
      <c r="MDY4" s="125"/>
      <c r="MDZ4" s="126"/>
      <c r="MEA4" s="127"/>
      <c r="MEB4" s="127"/>
      <c r="MEC4" s="128"/>
      <c r="MED4" s="129"/>
      <c r="MEE4" s="146"/>
      <c r="MEJ4" s="214"/>
      <c r="MEK4" s="125"/>
      <c r="MEL4" s="126"/>
      <c r="MEM4" s="127"/>
      <c r="MEN4" s="127"/>
      <c r="MEO4" s="128"/>
      <c r="MEP4" s="129"/>
      <c r="MEQ4" s="146"/>
      <c r="MEV4" s="214"/>
      <c r="MEW4" s="125"/>
      <c r="MEX4" s="126"/>
      <c r="MEY4" s="127"/>
      <c r="MEZ4" s="127"/>
      <c r="MFA4" s="128"/>
      <c r="MFB4" s="129"/>
      <c r="MFC4" s="146"/>
      <c r="MFH4" s="214"/>
      <c r="MFI4" s="125"/>
      <c r="MFJ4" s="126"/>
      <c r="MFK4" s="127"/>
      <c r="MFL4" s="127"/>
      <c r="MFM4" s="128"/>
      <c r="MFN4" s="129"/>
      <c r="MFO4" s="146"/>
      <c r="MFT4" s="214"/>
      <c r="MFU4" s="125"/>
      <c r="MFV4" s="126"/>
      <c r="MFW4" s="127"/>
      <c r="MFX4" s="127"/>
      <c r="MFY4" s="128"/>
      <c r="MFZ4" s="129"/>
      <c r="MGA4" s="146"/>
      <c r="MGF4" s="214"/>
      <c r="MGG4" s="125"/>
      <c r="MGH4" s="126"/>
      <c r="MGI4" s="127"/>
      <c r="MGJ4" s="127"/>
      <c r="MGK4" s="128"/>
      <c r="MGL4" s="129"/>
      <c r="MGM4" s="146"/>
      <c r="MGR4" s="214"/>
      <c r="MGS4" s="125"/>
      <c r="MGT4" s="126"/>
      <c r="MGU4" s="127"/>
      <c r="MGV4" s="127"/>
      <c r="MGW4" s="128"/>
      <c r="MGX4" s="129"/>
      <c r="MGY4" s="146"/>
      <c r="MHD4" s="214"/>
      <c r="MHE4" s="125"/>
      <c r="MHF4" s="126"/>
      <c r="MHG4" s="127"/>
      <c r="MHH4" s="127"/>
      <c r="MHI4" s="128"/>
      <c r="MHJ4" s="129"/>
      <c r="MHK4" s="146"/>
      <c r="MHP4" s="214"/>
      <c r="MHQ4" s="125"/>
      <c r="MHR4" s="126"/>
      <c r="MHS4" s="127"/>
      <c r="MHT4" s="127"/>
      <c r="MHU4" s="128"/>
      <c r="MHV4" s="129"/>
      <c r="MHW4" s="146"/>
      <c r="MIB4" s="214"/>
      <c r="MIC4" s="125"/>
      <c r="MID4" s="126"/>
      <c r="MIE4" s="127"/>
      <c r="MIF4" s="127"/>
      <c r="MIG4" s="128"/>
      <c r="MIH4" s="129"/>
      <c r="MII4" s="146"/>
      <c r="MIN4" s="214"/>
      <c r="MIO4" s="125"/>
      <c r="MIP4" s="126"/>
      <c r="MIQ4" s="127"/>
      <c r="MIR4" s="127"/>
      <c r="MIS4" s="128"/>
      <c r="MIT4" s="129"/>
      <c r="MIU4" s="146"/>
      <c r="MIZ4" s="214"/>
      <c r="MJA4" s="125"/>
      <c r="MJB4" s="126"/>
      <c r="MJC4" s="127"/>
      <c r="MJD4" s="127"/>
      <c r="MJE4" s="128"/>
      <c r="MJF4" s="129"/>
      <c r="MJG4" s="146"/>
      <c r="MJL4" s="214"/>
      <c r="MJM4" s="125"/>
      <c r="MJN4" s="126"/>
      <c r="MJO4" s="127"/>
      <c r="MJP4" s="127"/>
      <c r="MJQ4" s="128"/>
      <c r="MJR4" s="129"/>
      <c r="MJS4" s="146"/>
      <c r="MJX4" s="214"/>
      <c r="MJY4" s="125"/>
      <c r="MJZ4" s="126"/>
      <c r="MKA4" s="127"/>
      <c r="MKB4" s="127"/>
      <c r="MKC4" s="128"/>
      <c r="MKD4" s="129"/>
      <c r="MKE4" s="146"/>
      <c r="MKJ4" s="214"/>
      <c r="MKK4" s="125"/>
      <c r="MKL4" s="126"/>
      <c r="MKM4" s="127"/>
      <c r="MKN4" s="127"/>
      <c r="MKO4" s="128"/>
      <c r="MKP4" s="129"/>
      <c r="MKQ4" s="146"/>
      <c r="MKV4" s="214"/>
      <c r="MKW4" s="125"/>
      <c r="MKX4" s="126"/>
      <c r="MKY4" s="127"/>
      <c r="MKZ4" s="127"/>
      <c r="MLA4" s="128"/>
      <c r="MLB4" s="129"/>
      <c r="MLC4" s="146"/>
      <c r="MLH4" s="214"/>
      <c r="MLI4" s="125"/>
      <c r="MLJ4" s="126"/>
      <c r="MLK4" s="127"/>
      <c r="MLL4" s="127"/>
      <c r="MLM4" s="128"/>
      <c r="MLN4" s="129"/>
      <c r="MLO4" s="146"/>
      <c r="MLT4" s="214"/>
      <c r="MLU4" s="125"/>
      <c r="MLV4" s="126"/>
      <c r="MLW4" s="127"/>
      <c r="MLX4" s="127"/>
      <c r="MLY4" s="128"/>
      <c r="MLZ4" s="129"/>
      <c r="MMA4" s="146"/>
      <c r="MMF4" s="214"/>
      <c r="MMG4" s="125"/>
      <c r="MMH4" s="126"/>
      <c r="MMI4" s="127"/>
      <c r="MMJ4" s="127"/>
      <c r="MMK4" s="128"/>
      <c r="MML4" s="129"/>
      <c r="MMM4" s="146"/>
      <c r="MMR4" s="214"/>
      <c r="MMS4" s="125"/>
      <c r="MMT4" s="126"/>
      <c r="MMU4" s="127"/>
      <c r="MMV4" s="127"/>
      <c r="MMW4" s="128"/>
      <c r="MMX4" s="129"/>
      <c r="MMY4" s="146"/>
      <c r="MND4" s="214"/>
      <c r="MNE4" s="125"/>
      <c r="MNF4" s="126"/>
      <c r="MNG4" s="127"/>
      <c r="MNH4" s="127"/>
      <c r="MNI4" s="128"/>
      <c r="MNJ4" s="129"/>
      <c r="MNK4" s="146"/>
      <c r="MNP4" s="214"/>
      <c r="MNQ4" s="125"/>
      <c r="MNR4" s="126"/>
      <c r="MNS4" s="127"/>
      <c r="MNT4" s="127"/>
      <c r="MNU4" s="128"/>
      <c r="MNV4" s="129"/>
      <c r="MNW4" s="146"/>
      <c r="MOB4" s="214"/>
      <c r="MOC4" s="125"/>
      <c r="MOD4" s="126"/>
      <c r="MOE4" s="127"/>
      <c r="MOF4" s="127"/>
      <c r="MOG4" s="128"/>
      <c r="MOH4" s="129"/>
      <c r="MOI4" s="146"/>
      <c r="MON4" s="214"/>
      <c r="MOO4" s="125"/>
      <c r="MOP4" s="126"/>
      <c r="MOQ4" s="127"/>
      <c r="MOR4" s="127"/>
      <c r="MOS4" s="128"/>
      <c r="MOT4" s="129"/>
      <c r="MOU4" s="146"/>
      <c r="MOZ4" s="214"/>
      <c r="MPA4" s="125"/>
      <c r="MPB4" s="126"/>
      <c r="MPC4" s="127"/>
      <c r="MPD4" s="127"/>
      <c r="MPE4" s="128"/>
      <c r="MPF4" s="129"/>
      <c r="MPG4" s="146"/>
      <c r="MPL4" s="214"/>
      <c r="MPM4" s="125"/>
      <c r="MPN4" s="126"/>
      <c r="MPO4" s="127"/>
      <c r="MPP4" s="127"/>
      <c r="MPQ4" s="128"/>
      <c r="MPR4" s="129"/>
      <c r="MPS4" s="146"/>
      <c r="MPX4" s="214"/>
      <c r="MPY4" s="125"/>
      <c r="MPZ4" s="126"/>
      <c r="MQA4" s="127"/>
      <c r="MQB4" s="127"/>
      <c r="MQC4" s="128"/>
      <c r="MQD4" s="129"/>
      <c r="MQE4" s="146"/>
      <c r="MQJ4" s="214"/>
      <c r="MQK4" s="125"/>
      <c r="MQL4" s="126"/>
      <c r="MQM4" s="127"/>
      <c r="MQN4" s="127"/>
      <c r="MQO4" s="128"/>
      <c r="MQP4" s="129"/>
      <c r="MQQ4" s="146"/>
      <c r="MQV4" s="214"/>
      <c r="MQW4" s="125"/>
      <c r="MQX4" s="126"/>
      <c r="MQY4" s="127"/>
      <c r="MQZ4" s="127"/>
      <c r="MRA4" s="128"/>
      <c r="MRB4" s="129"/>
      <c r="MRC4" s="146"/>
      <c r="MRH4" s="214"/>
      <c r="MRI4" s="125"/>
      <c r="MRJ4" s="126"/>
      <c r="MRK4" s="127"/>
      <c r="MRL4" s="127"/>
      <c r="MRM4" s="128"/>
      <c r="MRN4" s="129"/>
      <c r="MRO4" s="146"/>
      <c r="MRT4" s="214"/>
      <c r="MRU4" s="125"/>
      <c r="MRV4" s="126"/>
      <c r="MRW4" s="127"/>
      <c r="MRX4" s="127"/>
      <c r="MRY4" s="128"/>
      <c r="MRZ4" s="129"/>
      <c r="MSA4" s="146"/>
      <c r="MSF4" s="214"/>
      <c r="MSG4" s="125"/>
      <c r="MSH4" s="126"/>
      <c r="MSI4" s="127"/>
      <c r="MSJ4" s="127"/>
      <c r="MSK4" s="128"/>
      <c r="MSL4" s="129"/>
      <c r="MSM4" s="146"/>
      <c r="MSR4" s="214"/>
      <c r="MSS4" s="125"/>
      <c r="MST4" s="126"/>
      <c r="MSU4" s="127"/>
      <c r="MSV4" s="127"/>
      <c r="MSW4" s="128"/>
      <c r="MSX4" s="129"/>
      <c r="MSY4" s="146"/>
      <c r="MTD4" s="214"/>
      <c r="MTE4" s="125"/>
      <c r="MTF4" s="126"/>
      <c r="MTG4" s="127"/>
      <c r="MTH4" s="127"/>
      <c r="MTI4" s="128"/>
      <c r="MTJ4" s="129"/>
      <c r="MTK4" s="146"/>
      <c r="MTP4" s="214"/>
      <c r="MTQ4" s="125"/>
      <c r="MTR4" s="126"/>
      <c r="MTS4" s="127"/>
      <c r="MTT4" s="127"/>
      <c r="MTU4" s="128"/>
      <c r="MTV4" s="129"/>
      <c r="MTW4" s="146"/>
      <c r="MUB4" s="214"/>
      <c r="MUC4" s="125"/>
      <c r="MUD4" s="126"/>
      <c r="MUE4" s="127"/>
      <c r="MUF4" s="127"/>
      <c r="MUG4" s="128"/>
      <c r="MUH4" s="129"/>
      <c r="MUI4" s="146"/>
      <c r="MUN4" s="214"/>
      <c r="MUO4" s="125"/>
      <c r="MUP4" s="126"/>
      <c r="MUQ4" s="127"/>
      <c r="MUR4" s="127"/>
      <c r="MUS4" s="128"/>
      <c r="MUT4" s="129"/>
      <c r="MUU4" s="146"/>
      <c r="MUZ4" s="214"/>
      <c r="MVA4" s="125"/>
      <c r="MVB4" s="126"/>
      <c r="MVC4" s="127"/>
      <c r="MVD4" s="127"/>
      <c r="MVE4" s="128"/>
      <c r="MVF4" s="129"/>
      <c r="MVG4" s="146"/>
      <c r="MVL4" s="214"/>
      <c r="MVM4" s="125"/>
      <c r="MVN4" s="126"/>
      <c r="MVO4" s="127"/>
      <c r="MVP4" s="127"/>
      <c r="MVQ4" s="128"/>
      <c r="MVR4" s="129"/>
      <c r="MVS4" s="146"/>
      <c r="MVX4" s="214"/>
      <c r="MVY4" s="125"/>
      <c r="MVZ4" s="126"/>
      <c r="MWA4" s="127"/>
      <c r="MWB4" s="127"/>
      <c r="MWC4" s="128"/>
      <c r="MWD4" s="129"/>
      <c r="MWE4" s="146"/>
      <c r="MWJ4" s="214"/>
      <c r="MWK4" s="125"/>
      <c r="MWL4" s="126"/>
      <c r="MWM4" s="127"/>
      <c r="MWN4" s="127"/>
      <c r="MWO4" s="128"/>
      <c r="MWP4" s="129"/>
      <c r="MWQ4" s="146"/>
      <c r="MWV4" s="214"/>
      <c r="MWW4" s="125"/>
      <c r="MWX4" s="126"/>
      <c r="MWY4" s="127"/>
      <c r="MWZ4" s="127"/>
      <c r="MXA4" s="128"/>
      <c r="MXB4" s="129"/>
      <c r="MXC4" s="146"/>
      <c r="MXH4" s="214"/>
      <c r="MXI4" s="125"/>
      <c r="MXJ4" s="126"/>
      <c r="MXK4" s="127"/>
      <c r="MXL4" s="127"/>
      <c r="MXM4" s="128"/>
      <c r="MXN4" s="129"/>
      <c r="MXO4" s="146"/>
      <c r="MXT4" s="214"/>
      <c r="MXU4" s="125"/>
      <c r="MXV4" s="126"/>
      <c r="MXW4" s="127"/>
      <c r="MXX4" s="127"/>
      <c r="MXY4" s="128"/>
      <c r="MXZ4" s="129"/>
      <c r="MYA4" s="146"/>
      <c r="MYF4" s="214"/>
      <c r="MYG4" s="125"/>
      <c r="MYH4" s="126"/>
      <c r="MYI4" s="127"/>
      <c r="MYJ4" s="127"/>
      <c r="MYK4" s="128"/>
      <c r="MYL4" s="129"/>
      <c r="MYM4" s="146"/>
      <c r="MYR4" s="214"/>
      <c r="MYS4" s="125"/>
      <c r="MYT4" s="126"/>
      <c r="MYU4" s="127"/>
      <c r="MYV4" s="127"/>
      <c r="MYW4" s="128"/>
      <c r="MYX4" s="129"/>
      <c r="MYY4" s="146"/>
      <c r="MZD4" s="214"/>
      <c r="MZE4" s="125"/>
      <c r="MZF4" s="126"/>
      <c r="MZG4" s="127"/>
      <c r="MZH4" s="127"/>
      <c r="MZI4" s="128"/>
      <c r="MZJ4" s="129"/>
      <c r="MZK4" s="146"/>
      <c r="MZP4" s="214"/>
      <c r="MZQ4" s="125"/>
      <c r="MZR4" s="126"/>
      <c r="MZS4" s="127"/>
      <c r="MZT4" s="127"/>
      <c r="MZU4" s="128"/>
      <c r="MZV4" s="129"/>
      <c r="MZW4" s="146"/>
      <c r="NAB4" s="214"/>
      <c r="NAC4" s="125"/>
      <c r="NAD4" s="126"/>
      <c r="NAE4" s="127"/>
      <c r="NAF4" s="127"/>
      <c r="NAG4" s="128"/>
      <c r="NAH4" s="129"/>
      <c r="NAI4" s="146"/>
      <c r="NAN4" s="214"/>
      <c r="NAO4" s="125"/>
      <c r="NAP4" s="126"/>
      <c r="NAQ4" s="127"/>
      <c r="NAR4" s="127"/>
      <c r="NAS4" s="128"/>
      <c r="NAT4" s="129"/>
      <c r="NAU4" s="146"/>
      <c r="NAZ4" s="214"/>
      <c r="NBA4" s="125"/>
      <c r="NBB4" s="126"/>
      <c r="NBC4" s="127"/>
      <c r="NBD4" s="127"/>
      <c r="NBE4" s="128"/>
      <c r="NBF4" s="129"/>
      <c r="NBG4" s="146"/>
      <c r="NBL4" s="214"/>
      <c r="NBM4" s="125"/>
      <c r="NBN4" s="126"/>
      <c r="NBO4" s="127"/>
      <c r="NBP4" s="127"/>
      <c r="NBQ4" s="128"/>
      <c r="NBR4" s="129"/>
      <c r="NBS4" s="146"/>
      <c r="NBX4" s="214"/>
      <c r="NBY4" s="125"/>
      <c r="NBZ4" s="126"/>
      <c r="NCA4" s="127"/>
      <c r="NCB4" s="127"/>
      <c r="NCC4" s="128"/>
      <c r="NCD4" s="129"/>
      <c r="NCE4" s="146"/>
      <c r="NCJ4" s="214"/>
      <c r="NCK4" s="125"/>
      <c r="NCL4" s="126"/>
      <c r="NCM4" s="127"/>
      <c r="NCN4" s="127"/>
      <c r="NCO4" s="128"/>
      <c r="NCP4" s="129"/>
      <c r="NCQ4" s="146"/>
      <c r="NCV4" s="214"/>
      <c r="NCW4" s="125"/>
      <c r="NCX4" s="126"/>
      <c r="NCY4" s="127"/>
      <c r="NCZ4" s="127"/>
      <c r="NDA4" s="128"/>
      <c r="NDB4" s="129"/>
      <c r="NDC4" s="146"/>
      <c r="NDH4" s="214"/>
      <c r="NDI4" s="125"/>
      <c r="NDJ4" s="126"/>
      <c r="NDK4" s="127"/>
      <c r="NDL4" s="127"/>
      <c r="NDM4" s="128"/>
      <c r="NDN4" s="129"/>
      <c r="NDO4" s="146"/>
      <c r="NDT4" s="214"/>
      <c r="NDU4" s="125"/>
      <c r="NDV4" s="126"/>
      <c r="NDW4" s="127"/>
      <c r="NDX4" s="127"/>
      <c r="NDY4" s="128"/>
      <c r="NDZ4" s="129"/>
      <c r="NEA4" s="146"/>
      <c r="NEF4" s="214"/>
      <c r="NEG4" s="125"/>
      <c r="NEH4" s="126"/>
      <c r="NEI4" s="127"/>
      <c r="NEJ4" s="127"/>
      <c r="NEK4" s="128"/>
      <c r="NEL4" s="129"/>
      <c r="NEM4" s="146"/>
      <c r="NER4" s="214"/>
      <c r="NES4" s="125"/>
      <c r="NET4" s="126"/>
      <c r="NEU4" s="127"/>
      <c r="NEV4" s="127"/>
      <c r="NEW4" s="128"/>
      <c r="NEX4" s="129"/>
      <c r="NEY4" s="146"/>
      <c r="NFD4" s="214"/>
      <c r="NFE4" s="125"/>
      <c r="NFF4" s="126"/>
      <c r="NFG4" s="127"/>
      <c r="NFH4" s="127"/>
      <c r="NFI4" s="128"/>
      <c r="NFJ4" s="129"/>
      <c r="NFK4" s="146"/>
      <c r="NFP4" s="214"/>
      <c r="NFQ4" s="125"/>
      <c r="NFR4" s="126"/>
      <c r="NFS4" s="127"/>
      <c r="NFT4" s="127"/>
      <c r="NFU4" s="128"/>
      <c r="NFV4" s="129"/>
      <c r="NFW4" s="146"/>
      <c r="NGB4" s="214"/>
      <c r="NGC4" s="125"/>
      <c r="NGD4" s="126"/>
      <c r="NGE4" s="127"/>
      <c r="NGF4" s="127"/>
      <c r="NGG4" s="128"/>
      <c r="NGH4" s="129"/>
      <c r="NGI4" s="146"/>
      <c r="NGN4" s="214"/>
      <c r="NGO4" s="125"/>
      <c r="NGP4" s="126"/>
      <c r="NGQ4" s="127"/>
      <c r="NGR4" s="127"/>
      <c r="NGS4" s="128"/>
      <c r="NGT4" s="129"/>
      <c r="NGU4" s="146"/>
      <c r="NGZ4" s="214"/>
      <c r="NHA4" s="125"/>
      <c r="NHB4" s="126"/>
      <c r="NHC4" s="127"/>
      <c r="NHD4" s="127"/>
      <c r="NHE4" s="128"/>
      <c r="NHF4" s="129"/>
      <c r="NHG4" s="146"/>
      <c r="NHL4" s="214"/>
      <c r="NHM4" s="125"/>
      <c r="NHN4" s="126"/>
      <c r="NHO4" s="127"/>
      <c r="NHP4" s="127"/>
      <c r="NHQ4" s="128"/>
      <c r="NHR4" s="129"/>
      <c r="NHS4" s="146"/>
      <c r="NHX4" s="214"/>
      <c r="NHY4" s="125"/>
      <c r="NHZ4" s="126"/>
      <c r="NIA4" s="127"/>
      <c r="NIB4" s="127"/>
      <c r="NIC4" s="128"/>
      <c r="NID4" s="129"/>
      <c r="NIE4" s="146"/>
      <c r="NIJ4" s="214"/>
      <c r="NIK4" s="125"/>
      <c r="NIL4" s="126"/>
      <c r="NIM4" s="127"/>
      <c r="NIN4" s="127"/>
      <c r="NIO4" s="128"/>
      <c r="NIP4" s="129"/>
      <c r="NIQ4" s="146"/>
      <c r="NIV4" s="214"/>
      <c r="NIW4" s="125"/>
      <c r="NIX4" s="126"/>
      <c r="NIY4" s="127"/>
      <c r="NIZ4" s="127"/>
      <c r="NJA4" s="128"/>
      <c r="NJB4" s="129"/>
      <c r="NJC4" s="146"/>
      <c r="NJH4" s="214"/>
      <c r="NJI4" s="125"/>
      <c r="NJJ4" s="126"/>
      <c r="NJK4" s="127"/>
      <c r="NJL4" s="127"/>
      <c r="NJM4" s="128"/>
      <c r="NJN4" s="129"/>
      <c r="NJO4" s="146"/>
      <c r="NJT4" s="214"/>
      <c r="NJU4" s="125"/>
      <c r="NJV4" s="126"/>
      <c r="NJW4" s="127"/>
      <c r="NJX4" s="127"/>
      <c r="NJY4" s="128"/>
      <c r="NJZ4" s="129"/>
      <c r="NKA4" s="146"/>
      <c r="NKF4" s="214"/>
      <c r="NKG4" s="125"/>
      <c r="NKH4" s="126"/>
      <c r="NKI4" s="127"/>
      <c r="NKJ4" s="127"/>
      <c r="NKK4" s="128"/>
      <c r="NKL4" s="129"/>
      <c r="NKM4" s="146"/>
      <c r="NKR4" s="214"/>
      <c r="NKS4" s="125"/>
      <c r="NKT4" s="126"/>
      <c r="NKU4" s="127"/>
      <c r="NKV4" s="127"/>
      <c r="NKW4" s="128"/>
      <c r="NKX4" s="129"/>
      <c r="NKY4" s="146"/>
      <c r="NLD4" s="214"/>
      <c r="NLE4" s="125"/>
      <c r="NLF4" s="126"/>
      <c r="NLG4" s="127"/>
      <c r="NLH4" s="127"/>
      <c r="NLI4" s="128"/>
      <c r="NLJ4" s="129"/>
      <c r="NLK4" s="146"/>
      <c r="NLP4" s="214"/>
      <c r="NLQ4" s="125"/>
      <c r="NLR4" s="126"/>
      <c r="NLS4" s="127"/>
      <c r="NLT4" s="127"/>
      <c r="NLU4" s="128"/>
      <c r="NLV4" s="129"/>
      <c r="NLW4" s="146"/>
      <c r="NMB4" s="214"/>
      <c r="NMC4" s="125"/>
      <c r="NMD4" s="126"/>
      <c r="NME4" s="127"/>
      <c r="NMF4" s="127"/>
      <c r="NMG4" s="128"/>
      <c r="NMH4" s="129"/>
      <c r="NMI4" s="146"/>
      <c r="NMN4" s="214"/>
      <c r="NMO4" s="125"/>
      <c r="NMP4" s="126"/>
      <c r="NMQ4" s="127"/>
      <c r="NMR4" s="127"/>
      <c r="NMS4" s="128"/>
      <c r="NMT4" s="129"/>
      <c r="NMU4" s="146"/>
      <c r="NMZ4" s="214"/>
      <c r="NNA4" s="125"/>
      <c r="NNB4" s="126"/>
      <c r="NNC4" s="127"/>
      <c r="NND4" s="127"/>
      <c r="NNE4" s="128"/>
      <c r="NNF4" s="129"/>
      <c r="NNG4" s="146"/>
      <c r="NNL4" s="214"/>
      <c r="NNM4" s="125"/>
      <c r="NNN4" s="126"/>
      <c r="NNO4" s="127"/>
      <c r="NNP4" s="127"/>
      <c r="NNQ4" s="128"/>
      <c r="NNR4" s="129"/>
      <c r="NNS4" s="146"/>
      <c r="NNX4" s="214"/>
      <c r="NNY4" s="125"/>
      <c r="NNZ4" s="126"/>
      <c r="NOA4" s="127"/>
      <c r="NOB4" s="127"/>
      <c r="NOC4" s="128"/>
      <c r="NOD4" s="129"/>
      <c r="NOE4" s="146"/>
      <c r="NOJ4" s="214"/>
      <c r="NOK4" s="125"/>
      <c r="NOL4" s="126"/>
      <c r="NOM4" s="127"/>
      <c r="NON4" s="127"/>
      <c r="NOO4" s="128"/>
      <c r="NOP4" s="129"/>
      <c r="NOQ4" s="146"/>
      <c r="NOV4" s="214"/>
      <c r="NOW4" s="125"/>
      <c r="NOX4" s="126"/>
      <c r="NOY4" s="127"/>
      <c r="NOZ4" s="127"/>
      <c r="NPA4" s="128"/>
      <c r="NPB4" s="129"/>
      <c r="NPC4" s="146"/>
      <c r="NPH4" s="214"/>
      <c r="NPI4" s="125"/>
      <c r="NPJ4" s="126"/>
      <c r="NPK4" s="127"/>
      <c r="NPL4" s="127"/>
      <c r="NPM4" s="128"/>
      <c r="NPN4" s="129"/>
      <c r="NPO4" s="146"/>
      <c r="NPT4" s="214"/>
      <c r="NPU4" s="125"/>
      <c r="NPV4" s="126"/>
      <c r="NPW4" s="127"/>
      <c r="NPX4" s="127"/>
      <c r="NPY4" s="128"/>
      <c r="NPZ4" s="129"/>
      <c r="NQA4" s="146"/>
      <c r="NQF4" s="214"/>
      <c r="NQG4" s="125"/>
      <c r="NQH4" s="126"/>
      <c r="NQI4" s="127"/>
      <c r="NQJ4" s="127"/>
      <c r="NQK4" s="128"/>
      <c r="NQL4" s="129"/>
      <c r="NQM4" s="146"/>
      <c r="NQR4" s="214"/>
      <c r="NQS4" s="125"/>
      <c r="NQT4" s="126"/>
      <c r="NQU4" s="127"/>
      <c r="NQV4" s="127"/>
      <c r="NQW4" s="128"/>
      <c r="NQX4" s="129"/>
      <c r="NQY4" s="146"/>
      <c r="NRD4" s="214"/>
      <c r="NRE4" s="125"/>
      <c r="NRF4" s="126"/>
      <c r="NRG4" s="127"/>
      <c r="NRH4" s="127"/>
      <c r="NRI4" s="128"/>
      <c r="NRJ4" s="129"/>
      <c r="NRK4" s="146"/>
      <c r="NRP4" s="214"/>
      <c r="NRQ4" s="125"/>
      <c r="NRR4" s="126"/>
      <c r="NRS4" s="127"/>
      <c r="NRT4" s="127"/>
      <c r="NRU4" s="128"/>
      <c r="NRV4" s="129"/>
      <c r="NRW4" s="146"/>
      <c r="NSB4" s="214"/>
      <c r="NSC4" s="125"/>
      <c r="NSD4" s="126"/>
      <c r="NSE4" s="127"/>
      <c r="NSF4" s="127"/>
      <c r="NSG4" s="128"/>
      <c r="NSH4" s="129"/>
      <c r="NSI4" s="146"/>
      <c r="NSN4" s="214"/>
      <c r="NSO4" s="125"/>
      <c r="NSP4" s="126"/>
      <c r="NSQ4" s="127"/>
      <c r="NSR4" s="127"/>
      <c r="NSS4" s="128"/>
      <c r="NST4" s="129"/>
      <c r="NSU4" s="146"/>
      <c r="NSZ4" s="214"/>
      <c r="NTA4" s="125"/>
      <c r="NTB4" s="126"/>
      <c r="NTC4" s="127"/>
      <c r="NTD4" s="127"/>
      <c r="NTE4" s="128"/>
      <c r="NTF4" s="129"/>
      <c r="NTG4" s="146"/>
      <c r="NTL4" s="214"/>
      <c r="NTM4" s="125"/>
      <c r="NTN4" s="126"/>
      <c r="NTO4" s="127"/>
      <c r="NTP4" s="127"/>
      <c r="NTQ4" s="128"/>
      <c r="NTR4" s="129"/>
      <c r="NTS4" s="146"/>
      <c r="NTX4" s="214"/>
      <c r="NTY4" s="125"/>
      <c r="NTZ4" s="126"/>
      <c r="NUA4" s="127"/>
      <c r="NUB4" s="127"/>
      <c r="NUC4" s="128"/>
      <c r="NUD4" s="129"/>
      <c r="NUE4" s="146"/>
      <c r="NUJ4" s="214"/>
      <c r="NUK4" s="125"/>
      <c r="NUL4" s="126"/>
      <c r="NUM4" s="127"/>
      <c r="NUN4" s="127"/>
      <c r="NUO4" s="128"/>
      <c r="NUP4" s="129"/>
      <c r="NUQ4" s="146"/>
      <c r="NUV4" s="214"/>
      <c r="NUW4" s="125"/>
      <c r="NUX4" s="126"/>
      <c r="NUY4" s="127"/>
      <c r="NUZ4" s="127"/>
      <c r="NVA4" s="128"/>
      <c r="NVB4" s="129"/>
      <c r="NVC4" s="146"/>
      <c r="NVH4" s="214"/>
      <c r="NVI4" s="125"/>
      <c r="NVJ4" s="126"/>
      <c r="NVK4" s="127"/>
      <c r="NVL4" s="127"/>
      <c r="NVM4" s="128"/>
      <c r="NVN4" s="129"/>
      <c r="NVO4" s="146"/>
      <c r="NVT4" s="214"/>
      <c r="NVU4" s="125"/>
      <c r="NVV4" s="126"/>
      <c r="NVW4" s="127"/>
      <c r="NVX4" s="127"/>
      <c r="NVY4" s="128"/>
      <c r="NVZ4" s="129"/>
      <c r="NWA4" s="146"/>
      <c r="NWF4" s="214"/>
      <c r="NWG4" s="125"/>
      <c r="NWH4" s="126"/>
      <c r="NWI4" s="127"/>
      <c r="NWJ4" s="127"/>
      <c r="NWK4" s="128"/>
      <c r="NWL4" s="129"/>
      <c r="NWM4" s="146"/>
      <c r="NWR4" s="214"/>
      <c r="NWS4" s="125"/>
      <c r="NWT4" s="126"/>
      <c r="NWU4" s="127"/>
      <c r="NWV4" s="127"/>
      <c r="NWW4" s="128"/>
      <c r="NWX4" s="129"/>
      <c r="NWY4" s="146"/>
      <c r="NXD4" s="214"/>
      <c r="NXE4" s="125"/>
      <c r="NXF4" s="126"/>
      <c r="NXG4" s="127"/>
      <c r="NXH4" s="127"/>
      <c r="NXI4" s="128"/>
      <c r="NXJ4" s="129"/>
      <c r="NXK4" s="146"/>
      <c r="NXP4" s="214"/>
      <c r="NXQ4" s="125"/>
      <c r="NXR4" s="126"/>
      <c r="NXS4" s="127"/>
      <c r="NXT4" s="127"/>
      <c r="NXU4" s="128"/>
      <c r="NXV4" s="129"/>
      <c r="NXW4" s="146"/>
      <c r="NYB4" s="214"/>
      <c r="NYC4" s="125"/>
      <c r="NYD4" s="126"/>
      <c r="NYE4" s="127"/>
      <c r="NYF4" s="127"/>
      <c r="NYG4" s="128"/>
      <c r="NYH4" s="129"/>
      <c r="NYI4" s="146"/>
      <c r="NYN4" s="214"/>
      <c r="NYO4" s="125"/>
      <c r="NYP4" s="126"/>
      <c r="NYQ4" s="127"/>
      <c r="NYR4" s="127"/>
      <c r="NYS4" s="128"/>
      <c r="NYT4" s="129"/>
      <c r="NYU4" s="146"/>
      <c r="NYZ4" s="214"/>
      <c r="NZA4" s="125"/>
      <c r="NZB4" s="126"/>
      <c r="NZC4" s="127"/>
      <c r="NZD4" s="127"/>
      <c r="NZE4" s="128"/>
      <c r="NZF4" s="129"/>
      <c r="NZG4" s="146"/>
      <c r="NZL4" s="214"/>
      <c r="NZM4" s="125"/>
      <c r="NZN4" s="126"/>
      <c r="NZO4" s="127"/>
      <c r="NZP4" s="127"/>
      <c r="NZQ4" s="128"/>
      <c r="NZR4" s="129"/>
      <c r="NZS4" s="146"/>
      <c r="NZX4" s="214"/>
      <c r="NZY4" s="125"/>
      <c r="NZZ4" s="126"/>
      <c r="OAA4" s="127"/>
      <c r="OAB4" s="127"/>
      <c r="OAC4" s="128"/>
      <c r="OAD4" s="129"/>
      <c r="OAE4" s="146"/>
      <c r="OAJ4" s="214"/>
      <c r="OAK4" s="125"/>
      <c r="OAL4" s="126"/>
      <c r="OAM4" s="127"/>
      <c r="OAN4" s="127"/>
      <c r="OAO4" s="128"/>
      <c r="OAP4" s="129"/>
      <c r="OAQ4" s="146"/>
      <c r="OAV4" s="214"/>
      <c r="OAW4" s="125"/>
      <c r="OAX4" s="126"/>
      <c r="OAY4" s="127"/>
      <c r="OAZ4" s="127"/>
      <c r="OBA4" s="128"/>
      <c r="OBB4" s="129"/>
      <c r="OBC4" s="146"/>
      <c r="OBH4" s="214"/>
      <c r="OBI4" s="125"/>
      <c r="OBJ4" s="126"/>
      <c r="OBK4" s="127"/>
      <c r="OBL4" s="127"/>
      <c r="OBM4" s="128"/>
      <c r="OBN4" s="129"/>
      <c r="OBO4" s="146"/>
      <c r="OBT4" s="214"/>
      <c r="OBU4" s="125"/>
      <c r="OBV4" s="126"/>
      <c r="OBW4" s="127"/>
      <c r="OBX4" s="127"/>
      <c r="OBY4" s="128"/>
      <c r="OBZ4" s="129"/>
      <c r="OCA4" s="146"/>
      <c r="OCF4" s="214"/>
      <c r="OCG4" s="125"/>
      <c r="OCH4" s="126"/>
      <c r="OCI4" s="127"/>
      <c r="OCJ4" s="127"/>
      <c r="OCK4" s="128"/>
      <c r="OCL4" s="129"/>
      <c r="OCM4" s="146"/>
      <c r="OCR4" s="214"/>
      <c r="OCS4" s="125"/>
      <c r="OCT4" s="126"/>
      <c r="OCU4" s="127"/>
      <c r="OCV4" s="127"/>
      <c r="OCW4" s="128"/>
      <c r="OCX4" s="129"/>
      <c r="OCY4" s="146"/>
      <c r="ODD4" s="214"/>
      <c r="ODE4" s="125"/>
      <c r="ODF4" s="126"/>
      <c r="ODG4" s="127"/>
      <c r="ODH4" s="127"/>
      <c r="ODI4" s="128"/>
      <c r="ODJ4" s="129"/>
      <c r="ODK4" s="146"/>
      <c r="ODP4" s="214"/>
      <c r="ODQ4" s="125"/>
      <c r="ODR4" s="126"/>
      <c r="ODS4" s="127"/>
      <c r="ODT4" s="127"/>
      <c r="ODU4" s="128"/>
      <c r="ODV4" s="129"/>
      <c r="ODW4" s="146"/>
      <c r="OEB4" s="214"/>
      <c r="OEC4" s="125"/>
      <c r="OED4" s="126"/>
      <c r="OEE4" s="127"/>
      <c r="OEF4" s="127"/>
      <c r="OEG4" s="128"/>
      <c r="OEH4" s="129"/>
      <c r="OEI4" s="146"/>
      <c r="OEN4" s="214"/>
      <c r="OEO4" s="125"/>
      <c r="OEP4" s="126"/>
      <c r="OEQ4" s="127"/>
      <c r="OER4" s="127"/>
      <c r="OES4" s="128"/>
      <c r="OET4" s="129"/>
      <c r="OEU4" s="146"/>
      <c r="OEZ4" s="214"/>
      <c r="OFA4" s="125"/>
      <c r="OFB4" s="126"/>
      <c r="OFC4" s="127"/>
      <c r="OFD4" s="127"/>
      <c r="OFE4" s="128"/>
      <c r="OFF4" s="129"/>
      <c r="OFG4" s="146"/>
      <c r="OFL4" s="214"/>
      <c r="OFM4" s="125"/>
      <c r="OFN4" s="126"/>
      <c r="OFO4" s="127"/>
      <c r="OFP4" s="127"/>
      <c r="OFQ4" s="128"/>
      <c r="OFR4" s="129"/>
      <c r="OFS4" s="146"/>
      <c r="OFX4" s="214"/>
      <c r="OFY4" s="125"/>
      <c r="OFZ4" s="126"/>
      <c r="OGA4" s="127"/>
      <c r="OGB4" s="127"/>
      <c r="OGC4" s="128"/>
      <c r="OGD4" s="129"/>
      <c r="OGE4" s="146"/>
      <c r="OGJ4" s="214"/>
      <c r="OGK4" s="125"/>
      <c r="OGL4" s="126"/>
      <c r="OGM4" s="127"/>
      <c r="OGN4" s="127"/>
      <c r="OGO4" s="128"/>
      <c r="OGP4" s="129"/>
      <c r="OGQ4" s="146"/>
      <c r="OGV4" s="214"/>
      <c r="OGW4" s="125"/>
      <c r="OGX4" s="126"/>
      <c r="OGY4" s="127"/>
      <c r="OGZ4" s="127"/>
      <c r="OHA4" s="128"/>
      <c r="OHB4" s="129"/>
      <c r="OHC4" s="146"/>
      <c r="OHH4" s="214"/>
      <c r="OHI4" s="125"/>
      <c r="OHJ4" s="126"/>
      <c r="OHK4" s="127"/>
      <c r="OHL4" s="127"/>
      <c r="OHM4" s="128"/>
      <c r="OHN4" s="129"/>
      <c r="OHO4" s="146"/>
      <c r="OHT4" s="214"/>
      <c r="OHU4" s="125"/>
      <c r="OHV4" s="126"/>
      <c r="OHW4" s="127"/>
      <c r="OHX4" s="127"/>
      <c r="OHY4" s="128"/>
      <c r="OHZ4" s="129"/>
      <c r="OIA4" s="146"/>
      <c r="OIF4" s="214"/>
      <c r="OIG4" s="125"/>
      <c r="OIH4" s="126"/>
      <c r="OII4" s="127"/>
      <c r="OIJ4" s="127"/>
      <c r="OIK4" s="128"/>
      <c r="OIL4" s="129"/>
      <c r="OIM4" s="146"/>
      <c r="OIR4" s="214"/>
      <c r="OIS4" s="125"/>
      <c r="OIT4" s="126"/>
      <c r="OIU4" s="127"/>
      <c r="OIV4" s="127"/>
      <c r="OIW4" s="128"/>
      <c r="OIX4" s="129"/>
      <c r="OIY4" s="146"/>
      <c r="OJD4" s="214"/>
      <c r="OJE4" s="125"/>
      <c r="OJF4" s="126"/>
      <c r="OJG4" s="127"/>
      <c r="OJH4" s="127"/>
      <c r="OJI4" s="128"/>
      <c r="OJJ4" s="129"/>
      <c r="OJK4" s="146"/>
      <c r="OJP4" s="214"/>
      <c r="OJQ4" s="125"/>
      <c r="OJR4" s="126"/>
      <c r="OJS4" s="127"/>
      <c r="OJT4" s="127"/>
      <c r="OJU4" s="128"/>
      <c r="OJV4" s="129"/>
      <c r="OJW4" s="146"/>
      <c r="OKB4" s="214"/>
      <c r="OKC4" s="125"/>
      <c r="OKD4" s="126"/>
      <c r="OKE4" s="127"/>
      <c r="OKF4" s="127"/>
      <c r="OKG4" s="128"/>
      <c r="OKH4" s="129"/>
      <c r="OKI4" s="146"/>
      <c r="OKN4" s="214"/>
      <c r="OKO4" s="125"/>
      <c r="OKP4" s="126"/>
      <c r="OKQ4" s="127"/>
      <c r="OKR4" s="127"/>
      <c r="OKS4" s="128"/>
      <c r="OKT4" s="129"/>
      <c r="OKU4" s="146"/>
      <c r="OKZ4" s="214"/>
      <c r="OLA4" s="125"/>
      <c r="OLB4" s="126"/>
      <c r="OLC4" s="127"/>
      <c r="OLD4" s="127"/>
      <c r="OLE4" s="128"/>
      <c r="OLF4" s="129"/>
      <c r="OLG4" s="146"/>
      <c r="OLL4" s="214"/>
      <c r="OLM4" s="125"/>
      <c r="OLN4" s="126"/>
      <c r="OLO4" s="127"/>
      <c r="OLP4" s="127"/>
      <c r="OLQ4" s="128"/>
      <c r="OLR4" s="129"/>
      <c r="OLS4" s="146"/>
      <c r="OLX4" s="214"/>
      <c r="OLY4" s="125"/>
      <c r="OLZ4" s="126"/>
      <c r="OMA4" s="127"/>
      <c r="OMB4" s="127"/>
      <c r="OMC4" s="128"/>
      <c r="OMD4" s="129"/>
      <c r="OME4" s="146"/>
      <c r="OMJ4" s="214"/>
      <c r="OMK4" s="125"/>
      <c r="OML4" s="126"/>
      <c r="OMM4" s="127"/>
      <c r="OMN4" s="127"/>
      <c r="OMO4" s="128"/>
      <c r="OMP4" s="129"/>
      <c r="OMQ4" s="146"/>
      <c r="OMV4" s="214"/>
      <c r="OMW4" s="125"/>
      <c r="OMX4" s="126"/>
      <c r="OMY4" s="127"/>
      <c r="OMZ4" s="127"/>
      <c r="ONA4" s="128"/>
      <c r="ONB4" s="129"/>
      <c r="ONC4" s="146"/>
      <c r="ONH4" s="214"/>
      <c r="ONI4" s="125"/>
      <c r="ONJ4" s="126"/>
      <c r="ONK4" s="127"/>
      <c r="ONL4" s="127"/>
      <c r="ONM4" s="128"/>
      <c r="ONN4" s="129"/>
      <c r="ONO4" s="146"/>
      <c r="ONT4" s="214"/>
      <c r="ONU4" s="125"/>
      <c r="ONV4" s="126"/>
      <c r="ONW4" s="127"/>
      <c r="ONX4" s="127"/>
      <c r="ONY4" s="128"/>
      <c r="ONZ4" s="129"/>
      <c r="OOA4" s="146"/>
      <c r="OOF4" s="214"/>
      <c r="OOG4" s="125"/>
      <c r="OOH4" s="126"/>
      <c r="OOI4" s="127"/>
      <c r="OOJ4" s="127"/>
      <c r="OOK4" s="128"/>
      <c r="OOL4" s="129"/>
      <c r="OOM4" s="146"/>
      <c r="OOR4" s="214"/>
      <c r="OOS4" s="125"/>
      <c r="OOT4" s="126"/>
      <c r="OOU4" s="127"/>
      <c r="OOV4" s="127"/>
      <c r="OOW4" s="128"/>
      <c r="OOX4" s="129"/>
      <c r="OOY4" s="146"/>
      <c r="OPD4" s="214"/>
      <c r="OPE4" s="125"/>
      <c r="OPF4" s="126"/>
      <c r="OPG4" s="127"/>
      <c r="OPH4" s="127"/>
      <c r="OPI4" s="128"/>
      <c r="OPJ4" s="129"/>
      <c r="OPK4" s="146"/>
      <c r="OPP4" s="214"/>
      <c r="OPQ4" s="125"/>
      <c r="OPR4" s="126"/>
      <c r="OPS4" s="127"/>
      <c r="OPT4" s="127"/>
      <c r="OPU4" s="128"/>
      <c r="OPV4" s="129"/>
      <c r="OPW4" s="146"/>
      <c r="OQB4" s="214"/>
      <c r="OQC4" s="125"/>
      <c r="OQD4" s="126"/>
      <c r="OQE4" s="127"/>
      <c r="OQF4" s="127"/>
      <c r="OQG4" s="128"/>
      <c r="OQH4" s="129"/>
      <c r="OQI4" s="146"/>
      <c r="OQN4" s="214"/>
      <c r="OQO4" s="125"/>
      <c r="OQP4" s="126"/>
      <c r="OQQ4" s="127"/>
      <c r="OQR4" s="127"/>
      <c r="OQS4" s="128"/>
      <c r="OQT4" s="129"/>
      <c r="OQU4" s="146"/>
      <c r="OQZ4" s="214"/>
      <c r="ORA4" s="125"/>
      <c r="ORB4" s="126"/>
      <c r="ORC4" s="127"/>
      <c r="ORD4" s="127"/>
      <c r="ORE4" s="128"/>
      <c r="ORF4" s="129"/>
      <c r="ORG4" s="146"/>
      <c r="ORL4" s="214"/>
      <c r="ORM4" s="125"/>
      <c r="ORN4" s="126"/>
      <c r="ORO4" s="127"/>
      <c r="ORP4" s="127"/>
      <c r="ORQ4" s="128"/>
      <c r="ORR4" s="129"/>
      <c r="ORS4" s="146"/>
      <c r="ORX4" s="214"/>
      <c r="ORY4" s="125"/>
      <c r="ORZ4" s="126"/>
      <c r="OSA4" s="127"/>
      <c r="OSB4" s="127"/>
      <c r="OSC4" s="128"/>
      <c r="OSD4" s="129"/>
      <c r="OSE4" s="146"/>
      <c r="OSJ4" s="214"/>
      <c r="OSK4" s="125"/>
      <c r="OSL4" s="126"/>
      <c r="OSM4" s="127"/>
      <c r="OSN4" s="127"/>
      <c r="OSO4" s="128"/>
      <c r="OSP4" s="129"/>
      <c r="OSQ4" s="146"/>
      <c r="OSV4" s="214"/>
      <c r="OSW4" s="125"/>
      <c r="OSX4" s="126"/>
      <c r="OSY4" s="127"/>
      <c r="OSZ4" s="127"/>
      <c r="OTA4" s="128"/>
      <c r="OTB4" s="129"/>
      <c r="OTC4" s="146"/>
      <c r="OTH4" s="214"/>
      <c r="OTI4" s="125"/>
      <c r="OTJ4" s="126"/>
      <c r="OTK4" s="127"/>
      <c r="OTL4" s="127"/>
      <c r="OTM4" s="128"/>
      <c r="OTN4" s="129"/>
      <c r="OTO4" s="146"/>
      <c r="OTT4" s="214"/>
      <c r="OTU4" s="125"/>
      <c r="OTV4" s="126"/>
      <c r="OTW4" s="127"/>
      <c r="OTX4" s="127"/>
      <c r="OTY4" s="128"/>
      <c r="OTZ4" s="129"/>
      <c r="OUA4" s="146"/>
      <c r="OUF4" s="214"/>
      <c r="OUG4" s="125"/>
      <c r="OUH4" s="126"/>
      <c r="OUI4" s="127"/>
      <c r="OUJ4" s="127"/>
      <c r="OUK4" s="128"/>
      <c r="OUL4" s="129"/>
      <c r="OUM4" s="146"/>
      <c r="OUR4" s="214"/>
      <c r="OUS4" s="125"/>
      <c r="OUT4" s="126"/>
      <c r="OUU4" s="127"/>
      <c r="OUV4" s="127"/>
      <c r="OUW4" s="128"/>
      <c r="OUX4" s="129"/>
      <c r="OUY4" s="146"/>
      <c r="OVD4" s="214"/>
      <c r="OVE4" s="125"/>
      <c r="OVF4" s="126"/>
      <c r="OVG4" s="127"/>
      <c r="OVH4" s="127"/>
      <c r="OVI4" s="128"/>
      <c r="OVJ4" s="129"/>
      <c r="OVK4" s="146"/>
      <c r="OVP4" s="214"/>
      <c r="OVQ4" s="125"/>
      <c r="OVR4" s="126"/>
      <c r="OVS4" s="127"/>
      <c r="OVT4" s="127"/>
      <c r="OVU4" s="128"/>
      <c r="OVV4" s="129"/>
      <c r="OVW4" s="146"/>
      <c r="OWB4" s="214"/>
      <c r="OWC4" s="125"/>
      <c r="OWD4" s="126"/>
      <c r="OWE4" s="127"/>
      <c r="OWF4" s="127"/>
      <c r="OWG4" s="128"/>
      <c r="OWH4" s="129"/>
      <c r="OWI4" s="146"/>
      <c r="OWN4" s="214"/>
      <c r="OWO4" s="125"/>
      <c r="OWP4" s="126"/>
      <c r="OWQ4" s="127"/>
      <c r="OWR4" s="127"/>
      <c r="OWS4" s="128"/>
      <c r="OWT4" s="129"/>
      <c r="OWU4" s="146"/>
      <c r="OWZ4" s="214"/>
      <c r="OXA4" s="125"/>
      <c r="OXB4" s="126"/>
      <c r="OXC4" s="127"/>
      <c r="OXD4" s="127"/>
      <c r="OXE4" s="128"/>
      <c r="OXF4" s="129"/>
      <c r="OXG4" s="146"/>
      <c r="OXL4" s="214"/>
      <c r="OXM4" s="125"/>
      <c r="OXN4" s="126"/>
      <c r="OXO4" s="127"/>
      <c r="OXP4" s="127"/>
      <c r="OXQ4" s="128"/>
      <c r="OXR4" s="129"/>
      <c r="OXS4" s="146"/>
      <c r="OXX4" s="214"/>
      <c r="OXY4" s="125"/>
      <c r="OXZ4" s="126"/>
      <c r="OYA4" s="127"/>
      <c r="OYB4" s="127"/>
      <c r="OYC4" s="128"/>
      <c r="OYD4" s="129"/>
      <c r="OYE4" s="146"/>
      <c r="OYJ4" s="214"/>
      <c r="OYK4" s="125"/>
      <c r="OYL4" s="126"/>
      <c r="OYM4" s="127"/>
      <c r="OYN4" s="127"/>
      <c r="OYO4" s="128"/>
      <c r="OYP4" s="129"/>
      <c r="OYQ4" s="146"/>
      <c r="OYV4" s="214"/>
      <c r="OYW4" s="125"/>
      <c r="OYX4" s="126"/>
      <c r="OYY4" s="127"/>
      <c r="OYZ4" s="127"/>
      <c r="OZA4" s="128"/>
      <c r="OZB4" s="129"/>
      <c r="OZC4" s="146"/>
      <c r="OZH4" s="214"/>
      <c r="OZI4" s="125"/>
      <c r="OZJ4" s="126"/>
      <c r="OZK4" s="127"/>
      <c r="OZL4" s="127"/>
      <c r="OZM4" s="128"/>
      <c r="OZN4" s="129"/>
      <c r="OZO4" s="146"/>
      <c r="OZT4" s="214"/>
      <c r="OZU4" s="125"/>
      <c r="OZV4" s="126"/>
      <c r="OZW4" s="127"/>
      <c r="OZX4" s="127"/>
      <c r="OZY4" s="128"/>
      <c r="OZZ4" s="129"/>
      <c r="PAA4" s="146"/>
      <c r="PAF4" s="214"/>
      <c r="PAG4" s="125"/>
      <c r="PAH4" s="126"/>
      <c r="PAI4" s="127"/>
      <c r="PAJ4" s="127"/>
      <c r="PAK4" s="128"/>
      <c r="PAL4" s="129"/>
      <c r="PAM4" s="146"/>
      <c r="PAR4" s="214"/>
      <c r="PAS4" s="125"/>
      <c r="PAT4" s="126"/>
      <c r="PAU4" s="127"/>
      <c r="PAV4" s="127"/>
      <c r="PAW4" s="128"/>
      <c r="PAX4" s="129"/>
      <c r="PAY4" s="146"/>
      <c r="PBD4" s="214"/>
      <c r="PBE4" s="125"/>
      <c r="PBF4" s="126"/>
      <c r="PBG4" s="127"/>
      <c r="PBH4" s="127"/>
      <c r="PBI4" s="128"/>
      <c r="PBJ4" s="129"/>
      <c r="PBK4" s="146"/>
      <c r="PBP4" s="214"/>
      <c r="PBQ4" s="125"/>
      <c r="PBR4" s="126"/>
      <c r="PBS4" s="127"/>
      <c r="PBT4" s="127"/>
      <c r="PBU4" s="128"/>
      <c r="PBV4" s="129"/>
      <c r="PBW4" s="146"/>
      <c r="PCB4" s="214"/>
      <c r="PCC4" s="125"/>
      <c r="PCD4" s="126"/>
      <c r="PCE4" s="127"/>
      <c r="PCF4" s="127"/>
      <c r="PCG4" s="128"/>
      <c r="PCH4" s="129"/>
      <c r="PCI4" s="146"/>
      <c r="PCN4" s="214"/>
      <c r="PCO4" s="125"/>
      <c r="PCP4" s="126"/>
      <c r="PCQ4" s="127"/>
      <c r="PCR4" s="127"/>
      <c r="PCS4" s="128"/>
      <c r="PCT4" s="129"/>
      <c r="PCU4" s="146"/>
      <c r="PCZ4" s="214"/>
      <c r="PDA4" s="125"/>
      <c r="PDB4" s="126"/>
      <c r="PDC4" s="127"/>
      <c r="PDD4" s="127"/>
      <c r="PDE4" s="128"/>
      <c r="PDF4" s="129"/>
      <c r="PDG4" s="146"/>
      <c r="PDL4" s="214"/>
      <c r="PDM4" s="125"/>
      <c r="PDN4" s="126"/>
      <c r="PDO4" s="127"/>
      <c r="PDP4" s="127"/>
      <c r="PDQ4" s="128"/>
      <c r="PDR4" s="129"/>
      <c r="PDS4" s="146"/>
      <c r="PDX4" s="214"/>
      <c r="PDY4" s="125"/>
      <c r="PDZ4" s="126"/>
      <c r="PEA4" s="127"/>
      <c r="PEB4" s="127"/>
      <c r="PEC4" s="128"/>
      <c r="PED4" s="129"/>
      <c r="PEE4" s="146"/>
      <c r="PEJ4" s="214"/>
      <c r="PEK4" s="125"/>
      <c r="PEL4" s="126"/>
      <c r="PEM4" s="127"/>
      <c r="PEN4" s="127"/>
      <c r="PEO4" s="128"/>
      <c r="PEP4" s="129"/>
      <c r="PEQ4" s="146"/>
      <c r="PEV4" s="214"/>
      <c r="PEW4" s="125"/>
      <c r="PEX4" s="126"/>
      <c r="PEY4" s="127"/>
      <c r="PEZ4" s="127"/>
      <c r="PFA4" s="128"/>
      <c r="PFB4" s="129"/>
      <c r="PFC4" s="146"/>
      <c r="PFH4" s="214"/>
      <c r="PFI4" s="125"/>
      <c r="PFJ4" s="126"/>
      <c r="PFK4" s="127"/>
      <c r="PFL4" s="127"/>
      <c r="PFM4" s="128"/>
      <c r="PFN4" s="129"/>
      <c r="PFO4" s="146"/>
      <c r="PFT4" s="214"/>
      <c r="PFU4" s="125"/>
      <c r="PFV4" s="126"/>
      <c r="PFW4" s="127"/>
      <c r="PFX4" s="127"/>
      <c r="PFY4" s="128"/>
      <c r="PFZ4" s="129"/>
      <c r="PGA4" s="146"/>
      <c r="PGF4" s="214"/>
      <c r="PGG4" s="125"/>
      <c r="PGH4" s="126"/>
      <c r="PGI4" s="127"/>
      <c r="PGJ4" s="127"/>
      <c r="PGK4" s="128"/>
      <c r="PGL4" s="129"/>
      <c r="PGM4" s="146"/>
      <c r="PGR4" s="214"/>
      <c r="PGS4" s="125"/>
      <c r="PGT4" s="126"/>
      <c r="PGU4" s="127"/>
      <c r="PGV4" s="127"/>
      <c r="PGW4" s="128"/>
      <c r="PGX4" s="129"/>
      <c r="PGY4" s="146"/>
      <c r="PHD4" s="214"/>
      <c r="PHE4" s="125"/>
      <c r="PHF4" s="126"/>
      <c r="PHG4" s="127"/>
      <c r="PHH4" s="127"/>
      <c r="PHI4" s="128"/>
      <c r="PHJ4" s="129"/>
      <c r="PHK4" s="146"/>
      <c r="PHP4" s="214"/>
      <c r="PHQ4" s="125"/>
      <c r="PHR4" s="126"/>
      <c r="PHS4" s="127"/>
      <c r="PHT4" s="127"/>
      <c r="PHU4" s="128"/>
      <c r="PHV4" s="129"/>
      <c r="PHW4" s="146"/>
      <c r="PIB4" s="214"/>
      <c r="PIC4" s="125"/>
      <c r="PID4" s="126"/>
      <c r="PIE4" s="127"/>
      <c r="PIF4" s="127"/>
      <c r="PIG4" s="128"/>
      <c r="PIH4" s="129"/>
      <c r="PII4" s="146"/>
      <c r="PIN4" s="214"/>
      <c r="PIO4" s="125"/>
      <c r="PIP4" s="126"/>
      <c r="PIQ4" s="127"/>
      <c r="PIR4" s="127"/>
      <c r="PIS4" s="128"/>
      <c r="PIT4" s="129"/>
      <c r="PIU4" s="146"/>
      <c r="PIZ4" s="214"/>
      <c r="PJA4" s="125"/>
      <c r="PJB4" s="126"/>
      <c r="PJC4" s="127"/>
      <c r="PJD4" s="127"/>
      <c r="PJE4" s="128"/>
      <c r="PJF4" s="129"/>
      <c r="PJG4" s="146"/>
      <c r="PJL4" s="214"/>
      <c r="PJM4" s="125"/>
      <c r="PJN4" s="126"/>
      <c r="PJO4" s="127"/>
      <c r="PJP4" s="127"/>
      <c r="PJQ4" s="128"/>
      <c r="PJR4" s="129"/>
      <c r="PJS4" s="146"/>
      <c r="PJX4" s="214"/>
      <c r="PJY4" s="125"/>
      <c r="PJZ4" s="126"/>
      <c r="PKA4" s="127"/>
      <c r="PKB4" s="127"/>
      <c r="PKC4" s="128"/>
      <c r="PKD4" s="129"/>
      <c r="PKE4" s="146"/>
      <c r="PKJ4" s="214"/>
      <c r="PKK4" s="125"/>
      <c r="PKL4" s="126"/>
      <c r="PKM4" s="127"/>
      <c r="PKN4" s="127"/>
      <c r="PKO4" s="128"/>
      <c r="PKP4" s="129"/>
      <c r="PKQ4" s="146"/>
      <c r="PKV4" s="214"/>
      <c r="PKW4" s="125"/>
      <c r="PKX4" s="126"/>
      <c r="PKY4" s="127"/>
      <c r="PKZ4" s="127"/>
      <c r="PLA4" s="128"/>
      <c r="PLB4" s="129"/>
      <c r="PLC4" s="146"/>
      <c r="PLH4" s="214"/>
      <c r="PLI4" s="125"/>
      <c r="PLJ4" s="126"/>
      <c r="PLK4" s="127"/>
      <c r="PLL4" s="127"/>
      <c r="PLM4" s="128"/>
      <c r="PLN4" s="129"/>
      <c r="PLO4" s="146"/>
      <c r="PLT4" s="214"/>
      <c r="PLU4" s="125"/>
      <c r="PLV4" s="126"/>
      <c r="PLW4" s="127"/>
      <c r="PLX4" s="127"/>
      <c r="PLY4" s="128"/>
      <c r="PLZ4" s="129"/>
      <c r="PMA4" s="146"/>
      <c r="PMF4" s="214"/>
      <c r="PMG4" s="125"/>
      <c r="PMH4" s="126"/>
      <c r="PMI4" s="127"/>
      <c r="PMJ4" s="127"/>
      <c r="PMK4" s="128"/>
      <c r="PML4" s="129"/>
      <c r="PMM4" s="146"/>
      <c r="PMR4" s="214"/>
      <c r="PMS4" s="125"/>
      <c r="PMT4" s="126"/>
      <c r="PMU4" s="127"/>
      <c r="PMV4" s="127"/>
      <c r="PMW4" s="128"/>
      <c r="PMX4" s="129"/>
      <c r="PMY4" s="146"/>
      <c r="PND4" s="214"/>
      <c r="PNE4" s="125"/>
      <c r="PNF4" s="126"/>
      <c r="PNG4" s="127"/>
      <c r="PNH4" s="127"/>
      <c r="PNI4" s="128"/>
      <c r="PNJ4" s="129"/>
      <c r="PNK4" s="146"/>
      <c r="PNP4" s="214"/>
      <c r="PNQ4" s="125"/>
      <c r="PNR4" s="126"/>
      <c r="PNS4" s="127"/>
      <c r="PNT4" s="127"/>
      <c r="PNU4" s="128"/>
      <c r="PNV4" s="129"/>
      <c r="PNW4" s="146"/>
      <c r="POB4" s="214"/>
      <c r="POC4" s="125"/>
      <c r="POD4" s="126"/>
      <c r="POE4" s="127"/>
      <c r="POF4" s="127"/>
      <c r="POG4" s="128"/>
      <c r="POH4" s="129"/>
      <c r="POI4" s="146"/>
      <c r="PON4" s="214"/>
      <c r="POO4" s="125"/>
      <c r="POP4" s="126"/>
      <c r="POQ4" s="127"/>
      <c r="POR4" s="127"/>
      <c r="POS4" s="128"/>
      <c r="POT4" s="129"/>
      <c r="POU4" s="146"/>
      <c r="POZ4" s="214"/>
      <c r="PPA4" s="125"/>
      <c r="PPB4" s="126"/>
      <c r="PPC4" s="127"/>
      <c r="PPD4" s="127"/>
      <c r="PPE4" s="128"/>
      <c r="PPF4" s="129"/>
      <c r="PPG4" s="146"/>
      <c r="PPL4" s="214"/>
      <c r="PPM4" s="125"/>
      <c r="PPN4" s="126"/>
      <c r="PPO4" s="127"/>
      <c r="PPP4" s="127"/>
      <c r="PPQ4" s="128"/>
      <c r="PPR4" s="129"/>
      <c r="PPS4" s="146"/>
      <c r="PPX4" s="214"/>
      <c r="PPY4" s="125"/>
      <c r="PPZ4" s="126"/>
      <c r="PQA4" s="127"/>
      <c r="PQB4" s="127"/>
      <c r="PQC4" s="128"/>
      <c r="PQD4" s="129"/>
      <c r="PQE4" s="146"/>
      <c r="PQJ4" s="214"/>
      <c r="PQK4" s="125"/>
      <c r="PQL4" s="126"/>
      <c r="PQM4" s="127"/>
      <c r="PQN4" s="127"/>
      <c r="PQO4" s="128"/>
      <c r="PQP4" s="129"/>
      <c r="PQQ4" s="146"/>
      <c r="PQV4" s="214"/>
      <c r="PQW4" s="125"/>
      <c r="PQX4" s="126"/>
      <c r="PQY4" s="127"/>
      <c r="PQZ4" s="127"/>
      <c r="PRA4" s="128"/>
      <c r="PRB4" s="129"/>
      <c r="PRC4" s="146"/>
      <c r="PRH4" s="214"/>
      <c r="PRI4" s="125"/>
      <c r="PRJ4" s="126"/>
      <c r="PRK4" s="127"/>
      <c r="PRL4" s="127"/>
      <c r="PRM4" s="128"/>
      <c r="PRN4" s="129"/>
      <c r="PRO4" s="146"/>
      <c r="PRT4" s="214"/>
      <c r="PRU4" s="125"/>
      <c r="PRV4" s="126"/>
      <c r="PRW4" s="127"/>
      <c r="PRX4" s="127"/>
      <c r="PRY4" s="128"/>
      <c r="PRZ4" s="129"/>
      <c r="PSA4" s="146"/>
      <c r="PSF4" s="214"/>
      <c r="PSG4" s="125"/>
      <c r="PSH4" s="126"/>
      <c r="PSI4" s="127"/>
      <c r="PSJ4" s="127"/>
      <c r="PSK4" s="128"/>
      <c r="PSL4" s="129"/>
      <c r="PSM4" s="146"/>
      <c r="PSR4" s="214"/>
      <c r="PSS4" s="125"/>
      <c r="PST4" s="126"/>
      <c r="PSU4" s="127"/>
      <c r="PSV4" s="127"/>
      <c r="PSW4" s="128"/>
      <c r="PSX4" s="129"/>
      <c r="PSY4" s="146"/>
      <c r="PTD4" s="214"/>
      <c r="PTE4" s="125"/>
      <c r="PTF4" s="126"/>
      <c r="PTG4" s="127"/>
      <c r="PTH4" s="127"/>
      <c r="PTI4" s="128"/>
      <c r="PTJ4" s="129"/>
      <c r="PTK4" s="146"/>
      <c r="PTP4" s="214"/>
      <c r="PTQ4" s="125"/>
      <c r="PTR4" s="126"/>
      <c r="PTS4" s="127"/>
      <c r="PTT4" s="127"/>
      <c r="PTU4" s="128"/>
      <c r="PTV4" s="129"/>
      <c r="PTW4" s="146"/>
      <c r="PUB4" s="214"/>
      <c r="PUC4" s="125"/>
      <c r="PUD4" s="126"/>
      <c r="PUE4" s="127"/>
      <c r="PUF4" s="127"/>
      <c r="PUG4" s="128"/>
      <c r="PUH4" s="129"/>
      <c r="PUI4" s="146"/>
      <c r="PUN4" s="214"/>
      <c r="PUO4" s="125"/>
      <c r="PUP4" s="126"/>
      <c r="PUQ4" s="127"/>
      <c r="PUR4" s="127"/>
      <c r="PUS4" s="128"/>
      <c r="PUT4" s="129"/>
      <c r="PUU4" s="146"/>
      <c r="PUZ4" s="214"/>
      <c r="PVA4" s="125"/>
      <c r="PVB4" s="126"/>
      <c r="PVC4" s="127"/>
      <c r="PVD4" s="127"/>
      <c r="PVE4" s="128"/>
      <c r="PVF4" s="129"/>
      <c r="PVG4" s="146"/>
      <c r="PVL4" s="214"/>
      <c r="PVM4" s="125"/>
      <c r="PVN4" s="126"/>
      <c r="PVO4" s="127"/>
      <c r="PVP4" s="127"/>
      <c r="PVQ4" s="128"/>
      <c r="PVR4" s="129"/>
      <c r="PVS4" s="146"/>
      <c r="PVX4" s="214"/>
      <c r="PVY4" s="125"/>
      <c r="PVZ4" s="126"/>
      <c r="PWA4" s="127"/>
      <c r="PWB4" s="127"/>
      <c r="PWC4" s="128"/>
      <c r="PWD4" s="129"/>
      <c r="PWE4" s="146"/>
      <c r="PWJ4" s="214"/>
      <c r="PWK4" s="125"/>
      <c r="PWL4" s="126"/>
      <c r="PWM4" s="127"/>
      <c r="PWN4" s="127"/>
      <c r="PWO4" s="128"/>
      <c r="PWP4" s="129"/>
      <c r="PWQ4" s="146"/>
      <c r="PWV4" s="214"/>
      <c r="PWW4" s="125"/>
      <c r="PWX4" s="126"/>
      <c r="PWY4" s="127"/>
      <c r="PWZ4" s="127"/>
      <c r="PXA4" s="128"/>
      <c r="PXB4" s="129"/>
      <c r="PXC4" s="146"/>
      <c r="PXH4" s="214"/>
      <c r="PXI4" s="125"/>
      <c r="PXJ4" s="126"/>
      <c r="PXK4" s="127"/>
      <c r="PXL4" s="127"/>
      <c r="PXM4" s="128"/>
      <c r="PXN4" s="129"/>
      <c r="PXO4" s="146"/>
      <c r="PXT4" s="214"/>
      <c r="PXU4" s="125"/>
      <c r="PXV4" s="126"/>
      <c r="PXW4" s="127"/>
      <c r="PXX4" s="127"/>
      <c r="PXY4" s="128"/>
      <c r="PXZ4" s="129"/>
      <c r="PYA4" s="146"/>
      <c r="PYF4" s="214"/>
      <c r="PYG4" s="125"/>
      <c r="PYH4" s="126"/>
      <c r="PYI4" s="127"/>
      <c r="PYJ4" s="127"/>
      <c r="PYK4" s="128"/>
      <c r="PYL4" s="129"/>
      <c r="PYM4" s="146"/>
      <c r="PYR4" s="214"/>
      <c r="PYS4" s="125"/>
      <c r="PYT4" s="126"/>
      <c r="PYU4" s="127"/>
      <c r="PYV4" s="127"/>
      <c r="PYW4" s="128"/>
      <c r="PYX4" s="129"/>
      <c r="PYY4" s="146"/>
      <c r="PZD4" s="214"/>
      <c r="PZE4" s="125"/>
      <c r="PZF4" s="126"/>
      <c r="PZG4" s="127"/>
      <c r="PZH4" s="127"/>
      <c r="PZI4" s="128"/>
      <c r="PZJ4" s="129"/>
      <c r="PZK4" s="146"/>
      <c r="PZP4" s="214"/>
      <c r="PZQ4" s="125"/>
      <c r="PZR4" s="126"/>
      <c r="PZS4" s="127"/>
      <c r="PZT4" s="127"/>
      <c r="PZU4" s="128"/>
      <c r="PZV4" s="129"/>
      <c r="PZW4" s="146"/>
      <c r="QAB4" s="214"/>
      <c r="QAC4" s="125"/>
      <c r="QAD4" s="126"/>
      <c r="QAE4" s="127"/>
      <c r="QAF4" s="127"/>
      <c r="QAG4" s="128"/>
      <c r="QAH4" s="129"/>
      <c r="QAI4" s="146"/>
      <c r="QAN4" s="214"/>
      <c r="QAO4" s="125"/>
      <c r="QAP4" s="126"/>
      <c r="QAQ4" s="127"/>
      <c r="QAR4" s="127"/>
      <c r="QAS4" s="128"/>
      <c r="QAT4" s="129"/>
      <c r="QAU4" s="146"/>
      <c r="QAZ4" s="214"/>
      <c r="QBA4" s="125"/>
      <c r="QBB4" s="126"/>
      <c r="QBC4" s="127"/>
      <c r="QBD4" s="127"/>
      <c r="QBE4" s="128"/>
      <c r="QBF4" s="129"/>
      <c r="QBG4" s="146"/>
      <c r="QBL4" s="214"/>
      <c r="QBM4" s="125"/>
      <c r="QBN4" s="126"/>
      <c r="QBO4" s="127"/>
      <c r="QBP4" s="127"/>
      <c r="QBQ4" s="128"/>
      <c r="QBR4" s="129"/>
      <c r="QBS4" s="146"/>
      <c r="QBX4" s="214"/>
      <c r="QBY4" s="125"/>
      <c r="QBZ4" s="126"/>
      <c r="QCA4" s="127"/>
      <c r="QCB4" s="127"/>
      <c r="QCC4" s="128"/>
      <c r="QCD4" s="129"/>
      <c r="QCE4" s="146"/>
      <c r="QCJ4" s="214"/>
      <c r="QCK4" s="125"/>
      <c r="QCL4" s="126"/>
      <c r="QCM4" s="127"/>
      <c r="QCN4" s="127"/>
      <c r="QCO4" s="128"/>
      <c r="QCP4" s="129"/>
      <c r="QCQ4" s="146"/>
      <c r="QCV4" s="214"/>
      <c r="QCW4" s="125"/>
      <c r="QCX4" s="126"/>
      <c r="QCY4" s="127"/>
      <c r="QCZ4" s="127"/>
      <c r="QDA4" s="128"/>
      <c r="QDB4" s="129"/>
      <c r="QDC4" s="146"/>
      <c r="QDH4" s="214"/>
      <c r="QDI4" s="125"/>
      <c r="QDJ4" s="126"/>
      <c r="QDK4" s="127"/>
      <c r="QDL4" s="127"/>
      <c r="QDM4" s="128"/>
      <c r="QDN4" s="129"/>
      <c r="QDO4" s="146"/>
      <c r="QDT4" s="214"/>
      <c r="QDU4" s="125"/>
      <c r="QDV4" s="126"/>
      <c r="QDW4" s="127"/>
      <c r="QDX4" s="127"/>
      <c r="QDY4" s="128"/>
      <c r="QDZ4" s="129"/>
      <c r="QEA4" s="146"/>
      <c r="QEF4" s="214"/>
      <c r="QEG4" s="125"/>
      <c r="QEH4" s="126"/>
      <c r="QEI4" s="127"/>
      <c r="QEJ4" s="127"/>
      <c r="QEK4" s="128"/>
      <c r="QEL4" s="129"/>
      <c r="QEM4" s="146"/>
      <c r="QER4" s="214"/>
      <c r="QES4" s="125"/>
      <c r="QET4" s="126"/>
      <c r="QEU4" s="127"/>
      <c r="QEV4" s="127"/>
      <c r="QEW4" s="128"/>
      <c r="QEX4" s="129"/>
      <c r="QEY4" s="146"/>
      <c r="QFD4" s="214"/>
      <c r="QFE4" s="125"/>
      <c r="QFF4" s="126"/>
      <c r="QFG4" s="127"/>
      <c r="QFH4" s="127"/>
      <c r="QFI4" s="128"/>
      <c r="QFJ4" s="129"/>
      <c r="QFK4" s="146"/>
      <c r="QFP4" s="214"/>
      <c r="QFQ4" s="125"/>
      <c r="QFR4" s="126"/>
      <c r="QFS4" s="127"/>
      <c r="QFT4" s="127"/>
      <c r="QFU4" s="128"/>
      <c r="QFV4" s="129"/>
      <c r="QFW4" s="146"/>
      <c r="QGB4" s="214"/>
      <c r="QGC4" s="125"/>
      <c r="QGD4" s="126"/>
      <c r="QGE4" s="127"/>
      <c r="QGF4" s="127"/>
      <c r="QGG4" s="128"/>
      <c r="QGH4" s="129"/>
      <c r="QGI4" s="146"/>
      <c r="QGN4" s="214"/>
      <c r="QGO4" s="125"/>
      <c r="QGP4" s="126"/>
      <c r="QGQ4" s="127"/>
      <c r="QGR4" s="127"/>
      <c r="QGS4" s="128"/>
      <c r="QGT4" s="129"/>
      <c r="QGU4" s="146"/>
      <c r="QGZ4" s="214"/>
      <c r="QHA4" s="125"/>
      <c r="QHB4" s="126"/>
      <c r="QHC4" s="127"/>
      <c r="QHD4" s="127"/>
      <c r="QHE4" s="128"/>
      <c r="QHF4" s="129"/>
      <c r="QHG4" s="146"/>
      <c r="QHL4" s="214"/>
      <c r="QHM4" s="125"/>
      <c r="QHN4" s="126"/>
      <c r="QHO4" s="127"/>
      <c r="QHP4" s="127"/>
      <c r="QHQ4" s="128"/>
      <c r="QHR4" s="129"/>
      <c r="QHS4" s="146"/>
      <c r="QHX4" s="214"/>
      <c r="QHY4" s="125"/>
      <c r="QHZ4" s="126"/>
      <c r="QIA4" s="127"/>
      <c r="QIB4" s="127"/>
      <c r="QIC4" s="128"/>
      <c r="QID4" s="129"/>
      <c r="QIE4" s="146"/>
      <c r="QIJ4" s="214"/>
      <c r="QIK4" s="125"/>
      <c r="QIL4" s="126"/>
      <c r="QIM4" s="127"/>
      <c r="QIN4" s="127"/>
      <c r="QIO4" s="128"/>
      <c r="QIP4" s="129"/>
      <c r="QIQ4" s="146"/>
      <c r="QIV4" s="214"/>
      <c r="QIW4" s="125"/>
      <c r="QIX4" s="126"/>
      <c r="QIY4" s="127"/>
      <c r="QIZ4" s="127"/>
      <c r="QJA4" s="128"/>
      <c r="QJB4" s="129"/>
      <c r="QJC4" s="146"/>
      <c r="QJH4" s="214"/>
      <c r="QJI4" s="125"/>
      <c r="QJJ4" s="126"/>
      <c r="QJK4" s="127"/>
      <c r="QJL4" s="127"/>
      <c r="QJM4" s="128"/>
      <c r="QJN4" s="129"/>
      <c r="QJO4" s="146"/>
      <c r="QJT4" s="214"/>
      <c r="QJU4" s="125"/>
      <c r="QJV4" s="126"/>
      <c r="QJW4" s="127"/>
      <c r="QJX4" s="127"/>
      <c r="QJY4" s="128"/>
      <c r="QJZ4" s="129"/>
      <c r="QKA4" s="146"/>
      <c r="QKF4" s="214"/>
      <c r="QKG4" s="125"/>
      <c r="QKH4" s="126"/>
      <c r="QKI4" s="127"/>
      <c r="QKJ4" s="127"/>
      <c r="QKK4" s="128"/>
      <c r="QKL4" s="129"/>
      <c r="QKM4" s="146"/>
      <c r="QKR4" s="214"/>
      <c r="QKS4" s="125"/>
      <c r="QKT4" s="126"/>
      <c r="QKU4" s="127"/>
      <c r="QKV4" s="127"/>
      <c r="QKW4" s="128"/>
      <c r="QKX4" s="129"/>
      <c r="QKY4" s="146"/>
      <c r="QLD4" s="214"/>
      <c r="QLE4" s="125"/>
      <c r="QLF4" s="126"/>
      <c r="QLG4" s="127"/>
      <c r="QLH4" s="127"/>
      <c r="QLI4" s="128"/>
      <c r="QLJ4" s="129"/>
      <c r="QLK4" s="146"/>
      <c r="QLP4" s="214"/>
      <c r="QLQ4" s="125"/>
      <c r="QLR4" s="126"/>
      <c r="QLS4" s="127"/>
      <c r="QLT4" s="127"/>
      <c r="QLU4" s="128"/>
      <c r="QLV4" s="129"/>
      <c r="QLW4" s="146"/>
      <c r="QMB4" s="214"/>
      <c r="QMC4" s="125"/>
      <c r="QMD4" s="126"/>
      <c r="QME4" s="127"/>
      <c r="QMF4" s="127"/>
      <c r="QMG4" s="128"/>
      <c r="QMH4" s="129"/>
      <c r="QMI4" s="146"/>
      <c r="QMN4" s="214"/>
      <c r="QMO4" s="125"/>
      <c r="QMP4" s="126"/>
      <c r="QMQ4" s="127"/>
      <c r="QMR4" s="127"/>
      <c r="QMS4" s="128"/>
      <c r="QMT4" s="129"/>
      <c r="QMU4" s="146"/>
      <c r="QMZ4" s="214"/>
      <c r="QNA4" s="125"/>
      <c r="QNB4" s="126"/>
      <c r="QNC4" s="127"/>
      <c r="QND4" s="127"/>
      <c r="QNE4" s="128"/>
      <c r="QNF4" s="129"/>
      <c r="QNG4" s="146"/>
      <c r="QNL4" s="214"/>
      <c r="QNM4" s="125"/>
      <c r="QNN4" s="126"/>
      <c r="QNO4" s="127"/>
      <c r="QNP4" s="127"/>
      <c r="QNQ4" s="128"/>
      <c r="QNR4" s="129"/>
      <c r="QNS4" s="146"/>
      <c r="QNX4" s="214"/>
      <c r="QNY4" s="125"/>
      <c r="QNZ4" s="126"/>
      <c r="QOA4" s="127"/>
      <c r="QOB4" s="127"/>
      <c r="QOC4" s="128"/>
      <c r="QOD4" s="129"/>
      <c r="QOE4" s="146"/>
      <c r="QOJ4" s="214"/>
      <c r="QOK4" s="125"/>
      <c r="QOL4" s="126"/>
      <c r="QOM4" s="127"/>
      <c r="QON4" s="127"/>
      <c r="QOO4" s="128"/>
      <c r="QOP4" s="129"/>
      <c r="QOQ4" s="146"/>
      <c r="QOV4" s="214"/>
      <c r="QOW4" s="125"/>
      <c r="QOX4" s="126"/>
      <c r="QOY4" s="127"/>
      <c r="QOZ4" s="127"/>
      <c r="QPA4" s="128"/>
      <c r="QPB4" s="129"/>
      <c r="QPC4" s="146"/>
      <c r="QPH4" s="214"/>
      <c r="QPI4" s="125"/>
      <c r="QPJ4" s="126"/>
      <c r="QPK4" s="127"/>
      <c r="QPL4" s="127"/>
      <c r="QPM4" s="128"/>
      <c r="QPN4" s="129"/>
      <c r="QPO4" s="146"/>
      <c r="QPT4" s="214"/>
      <c r="QPU4" s="125"/>
      <c r="QPV4" s="126"/>
      <c r="QPW4" s="127"/>
      <c r="QPX4" s="127"/>
      <c r="QPY4" s="128"/>
      <c r="QPZ4" s="129"/>
      <c r="QQA4" s="146"/>
      <c r="QQF4" s="214"/>
      <c r="QQG4" s="125"/>
      <c r="QQH4" s="126"/>
      <c r="QQI4" s="127"/>
      <c r="QQJ4" s="127"/>
      <c r="QQK4" s="128"/>
      <c r="QQL4" s="129"/>
      <c r="QQM4" s="146"/>
      <c r="QQR4" s="214"/>
      <c r="QQS4" s="125"/>
      <c r="QQT4" s="126"/>
      <c r="QQU4" s="127"/>
      <c r="QQV4" s="127"/>
      <c r="QQW4" s="128"/>
      <c r="QQX4" s="129"/>
      <c r="QQY4" s="146"/>
      <c r="QRD4" s="214"/>
      <c r="QRE4" s="125"/>
      <c r="QRF4" s="126"/>
      <c r="QRG4" s="127"/>
      <c r="QRH4" s="127"/>
      <c r="QRI4" s="128"/>
      <c r="QRJ4" s="129"/>
      <c r="QRK4" s="146"/>
      <c r="QRP4" s="214"/>
      <c r="QRQ4" s="125"/>
      <c r="QRR4" s="126"/>
      <c r="QRS4" s="127"/>
      <c r="QRT4" s="127"/>
      <c r="QRU4" s="128"/>
      <c r="QRV4" s="129"/>
      <c r="QRW4" s="146"/>
      <c r="QSB4" s="214"/>
      <c r="QSC4" s="125"/>
      <c r="QSD4" s="126"/>
      <c r="QSE4" s="127"/>
      <c r="QSF4" s="127"/>
      <c r="QSG4" s="128"/>
      <c r="QSH4" s="129"/>
      <c r="QSI4" s="146"/>
      <c r="QSN4" s="214"/>
      <c r="QSO4" s="125"/>
      <c r="QSP4" s="126"/>
      <c r="QSQ4" s="127"/>
      <c r="QSR4" s="127"/>
      <c r="QSS4" s="128"/>
      <c r="QST4" s="129"/>
      <c r="QSU4" s="146"/>
      <c r="QSZ4" s="214"/>
      <c r="QTA4" s="125"/>
      <c r="QTB4" s="126"/>
      <c r="QTC4" s="127"/>
      <c r="QTD4" s="127"/>
      <c r="QTE4" s="128"/>
      <c r="QTF4" s="129"/>
      <c r="QTG4" s="146"/>
      <c r="QTL4" s="214"/>
      <c r="QTM4" s="125"/>
      <c r="QTN4" s="126"/>
      <c r="QTO4" s="127"/>
      <c r="QTP4" s="127"/>
      <c r="QTQ4" s="128"/>
      <c r="QTR4" s="129"/>
      <c r="QTS4" s="146"/>
      <c r="QTX4" s="214"/>
      <c r="QTY4" s="125"/>
      <c r="QTZ4" s="126"/>
      <c r="QUA4" s="127"/>
      <c r="QUB4" s="127"/>
      <c r="QUC4" s="128"/>
      <c r="QUD4" s="129"/>
      <c r="QUE4" s="146"/>
      <c r="QUJ4" s="214"/>
      <c r="QUK4" s="125"/>
      <c r="QUL4" s="126"/>
      <c r="QUM4" s="127"/>
      <c r="QUN4" s="127"/>
      <c r="QUO4" s="128"/>
      <c r="QUP4" s="129"/>
      <c r="QUQ4" s="146"/>
      <c r="QUV4" s="214"/>
      <c r="QUW4" s="125"/>
      <c r="QUX4" s="126"/>
      <c r="QUY4" s="127"/>
      <c r="QUZ4" s="127"/>
      <c r="QVA4" s="128"/>
      <c r="QVB4" s="129"/>
      <c r="QVC4" s="146"/>
      <c r="QVH4" s="214"/>
      <c r="QVI4" s="125"/>
      <c r="QVJ4" s="126"/>
      <c r="QVK4" s="127"/>
      <c r="QVL4" s="127"/>
      <c r="QVM4" s="128"/>
      <c r="QVN4" s="129"/>
      <c r="QVO4" s="146"/>
      <c r="QVT4" s="214"/>
      <c r="QVU4" s="125"/>
      <c r="QVV4" s="126"/>
      <c r="QVW4" s="127"/>
      <c r="QVX4" s="127"/>
      <c r="QVY4" s="128"/>
      <c r="QVZ4" s="129"/>
      <c r="QWA4" s="146"/>
      <c r="QWF4" s="214"/>
      <c r="QWG4" s="125"/>
      <c r="QWH4" s="126"/>
      <c r="QWI4" s="127"/>
      <c r="QWJ4" s="127"/>
      <c r="QWK4" s="128"/>
      <c r="QWL4" s="129"/>
      <c r="QWM4" s="146"/>
      <c r="QWR4" s="214"/>
      <c r="QWS4" s="125"/>
      <c r="QWT4" s="126"/>
      <c r="QWU4" s="127"/>
      <c r="QWV4" s="127"/>
      <c r="QWW4" s="128"/>
      <c r="QWX4" s="129"/>
      <c r="QWY4" s="146"/>
      <c r="QXD4" s="214"/>
      <c r="QXE4" s="125"/>
      <c r="QXF4" s="126"/>
      <c r="QXG4" s="127"/>
      <c r="QXH4" s="127"/>
      <c r="QXI4" s="128"/>
      <c r="QXJ4" s="129"/>
      <c r="QXK4" s="146"/>
      <c r="QXP4" s="214"/>
      <c r="QXQ4" s="125"/>
      <c r="QXR4" s="126"/>
      <c r="QXS4" s="127"/>
      <c r="QXT4" s="127"/>
      <c r="QXU4" s="128"/>
      <c r="QXV4" s="129"/>
      <c r="QXW4" s="146"/>
      <c r="QYB4" s="214"/>
      <c r="QYC4" s="125"/>
      <c r="QYD4" s="126"/>
      <c r="QYE4" s="127"/>
      <c r="QYF4" s="127"/>
      <c r="QYG4" s="128"/>
      <c r="QYH4" s="129"/>
      <c r="QYI4" s="146"/>
      <c r="QYN4" s="214"/>
      <c r="QYO4" s="125"/>
      <c r="QYP4" s="126"/>
      <c r="QYQ4" s="127"/>
      <c r="QYR4" s="127"/>
      <c r="QYS4" s="128"/>
      <c r="QYT4" s="129"/>
      <c r="QYU4" s="146"/>
      <c r="QYZ4" s="214"/>
      <c r="QZA4" s="125"/>
      <c r="QZB4" s="126"/>
      <c r="QZC4" s="127"/>
      <c r="QZD4" s="127"/>
      <c r="QZE4" s="128"/>
      <c r="QZF4" s="129"/>
      <c r="QZG4" s="146"/>
      <c r="QZL4" s="214"/>
      <c r="QZM4" s="125"/>
      <c r="QZN4" s="126"/>
      <c r="QZO4" s="127"/>
      <c r="QZP4" s="127"/>
      <c r="QZQ4" s="128"/>
      <c r="QZR4" s="129"/>
      <c r="QZS4" s="146"/>
      <c r="QZX4" s="214"/>
      <c r="QZY4" s="125"/>
      <c r="QZZ4" s="126"/>
      <c r="RAA4" s="127"/>
      <c r="RAB4" s="127"/>
      <c r="RAC4" s="128"/>
      <c r="RAD4" s="129"/>
      <c r="RAE4" s="146"/>
      <c r="RAJ4" s="214"/>
      <c r="RAK4" s="125"/>
      <c r="RAL4" s="126"/>
      <c r="RAM4" s="127"/>
      <c r="RAN4" s="127"/>
      <c r="RAO4" s="128"/>
      <c r="RAP4" s="129"/>
      <c r="RAQ4" s="146"/>
      <c r="RAV4" s="214"/>
      <c r="RAW4" s="125"/>
      <c r="RAX4" s="126"/>
      <c r="RAY4" s="127"/>
      <c r="RAZ4" s="127"/>
      <c r="RBA4" s="128"/>
      <c r="RBB4" s="129"/>
      <c r="RBC4" s="146"/>
      <c r="RBH4" s="214"/>
      <c r="RBI4" s="125"/>
      <c r="RBJ4" s="126"/>
      <c r="RBK4" s="127"/>
      <c r="RBL4" s="127"/>
      <c r="RBM4" s="128"/>
      <c r="RBN4" s="129"/>
      <c r="RBO4" s="146"/>
      <c r="RBT4" s="214"/>
      <c r="RBU4" s="125"/>
      <c r="RBV4" s="126"/>
      <c r="RBW4" s="127"/>
      <c r="RBX4" s="127"/>
      <c r="RBY4" s="128"/>
      <c r="RBZ4" s="129"/>
      <c r="RCA4" s="146"/>
      <c r="RCF4" s="214"/>
      <c r="RCG4" s="125"/>
      <c r="RCH4" s="126"/>
      <c r="RCI4" s="127"/>
      <c r="RCJ4" s="127"/>
      <c r="RCK4" s="128"/>
      <c r="RCL4" s="129"/>
      <c r="RCM4" s="146"/>
      <c r="RCR4" s="214"/>
      <c r="RCS4" s="125"/>
      <c r="RCT4" s="126"/>
      <c r="RCU4" s="127"/>
      <c r="RCV4" s="127"/>
      <c r="RCW4" s="128"/>
      <c r="RCX4" s="129"/>
      <c r="RCY4" s="146"/>
      <c r="RDD4" s="214"/>
      <c r="RDE4" s="125"/>
      <c r="RDF4" s="126"/>
      <c r="RDG4" s="127"/>
      <c r="RDH4" s="127"/>
      <c r="RDI4" s="128"/>
      <c r="RDJ4" s="129"/>
      <c r="RDK4" s="146"/>
      <c r="RDP4" s="214"/>
      <c r="RDQ4" s="125"/>
      <c r="RDR4" s="126"/>
      <c r="RDS4" s="127"/>
      <c r="RDT4" s="127"/>
      <c r="RDU4" s="128"/>
      <c r="RDV4" s="129"/>
      <c r="RDW4" s="146"/>
      <c r="REB4" s="214"/>
      <c r="REC4" s="125"/>
      <c r="RED4" s="126"/>
      <c r="REE4" s="127"/>
      <c r="REF4" s="127"/>
      <c r="REG4" s="128"/>
      <c r="REH4" s="129"/>
      <c r="REI4" s="146"/>
      <c r="REN4" s="214"/>
      <c r="REO4" s="125"/>
      <c r="REP4" s="126"/>
      <c r="REQ4" s="127"/>
      <c r="RER4" s="127"/>
      <c r="RES4" s="128"/>
      <c r="RET4" s="129"/>
      <c r="REU4" s="146"/>
      <c r="REZ4" s="214"/>
      <c r="RFA4" s="125"/>
      <c r="RFB4" s="126"/>
      <c r="RFC4" s="127"/>
      <c r="RFD4" s="127"/>
      <c r="RFE4" s="128"/>
      <c r="RFF4" s="129"/>
      <c r="RFG4" s="146"/>
      <c r="RFL4" s="214"/>
      <c r="RFM4" s="125"/>
      <c r="RFN4" s="126"/>
      <c r="RFO4" s="127"/>
      <c r="RFP4" s="127"/>
      <c r="RFQ4" s="128"/>
      <c r="RFR4" s="129"/>
      <c r="RFS4" s="146"/>
      <c r="RFX4" s="214"/>
      <c r="RFY4" s="125"/>
      <c r="RFZ4" s="126"/>
      <c r="RGA4" s="127"/>
      <c r="RGB4" s="127"/>
      <c r="RGC4" s="128"/>
      <c r="RGD4" s="129"/>
      <c r="RGE4" s="146"/>
      <c r="RGJ4" s="214"/>
      <c r="RGK4" s="125"/>
      <c r="RGL4" s="126"/>
      <c r="RGM4" s="127"/>
      <c r="RGN4" s="127"/>
      <c r="RGO4" s="128"/>
      <c r="RGP4" s="129"/>
      <c r="RGQ4" s="146"/>
      <c r="RGV4" s="214"/>
      <c r="RGW4" s="125"/>
      <c r="RGX4" s="126"/>
      <c r="RGY4" s="127"/>
      <c r="RGZ4" s="127"/>
      <c r="RHA4" s="128"/>
      <c r="RHB4" s="129"/>
      <c r="RHC4" s="146"/>
      <c r="RHH4" s="214"/>
      <c r="RHI4" s="125"/>
      <c r="RHJ4" s="126"/>
      <c r="RHK4" s="127"/>
      <c r="RHL4" s="127"/>
      <c r="RHM4" s="128"/>
      <c r="RHN4" s="129"/>
      <c r="RHO4" s="146"/>
      <c r="RHT4" s="214"/>
      <c r="RHU4" s="125"/>
      <c r="RHV4" s="126"/>
      <c r="RHW4" s="127"/>
      <c r="RHX4" s="127"/>
      <c r="RHY4" s="128"/>
      <c r="RHZ4" s="129"/>
      <c r="RIA4" s="146"/>
      <c r="RIF4" s="214"/>
      <c r="RIG4" s="125"/>
      <c r="RIH4" s="126"/>
      <c r="RII4" s="127"/>
      <c r="RIJ4" s="127"/>
      <c r="RIK4" s="128"/>
      <c r="RIL4" s="129"/>
      <c r="RIM4" s="146"/>
      <c r="RIR4" s="214"/>
      <c r="RIS4" s="125"/>
      <c r="RIT4" s="126"/>
      <c r="RIU4" s="127"/>
      <c r="RIV4" s="127"/>
      <c r="RIW4" s="128"/>
      <c r="RIX4" s="129"/>
      <c r="RIY4" s="146"/>
      <c r="RJD4" s="214"/>
      <c r="RJE4" s="125"/>
      <c r="RJF4" s="126"/>
      <c r="RJG4" s="127"/>
      <c r="RJH4" s="127"/>
      <c r="RJI4" s="128"/>
      <c r="RJJ4" s="129"/>
      <c r="RJK4" s="146"/>
      <c r="RJP4" s="214"/>
      <c r="RJQ4" s="125"/>
      <c r="RJR4" s="126"/>
      <c r="RJS4" s="127"/>
      <c r="RJT4" s="127"/>
      <c r="RJU4" s="128"/>
      <c r="RJV4" s="129"/>
      <c r="RJW4" s="146"/>
      <c r="RKB4" s="214"/>
      <c r="RKC4" s="125"/>
      <c r="RKD4" s="126"/>
      <c r="RKE4" s="127"/>
      <c r="RKF4" s="127"/>
      <c r="RKG4" s="128"/>
      <c r="RKH4" s="129"/>
      <c r="RKI4" s="146"/>
      <c r="RKN4" s="214"/>
      <c r="RKO4" s="125"/>
      <c r="RKP4" s="126"/>
      <c r="RKQ4" s="127"/>
      <c r="RKR4" s="127"/>
      <c r="RKS4" s="128"/>
      <c r="RKT4" s="129"/>
      <c r="RKU4" s="146"/>
      <c r="RKZ4" s="214"/>
      <c r="RLA4" s="125"/>
      <c r="RLB4" s="126"/>
      <c r="RLC4" s="127"/>
      <c r="RLD4" s="127"/>
      <c r="RLE4" s="128"/>
      <c r="RLF4" s="129"/>
      <c r="RLG4" s="146"/>
      <c r="RLL4" s="214"/>
      <c r="RLM4" s="125"/>
      <c r="RLN4" s="126"/>
      <c r="RLO4" s="127"/>
      <c r="RLP4" s="127"/>
      <c r="RLQ4" s="128"/>
      <c r="RLR4" s="129"/>
      <c r="RLS4" s="146"/>
      <c r="RLX4" s="214"/>
      <c r="RLY4" s="125"/>
      <c r="RLZ4" s="126"/>
      <c r="RMA4" s="127"/>
      <c r="RMB4" s="127"/>
      <c r="RMC4" s="128"/>
      <c r="RMD4" s="129"/>
      <c r="RME4" s="146"/>
      <c r="RMJ4" s="214"/>
      <c r="RMK4" s="125"/>
      <c r="RML4" s="126"/>
      <c r="RMM4" s="127"/>
      <c r="RMN4" s="127"/>
      <c r="RMO4" s="128"/>
      <c r="RMP4" s="129"/>
      <c r="RMQ4" s="146"/>
      <c r="RMV4" s="214"/>
      <c r="RMW4" s="125"/>
      <c r="RMX4" s="126"/>
      <c r="RMY4" s="127"/>
      <c r="RMZ4" s="127"/>
      <c r="RNA4" s="128"/>
      <c r="RNB4" s="129"/>
      <c r="RNC4" s="146"/>
      <c r="RNH4" s="214"/>
      <c r="RNI4" s="125"/>
      <c r="RNJ4" s="126"/>
      <c r="RNK4" s="127"/>
      <c r="RNL4" s="127"/>
      <c r="RNM4" s="128"/>
      <c r="RNN4" s="129"/>
      <c r="RNO4" s="146"/>
      <c r="RNT4" s="214"/>
      <c r="RNU4" s="125"/>
      <c r="RNV4" s="126"/>
      <c r="RNW4" s="127"/>
      <c r="RNX4" s="127"/>
      <c r="RNY4" s="128"/>
      <c r="RNZ4" s="129"/>
      <c r="ROA4" s="146"/>
      <c r="ROF4" s="214"/>
      <c r="ROG4" s="125"/>
      <c r="ROH4" s="126"/>
      <c r="ROI4" s="127"/>
      <c r="ROJ4" s="127"/>
      <c r="ROK4" s="128"/>
      <c r="ROL4" s="129"/>
      <c r="ROM4" s="146"/>
      <c r="ROR4" s="214"/>
      <c r="ROS4" s="125"/>
      <c r="ROT4" s="126"/>
      <c r="ROU4" s="127"/>
      <c r="ROV4" s="127"/>
      <c r="ROW4" s="128"/>
      <c r="ROX4" s="129"/>
      <c r="ROY4" s="146"/>
      <c r="RPD4" s="214"/>
      <c r="RPE4" s="125"/>
      <c r="RPF4" s="126"/>
      <c r="RPG4" s="127"/>
      <c r="RPH4" s="127"/>
      <c r="RPI4" s="128"/>
      <c r="RPJ4" s="129"/>
      <c r="RPK4" s="146"/>
      <c r="RPP4" s="214"/>
      <c r="RPQ4" s="125"/>
      <c r="RPR4" s="126"/>
      <c r="RPS4" s="127"/>
      <c r="RPT4" s="127"/>
      <c r="RPU4" s="128"/>
      <c r="RPV4" s="129"/>
      <c r="RPW4" s="146"/>
      <c r="RQB4" s="214"/>
      <c r="RQC4" s="125"/>
      <c r="RQD4" s="126"/>
      <c r="RQE4" s="127"/>
      <c r="RQF4" s="127"/>
      <c r="RQG4" s="128"/>
      <c r="RQH4" s="129"/>
      <c r="RQI4" s="146"/>
      <c r="RQN4" s="214"/>
      <c r="RQO4" s="125"/>
      <c r="RQP4" s="126"/>
      <c r="RQQ4" s="127"/>
      <c r="RQR4" s="127"/>
      <c r="RQS4" s="128"/>
      <c r="RQT4" s="129"/>
      <c r="RQU4" s="146"/>
      <c r="RQZ4" s="214"/>
      <c r="RRA4" s="125"/>
      <c r="RRB4" s="126"/>
      <c r="RRC4" s="127"/>
      <c r="RRD4" s="127"/>
      <c r="RRE4" s="128"/>
      <c r="RRF4" s="129"/>
      <c r="RRG4" s="146"/>
      <c r="RRL4" s="214"/>
      <c r="RRM4" s="125"/>
      <c r="RRN4" s="126"/>
      <c r="RRO4" s="127"/>
      <c r="RRP4" s="127"/>
      <c r="RRQ4" s="128"/>
      <c r="RRR4" s="129"/>
      <c r="RRS4" s="146"/>
      <c r="RRX4" s="214"/>
      <c r="RRY4" s="125"/>
      <c r="RRZ4" s="126"/>
      <c r="RSA4" s="127"/>
      <c r="RSB4" s="127"/>
      <c r="RSC4" s="128"/>
      <c r="RSD4" s="129"/>
      <c r="RSE4" s="146"/>
      <c r="RSJ4" s="214"/>
      <c r="RSK4" s="125"/>
      <c r="RSL4" s="126"/>
      <c r="RSM4" s="127"/>
      <c r="RSN4" s="127"/>
      <c r="RSO4" s="128"/>
      <c r="RSP4" s="129"/>
      <c r="RSQ4" s="146"/>
      <c r="RSV4" s="214"/>
      <c r="RSW4" s="125"/>
      <c r="RSX4" s="126"/>
      <c r="RSY4" s="127"/>
      <c r="RSZ4" s="127"/>
      <c r="RTA4" s="128"/>
      <c r="RTB4" s="129"/>
      <c r="RTC4" s="146"/>
      <c r="RTH4" s="214"/>
      <c r="RTI4" s="125"/>
      <c r="RTJ4" s="126"/>
      <c r="RTK4" s="127"/>
      <c r="RTL4" s="127"/>
      <c r="RTM4" s="128"/>
      <c r="RTN4" s="129"/>
      <c r="RTO4" s="146"/>
      <c r="RTT4" s="214"/>
      <c r="RTU4" s="125"/>
      <c r="RTV4" s="126"/>
      <c r="RTW4" s="127"/>
      <c r="RTX4" s="127"/>
      <c r="RTY4" s="128"/>
      <c r="RTZ4" s="129"/>
      <c r="RUA4" s="146"/>
      <c r="RUF4" s="214"/>
      <c r="RUG4" s="125"/>
      <c r="RUH4" s="126"/>
      <c r="RUI4" s="127"/>
      <c r="RUJ4" s="127"/>
      <c r="RUK4" s="128"/>
      <c r="RUL4" s="129"/>
      <c r="RUM4" s="146"/>
      <c r="RUR4" s="214"/>
      <c r="RUS4" s="125"/>
      <c r="RUT4" s="126"/>
      <c r="RUU4" s="127"/>
      <c r="RUV4" s="127"/>
      <c r="RUW4" s="128"/>
      <c r="RUX4" s="129"/>
      <c r="RUY4" s="146"/>
      <c r="RVD4" s="214"/>
      <c r="RVE4" s="125"/>
      <c r="RVF4" s="126"/>
      <c r="RVG4" s="127"/>
      <c r="RVH4" s="127"/>
      <c r="RVI4" s="128"/>
      <c r="RVJ4" s="129"/>
      <c r="RVK4" s="146"/>
      <c r="RVP4" s="214"/>
      <c r="RVQ4" s="125"/>
      <c r="RVR4" s="126"/>
      <c r="RVS4" s="127"/>
      <c r="RVT4" s="127"/>
      <c r="RVU4" s="128"/>
      <c r="RVV4" s="129"/>
      <c r="RVW4" s="146"/>
      <c r="RWB4" s="214"/>
      <c r="RWC4" s="125"/>
      <c r="RWD4" s="126"/>
      <c r="RWE4" s="127"/>
      <c r="RWF4" s="127"/>
      <c r="RWG4" s="128"/>
      <c r="RWH4" s="129"/>
      <c r="RWI4" s="146"/>
      <c r="RWN4" s="214"/>
      <c r="RWO4" s="125"/>
      <c r="RWP4" s="126"/>
      <c r="RWQ4" s="127"/>
      <c r="RWR4" s="127"/>
      <c r="RWS4" s="128"/>
      <c r="RWT4" s="129"/>
      <c r="RWU4" s="146"/>
      <c r="RWZ4" s="214"/>
      <c r="RXA4" s="125"/>
      <c r="RXB4" s="126"/>
      <c r="RXC4" s="127"/>
      <c r="RXD4" s="127"/>
      <c r="RXE4" s="128"/>
      <c r="RXF4" s="129"/>
      <c r="RXG4" s="146"/>
      <c r="RXL4" s="214"/>
      <c r="RXM4" s="125"/>
      <c r="RXN4" s="126"/>
      <c r="RXO4" s="127"/>
      <c r="RXP4" s="127"/>
      <c r="RXQ4" s="128"/>
      <c r="RXR4" s="129"/>
      <c r="RXS4" s="146"/>
      <c r="RXX4" s="214"/>
      <c r="RXY4" s="125"/>
      <c r="RXZ4" s="126"/>
      <c r="RYA4" s="127"/>
      <c r="RYB4" s="127"/>
      <c r="RYC4" s="128"/>
      <c r="RYD4" s="129"/>
      <c r="RYE4" s="146"/>
      <c r="RYJ4" s="214"/>
      <c r="RYK4" s="125"/>
      <c r="RYL4" s="126"/>
      <c r="RYM4" s="127"/>
      <c r="RYN4" s="127"/>
      <c r="RYO4" s="128"/>
      <c r="RYP4" s="129"/>
      <c r="RYQ4" s="146"/>
      <c r="RYV4" s="214"/>
      <c r="RYW4" s="125"/>
      <c r="RYX4" s="126"/>
      <c r="RYY4" s="127"/>
      <c r="RYZ4" s="127"/>
      <c r="RZA4" s="128"/>
      <c r="RZB4" s="129"/>
      <c r="RZC4" s="146"/>
      <c r="RZH4" s="214"/>
      <c r="RZI4" s="125"/>
      <c r="RZJ4" s="126"/>
      <c r="RZK4" s="127"/>
      <c r="RZL4" s="127"/>
      <c r="RZM4" s="128"/>
      <c r="RZN4" s="129"/>
      <c r="RZO4" s="146"/>
      <c r="RZT4" s="214"/>
      <c r="RZU4" s="125"/>
      <c r="RZV4" s="126"/>
      <c r="RZW4" s="127"/>
      <c r="RZX4" s="127"/>
      <c r="RZY4" s="128"/>
      <c r="RZZ4" s="129"/>
      <c r="SAA4" s="146"/>
      <c r="SAF4" s="214"/>
      <c r="SAG4" s="125"/>
      <c r="SAH4" s="126"/>
      <c r="SAI4" s="127"/>
      <c r="SAJ4" s="127"/>
      <c r="SAK4" s="128"/>
      <c r="SAL4" s="129"/>
      <c r="SAM4" s="146"/>
      <c r="SAR4" s="214"/>
      <c r="SAS4" s="125"/>
      <c r="SAT4" s="126"/>
      <c r="SAU4" s="127"/>
      <c r="SAV4" s="127"/>
      <c r="SAW4" s="128"/>
      <c r="SAX4" s="129"/>
      <c r="SAY4" s="146"/>
      <c r="SBD4" s="214"/>
      <c r="SBE4" s="125"/>
      <c r="SBF4" s="126"/>
      <c r="SBG4" s="127"/>
      <c r="SBH4" s="127"/>
      <c r="SBI4" s="128"/>
      <c r="SBJ4" s="129"/>
      <c r="SBK4" s="146"/>
      <c r="SBP4" s="214"/>
      <c r="SBQ4" s="125"/>
      <c r="SBR4" s="126"/>
      <c r="SBS4" s="127"/>
      <c r="SBT4" s="127"/>
      <c r="SBU4" s="128"/>
      <c r="SBV4" s="129"/>
      <c r="SBW4" s="146"/>
      <c r="SCB4" s="214"/>
      <c r="SCC4" s="125"/>
      <c r="SCD4" s="126"/>
      <c r="SCE4" s="127"/>
      <c r="SCF4" s="127"/>
      <c r="SCG4" s="128"/>
      <c r="SCH4" s="129"/>
      <c r="SCI4" s="146"/>
      <c r="SCN4" s="214"/>
      <c r="SCO4" s="125"/>
      <c r="SCP4" s="126"/>
      <c r="SCQ4" s="127"/>
      <c r="SCR4" s="127"/>
      <c r="SCS4" s="128"/>
      <c r="SCT4" s="129"/>
      <c r="SCU4" s="146"/>
      <c r="SCZ4" s="214"/>
      <c r="SDA4" s="125"/>
      <c r="SDB4" s="126"/>
      <c r="SDC4" s="127"/>
      <c r="SDD4" s="127"/>
      <c r="SDE4" s="128"/>
      <c r="SDF4" s="129"/>
      <c r="SDG4" s="146"/>
      <c r="SDL4" s="214"/>
      <c r="SDM4" s="125"/>
      <c r="SDN4" s="126"/>
      <c r="SDO4" s="127"/>
      <c r="SDP4" s="127"/>
      <c r="SDQ4" s="128"/>
      <c r="SDR4" s="129"/>
      <c r="SDS4" s="146"/>
      <c r="SDX4" s="214"/>
      <c r="SDY4" s="125"/>
      <c r="SDZ4" s="126"/>
      <c r="SEA4" s="127"/>
      <c r="SEB4" s="127"/>
      <c r="SEC4" s="128"/>
      <c r="SED4" s="129"/>
      <c r="SEE4" s="146"/>
      <c r="SEJ4" s="214"/>
      <c r="SEK4" s="125"/>
      <c r="SEL4" s="126"/>
      <c r="SEM4" s="127"/>
      <c r="SEN4" s="127"/>
      <c r="SEO4" s="128"/>
      <c r="SEP4" s="129"/>
      <c r="SEQ4" s="146"/>
      <c r="SEV4" s="214"/>
      <c r="SEW4" s="125"/>
      <c r="SEX4" s="126"/>
      <c r="SEY4" s="127"/>
      <c r="SEZ4" s="127"/>
      <c r="SFA4" s="128"/>
      <c r="SFB4" s="129"/>
      <c r="SFC4" s="146"/>
      <c r="SFH4" s="214"/>
      <c r="SFI4" s="125"/>
      <c r="SFJ4" s="126"/>
      <c r="SFK4" s="127"/>
      <c r="SFL4" s="127"/>
      <c r="SFM4" s="128"/>
      <c r="SFN4" s="129"/>
      <c r="SFO4" s="146"/>
      <c r="SFT4" s="214"/>
      <c r="SFU4" s="125"/>
      <c r="SFV4" s="126"/>
      <c r="SFW4" s="127"/>
      <c r="SFX4" s="127"/>
      <c r="SFY4" s="128"/>
      <c r="SFZ4" s="129"/>
      <c r="SGA4" s="146"/>
      <c r="SGF4" s="214"/>
      <c r="SGG4" s="125"/>
      <c r="SGH4" s="126"/>
      <c r="SGI4" s="127"/>
      <c r="SGJ4" s="127"/>
      <c r="SGK4" s="128"/>
      <c r="SGL4" s="129"/>
      <c r="SGM4" s="146"/>
      <c r="SGR4" s="214"/>
      <c r="SGS4" s="125"/>
      <c r="SGT4" s="126"/>
      <c r="SGU4" s="127"/>
      <c r="SGV4" s="127"/>
      <c r="SGW4" s="128"/>
      <c r="SGX4" s="129"/>
      <c r="SGY4" s="146"/>
      <c r="SHD4" s="214"/>
      <c r="SHE4" s="125"/>
      <c r="SHF4" s="126"/>
      <c r="SHG4" s="127"/>
      <c r="SHH4" s="127"/>
      <c r="SHI4" s="128"/>
      <c r="SHJ4" s="129"/>
      <c r="SHK4" s="146"/>
      <c r="SHP4" s="214"/>
      <c r="SHQ4" s="125"/>
      <c r="SHR4" s="126"/>
      <c r="SHS4" s="127"/>
      <c r="SHT4" s="127"/>
      <c r="SHU4" s="128"/>
      <c r="SHV4" s="129"/>
      <c r="SHW4" s="146"/>
      <c r="SIB4" s="214"/>
      <c r="SIC4" s="125"/>
      <c r="SID4" s="126"/>
      <c r="SIE4" s="127"/>
      <c r="SIF4" s="127"/>
      <c r="SIG4" s="128"/>
      <c r="SIH4" s="129"/>
      <c r="SII4" s="146"/>
      <c r="SIN4" s="214"/>
      <c r="SIO4" s="125"/>
      <c r="SIP4" s="126"/>
      <c r="SIQ4" s="127"/>
      <c r="SIR4" s="127"/>
      <c r="SIS4" s="128"/>
      <c r="SIT4" s="129"/>
      <c r="SIU4" s="146"/>
      <c r="SIZ4" s="214"/>
      <c r="SJA4" s="125"/>
      <c r="SJB4" s="126"/>
      <c r="SJC4" s="127"/>
      <c r="SJD4" s="127"/>
      <c r="SJE4" s="128"/>
      <c r="SJF4" s="129"/>
      <c r="SJG4" s="146"/>
      <c r="SJL4" s="214"/>
      <c r="SJM4" s="125"/>
      <c r="SJN4" s="126"/>
      <c r="SJO4" s="127"/>
      <c r="SJP4" s="127"/>
      <c r="SJQ4" s="128"/>
      <c r="SJR4" s="129"/>
      <c r="SJS4" s="146"/>
      <c r="SJX4" s="214"/>
      <c r="SJY4" s="125"/>
      <c r="SJZ4" s="126"/>
      <c r="SKA4" s="127"/>
      <c r="SKB4" s="127"/>
      <c r="SKC4" s="128"/>
      <c r="SKD4" s="129"/>
      <c r="SKE4" s="146"/>
      <c r="SKJ4" s="214"/>
      <c r="SKK4" s="125"/>
      <c r="SKL4" s="126"/>
      <c r="SKM4" s="127"/>
      <c r="SKN4" s="127"/>
      <c r="SKO4" s="128"/>
      <c r="SKP4" s="129"/>
      <c r="SKQ4" s="146"/>
      <c r="SKV4" s="214"/>
      <c r="SKW4" s="125"/>
      <c r="SKX4" s="126"/>
      <c r="SKY4" s="127"/>
      <c r="SKZ4" s="127"/>
      <c r="SLA4" s="128"/>
      <c r="SLB4" s="129"/>
      <c r="SLC4" s="146"/>
      <c r="SLH4" s="214"/>
      <c r="SLI4" s="125"/>
      <c r="SLJ4" s="126"/>
      <c r="SLK4" s="127"/>
      <c r="SLL4" s="127"/>
      <c r="SLM4" s="128"/>
      <c r="SLN4" s="129"/>
      <c r="SLO4" s="146"/>
      <c r="SLT4" s="214"/>
      <c r="SLU4" s="125"/>
      <c r="SLV4" s="126"/>
      <c r="SLW4" s="127"/>
      <c r="SLX4" s="127"/>
      <c r="SLY4" s="128"/>
      <c r="SLZ4" s="129"/>
      <c r="SMA4" s="146"/>
      <c r="SMF4" s="214"/>
      <c r="SMG4" s="125"/>
      <c r="SMH4" s="126"/>
      <c r="SMI4" s="127"/>
      <c r="SMJ4" s="127"/>
      <c r="SMK4" s="128"/>
      <c r="SML4" s="129"/>
      <c r="SMM4" s="146"/>
      <c r="SMR4" s="214"/>
      <c r="SMS4" s="125"/>
      <c r="SMT4" s="126"/>
      <c r="SMU4" s="127"/>
      <c r="SMV4" s="127"/>
      <c r="SMW4" s="128"/>
      <c r="SMX4" s="129"/>
      <c r="SMY4" s="146"/>
      <c r="SND4" s="214"/>
      <c r="SNE4" s="125"/>
      <c r="SNF4" s="126"/>
      <c r="SNG4" s="127"/>
      <c r="SNH4" s="127"/>
      <c r="SNI4" s="128"/>
      <c r="SNJ4" s="129"/>
      <c r="SNK4" s="146"/>
      <c r="SNP4" s="214"/>
      <c r="SNQ4" s="125"/>
      <c r="SNR4" s="126"/>
      <c r="SNS4" s="127"/>
      <c r="SNT4" s="127"/>
      <c r="SNU4" s="128"/>
      <c r="SNV4" s="129"/>
      <c r="SNW4" s="146"/>
      <c r="SOB4" s="214"/>
      <c r="SOC4" s="125"/>
      <c r="SOD4" s="126"/>
      <c r="SOE4" s="127"/>
      <c r="SOF4" s="127"/>
      <c r="SOG4" s="128"/>
      <c r="SOH4" s="129"/>
      <c r="SOI4" s="146"/>
      <c r="SON4" s="214"/>
      <c r="SOO4" s="125"/>
      <c r="SOP4" s="126"/>
      <c r="SOQ4" s="127"/>
      <c r="SOR4" s="127"/>
      <c r="SOS4" s="128"/>
      <c r="SOT4" s="129"/>
      <c r="SOU4" s="146"/>
      <c r="SOZ4" s="214"/>
      <c r="SPA4" s="125"/>
      <c r="SPB4" s="126"/>
      <c r="SPC4" s="127"/>
      <c r="SPD4" s="127"/>
      <c r="SPE4" s="128"/>
      <c r="SPF4" s="129"/>
      <c r="SPG4" s="146"/>
      <c r="SPL4" s="214"/>
      <c r="SPM4" s="125"/>
      <c r="SPN4" s="126"/>
      <c r="SPO4" s="127"/>
      <c r="SPP4" s="127"/>
      <c r="SPQ4" s="128"/>
      <c r="SPR4" s="129"/>
      <c r="SPS4" s="146"/>
      <c r="SPX4" s="214"/>
      <c r="SPY4" s="125"/>
      <c r="SPZ4" s="126"/>
      <c r="SQA4" s="127"/>
      <c r="SQB4" s="127"/>
      <c r="SQC4" s="128"/>
      <c r="SQD4" s="129"/>
      <c r="SQE4" s="146"/>
      <c r="SQJ4" s="214"/>
      <c r="SQK4" s="125"/>
      <c r="SQL4" s="126"/>
      <c r="SQM4" s="127"/>
      <c r="SQN4" s="127"/>
      <c r="SQO4" s="128"/>
      <c r="SQP4" s="129"/>
      <c r="SQQ4" s="146"/>
      <c r="SQV4" s="214"/>
      <c r="SQW4" s="125"/>
      <c r="SQX4" s="126"/>
      <c r="SQY4" s="127"/>
      <c r="SQZ4" s="127"/>
      <c r="SRA4" s="128"/>
      <c r="SRB4" s="129"/>
      <c r="SRC4" s="146"/>
      <c r="SRH4" s="214"/>
      <c r="SRI4" s="125"/>
      <c r="SRJ4" s="126"/>
      <c r="SRK4" s="127"/>
      <c r="SRL4" s="127"/>
      <c r="SRM4" s="128"/>
      <c r="SRN4" s="129"/>
      <c r="SRO4" s="146"/>
      <c r="SRT4" s="214"/>
      <c r="SRU4" s="125"/>
      <c r="SRV4" s="126"/>
      <c r="SRW4" s="127"/>
      <c r="SRX4" s="127"/>
      <c r="SRY4" s="128"/>
      <c r="SRZ4" s="129"/>
      <c r="SSA4" s="146"/>
      <c r="SSF4" s="214"/>
      <c r="SSG4" s="125"/>
      <c r="SSH4" s="126"/>
      <c r="SSI4" s="127"/>
      <c r="SSJ4" s="127"/>
      <c r="SSK4" s="128"/>
      <c r="SSL4" s="129"/>
      <c r="SSM4" s="146"/>
      <c r="SSR4" s="214"/>
      <c r="SSS4" s="125"/>
      <c r="SST4" s="126"/>
      <c r="SSU4" s="127"/>
      <c r="SSV4" s="127"/>
      <c r="SSW4" s="128"/>
      <c r="SSX4" s="129"/>
      <c r="SSY4" s="146"/>
      <c r="STD4" s="214"/>
      <c r="STE4" s="125"/>
      <c r="STF4" s="126"/>
      <c r="STG4" s="127"/>
      <c r="STH4" s="127"/>
      <c r="STI4" s="128"/>
      <c r="STJ4" s="129"/>
      <c r="STK4" s="146"/>
      <c r="STP4" s="214"/>
      <c r="STQ4" s="125"/>
      <c r="STR4" s="126"/>
      <c r="STS4" s="127"/>
      <c r="STT4" s="127"/>
      <c r="STU4" s="128"/>
      <c r="STV4" s="129"/>
      <c r="STW4" s="146"/>
      <c r="SUB4" s="214"/>
      <c r="SUC4" s="125"/>
      <c r="SUD4" s="126"/>
      <c r="SUE4" s="127"/>
      <c r="SUF4" s="127"/>
      <c r="SUG4" s="128"/>
      <c r="SUH4" s="129"/>
      <c r="SUI4" s="146"/>
      <c r="SUN4" s="214"/>
      <c r="SUO4" s="125"/>
      <c r="SUP4" s="126"/>
      <c r="SUQ4" s="127"/>
      <c r="SUR4" s="127"/>
      <c r="SUS4" s="128"/>
      <c r="SUT4" s="129"/>
      <c r="SUU4" s="146"/>
      <c r="SUZ4" s="214"/>
      <c r="SVA4" s="125"/>
      <c r="SVB4" s="126"/>
      <c r="SVC4" s="127"/>
      <c r="SVD4" s="127"/>
      <c r="SVE4" s="128"/>
      <c r="SVF4" s="129"/>
      <c r="SVG4" s="146"/>
      <c r="SVL4" s="214"/>
      <c r="SVM4" s="125"/>
      <c r="SVN4" s="126"/>
      <c r="SVO4" s="127"/>
      <c r="SVP4" s="127"/>
      <c r="SVQ4" s="128"/>
      <c r="SVR4" s="129"/>
      <c r="SVS4" s="146"/>
      <c r="SVX4" s="214"/>
      <c r="SVY4" s="125"/>
      <c r="SVZ4" s="126"/>
      <c r="SWA4" s="127"/>
      <c r="SWB4" s="127"/>
      <c r="SWC4" s="128"/>
      <c r="SWD4" s="129"/>
      <c r="SWE4" s="146"/>
      <c r="SWJ4" s="214"/>
      <c r="SWK4" s="125"/>
      <c r="SWL4" s="126"/>
      <c r="SWM4" s="127"/>
      <c r="SWN4" s="127"/>
      <c r="SWO4" s="128"/>
      <c r="SWP4" s="129"/>
      <c r="SWQ4" s="146"/>
      <c r="SWV4" s="214"/>
      <c r="SWW4" s="125"/>
      <c r="SWX4" s="126"/>
      <c r="SWY4" s="127"/>
      <c r="SWZ4" s="127"/>
      <c r="SXA4" s="128"/>
      <c r="SXB4" s="129"/>
      <c r="SXC4" s="146"/>
      <c r="SXH4" s="214"/>
      <c r="SXI4" s="125"/>
      <c r="SXJ4" s="126"/>
      <c r="SXK4" s="127"/>
      <c r="SXL4" s="127"/>
      <c r="SXM4" s="128"/>
      <c r="SXN4" s="129"/>
      <c r="SXO4" s="146"/>
      <c r="SXT4" s="214"/>
      <c r="SXU4" s="125"/>
      <c r="SXV4" s="126"/>
      <c r="SXW4" s="127"/>
      <c r="SXX4" s="127"/>
      <c r="SXY4" s="128"/>
      <c r="SXZ4" s="129"/>
      <c r="SYA4" s="146"/>
      <c r="SYF4" s="214"/>
      <c r="SYG4" s="125"/>
      <c r="SYH4" s="126"/>
      <c r="SYI4" s="127"/>
      <c r="SYJ4" s="127"/>
      <c r="SYK4" s="128"/>
      <c r="SYL4" s="129"/>
      <c r="SYM4" s="146"/>
      <c r="SYR4" s="214"/>
      <c r="SYS4" s="125"/>
      <c r="SYT4" s="126"/>
      <c r="SYU4" s="127"/>
      <c r="SYV4" s="127"/>
      <c r="SYW4" s="128"/>
      <c r="SYX4" s="129"/>
      <c r="SYY4" s="146"/>
      <c r="SZD4" s="214"/>
      <c r="SZE4" s="125"/>
      <c r="SZF4" s="126"/>
      <c r="SZG4" s="127"/>
      <c r="SZH4" s="127"/>
      <c r="SZI4" s="128"/>
      <c r="SZJ4" s="129"/>
      <c r="SZK4" s="146"/>
      <c r="SZP4" s="214"/>
      <c r="SZQ4" s="125"/>
      <c r="SZR4" s="126"/>
      <c r="SZS4" s="127"/>
      <c r="SZT4" s="127"/>
      <c r="SZU4" s="128"/>
      <c r="SZV4" s="129"/>
      <c r="SZW4" s="146"/>
      <c r="TAB4" s="214"/>
      <c r="TAC4" s="125"/>
      <c r="TAD4" s="126"/>
      <c r="TAE4" s="127"/>
      <c r="TAF4" s="127"/>
      <c r="TAG4" s="128"/>
      <c r="TAH4" s="129"/>
      <c r="TAI4" s="146"/>
      <c r="TAN4" s="214"/>
      <c r="TAO4" s="125"/>
      <c r="TAP4" s="126"/>
      <c r="TAQ4" s="127"/>
      <c r="TAR4" s="127"/>
      <c r="TAS4" s="128"/>
      <c r="TAT4" s="129"/>
      <c r="TAU4" s="146"/>
      <c r="TAZ4" s="214"/>
      <c r="TBA4" s="125"/>
      <c r="TBB4" s="126"/>
      <c r="TBC4" s="127"/>
      <c r="TBD4" s="127"/>
      <c r="TBE4" s="128"/>
      <c r="TBF4" s="129"/>
      <c r="TBG4" s="146"/>
      <c r="TBL4" s="214"/>
      <c r="TBM4" s="125"/>
      <c r="TBN4" s="126"/>
      <c r="TBO4" s="127"/>
      <c r="TBP4" s="127"/>
      <c r="TBQ4" s="128"/>
      <c r="TBR4" s="129"/>
      <c r="TBS4" s="146"/>
      <c r="TBX4" s="214"/>
      <c r="TBY4" s="125"/>
      <c r="TBZ4" s="126"/>
      <c r="TCA4" s="127"/>
      <c r="TCB4" s="127"/>
      <c r="TCC4" s="128"/>
      <c r="TCD4" s="129"/>
      <c r="TCE4" s="146"/>
      <c r="TCJ4" s="214"/>
      <c r="TCK4" s="125"/>
      <c r="TCL4" s="126"/>
      <c r="TCM4" s="127"/>
      <c r="TCN4" s="127"/>
      <c r="TCO4" s="128"/>
      <c r="TCP4" s="129"/>
      <c r="TCQ4" s="146"/>
      <c r="TCV4" s="214"/>
      <c r="TCW4" s="125"/>
      <c r="TCX4" s="126"/>
      <c r="TCY4" s="127"/>
      <c r="TCZ4" s="127"/>
      <c r="TDA4" s="128"/>
      <c r="TDB4" s="129"/>
      <c r="TDC4" s="146"/>
      <c r="TDH4" s="214"/>
      <c r="TDI4" s="125"/>
      <c r="TDJ4" s="126"/>
      <c r="TDK4" s="127"/>
      <c r="TDL4" s="127"/>
      <c r="TDM4" s="128"/>
      <c r="TDN4" s="129"/>
      <c r="TDO4" s="146"/>
      <c r="TDT4" s="214"/>
      <c r="TDU4" s="125"/>
      <c r="TDV4" s="126"/>
      <c r="TDW4" s="127"/>
      <c r="TDX4" s="127"/>
      <c r="TDY4" s="128"/>
      <c r="TDZ4" s="129"/>
      <c r="TEA4" s="146"/>
      <c r="TEF4" s="214"/>
      <c r="TEG4" s="125"/>
      <c r="TEH4" s="126"/>
      <c r="TEI4" s="127"/>
      <c r="TEJ4" s="127"/>
      <c r="TEK4" s="128"/>
      <c r="TEL4" s="129"/>
      <c r="TEM4" s="146"/>
      <c r="TER4" s="214"/>
      <c r="TES4" s="125"/>
      <c r="TET4" s="126"/>
      <c r="TEU4" s="127"/>
      <c r="TEV4" s="127"/>
      <c r="TEW4" s="128"/>
      <c r="TEX4" s="129"/>
      <c r="TEY4" s="146"/>
      <c r="TFD4" s="214"/>
      <c r="TFE4" s="125"/>
      <c r="TFF4" s="126"/>
      <c r="TFG4" s="127"/>
      <c r="TFH4" s="127"/>
      <c r="TFI4" s="128"/>
      <c r="TFJ4" s="129"/>
      <c r="TFK4" s="146"/>
      <c r="TFP4" s="214"/>
      <c r="TFQ4" s="125"/>
      <c r="TFR4" s="126"/>
      <c r="TFS4" s="127"/>
      <c r="TFT4" s="127"/>
      <c r="TFU4" s="128"/>
      <c r="TFV4" s="129"/>
      <c r="TFW4" s="146"/>
      <c r="TGB4" s="214"/>
      <c r="TGC4" s="125"/>
      <c r="TGD4" s="126"/>
      <c r="TGE4" s="127"/>
      <c r="TGF4" s="127"/>
      <c r="TGG4" s="128"/>
      <c r="TGH4" s="129"/>
      <c r="TGI4" s="146"/>
      <c r="TGN4" s="214"/>
      <c r="TGO4" s="125"/>
      <c r="TGP4" s="126"/>
      <c r="TGQ4" s="127"/>
      <c r="TGR4" s="127"/>
      <c r="TGS4" s="128"/>
      <c r="TGT4" s="129"/>
      <c r="TGU4" s="146"/>
      <c r="TGZ4" s="214"/>
      <c r="THA4" s="125"/>
      <c r="THB4" s="126"/>
      <c r="THC4" s="127"/>
      <c r="THD4" s="127"/>
      <c r="THE4" s="128"/>
      <c r="THF4" s="129"/>
      <c r="THG4" s="146"/>
      <c r="THL4" s="214"/>
      <c r="THM4" s="125"/>
      <c r="THN4" s="126"/>
      <c r="THO4" s="127"/>
      <c r="THP4" s="127"/>
      <c r="THQ4" s="128"/>
      <c r="THR4" s="129"/>
      <c r="THS4" s="146"/>
      <c r="THX4" s="214"/>
      <c r="THY4" s="125"/>
      <c r="THZ4" s="126"/>
      <c r="TIA4" s="127"/>
      <c r="TIB4" s="127"/>
      <c r="TIC4" s="128"/>
      <c r="TID4" s="129"/>
      <c r="TIE4" s="146"/>
      <c r="TIJ4" s="214"/>
      <c r="TIK4" s="125"/>
      <c r="TIL4" s="126"/>
      <c r="TIM4" s="127"/>
      <c r="TIN4" s="127"/>
      <c r="TIO4" s="128"/>
      <c r="TIP4" s="129"/>
      <c r="TIQ4" s="146"/>
      <c r="TIV4" s="214"/>
      <c r="TIW4" s="125"/>
      <c r="TIX4" s="126"/>
      <c r="TIY4" s="127"/>
      <c r="TIZ4" s="127"/>
      <c r="TJA4" s="128"/>
      <c r="TJB4" s="129"/>
      <c r="TJC4" s="146"/>
      <c r="TJH4" s="214"/>
      <c r="TJI4" s="125"/>
      <c r="TJJ4" s="126"/>
      <c r="TJK4" s="127"/>
      <c r="TJL4" s="127"/>
      <c r="TJM4" s="128"/>
      <c r="TJN4" s="129"/>
      <c r="TJO4" s="146"/>
      <c r="TJT4" s="214"/>
      <c r="TJU4" s="125"/>
      <c r="TJV4" s="126"/>
      <c r="TJW4" s="127"/>
      <c r="TJX4" s="127"/>
      <c r="TJY4" s="128"/>
      <c r="TJZ4" s="129"/>
      <c r="TKA4" s="146"/>
      <c r="TKF4" s="214"/>
      <c r="TKG4" s="125"/>
      <c r="TKH4" s="126"/>
      <c r="TKI4" s="127"/>
      <c r="TKJ4" s="127"/>
      <c r="TKK4" s="128"/>
      <c r="TKL4" s="129"/>
      <c r="TKM4" s="146"/>
      <c r="TKR4" s="214"/>
      <c r="TKS4" s="125"/>
      <c r="TKT4" s="126"/>
      <c r="TKU4" s="127"/>
      <c r="TKV4" s="127"/>
      <c r="TKW4" s="128"/>
      <c r="TKX4" s="129"/>
      <c r="TKY4" s="146"/>
      <c r="TLD4" s="214"/>
      <c r="TLE4" s="125"/>
      <c r="TLF4" s="126"/>
      <c r="TLG4" s="127"/>
      <c r="TLH4" s="127"/>
      <c r="TLI4" s="128"/>
      <c r="TLJ4" s="129"/>
      <c r="TLK4" s="146"/>
      <c r="TLP4" s="214"/>
      <c r="TLQ4" s="125"/>
      <c r="TLR4" s="126"/>
      <c r="TLS4" s="127"/>
      <c r="TLT4" s="127"/>
      <c r="TLU4" s="128"/>
      <c r="TLV4" s="129"/>
      <c r="TLW4" s="146"/>
      <c r="TMB4" s="214"/>
      <c r="TMC4" s="125"/>
      <c r="TMD4" s="126"/>
      <c r="TME4" s="127"/>
      <c r="TMF4" s="127"/>
      <c r="TMG4" s="128"/>
      <c r="TMH4" s="129"/>
      <c r="TMI4" s="146"/>
      <c r="TMN4" s="214"/>
      <c r="TMO4" s="125"/>
      <c r="TMP4" s="126"/>
      <c r="TMQ4" s="127"/>
      <c r="TMR4" s="127"/>
      <c r="TMS4" s="128"/>
      <c r="TMT4" s="129"/>
      <c r="TMU4" s="146"/>
      <c r="TMZ4" s="214"/>
      <c r="TNA4" s="125"/>
      <c r="TNB4" s="126"/>
      <c r="TNC4" s="127"/>
      <c r="TND4" s="127"/>
      <c r="TNE4" s="128"/>
      <c r="TNF4" s="129"/>
      <c r="TNG4" s="146"/>
      <c r="TNL4" s="214"/>
      <c r="TNM4" s="125"/>
      <c r="TNN4" s="126"/>
      <c r="TNO4" s="127"/>
      <c r="TNP4" s="127"/>
      <c r="TNQ4" s="128"/>
      <c r="TNR4" s="129"/>
      <c r="TNS4" s="146"/>
      <c r="TNX4" s="214"/>
      <c r="TNY4" s="125"/>
      <c r="TNZ4" s="126"/>
      <c r="TOA4" s="127"/>
      <c r="TOB4" s="127"/>
      <c r="TOC4" s="128"/>
      <c r="TOD4" s="129"/>
      <c r="TOE4" s="146"/>
      <c r="TOJ4" s="214"/>
      <c r="TOK4" s="125"/>
      <c r="TOL4" s="126"/>
      <c r="TOM4" s="127"/>
      <c r="TON4" s="127"/>
      <c r="TOO4" s="128"/>
      <c r="TOP4" s="129"/>
      <c r="TOQ4" s="146"/>
      <c r="TOV4" s="214"/>
      <c r="TOW4" s="125"/>
      <c r="TOX4" s="126"/>
      <c r="TOY4" s="127"/>
      <c r="TOZ4" s="127"/>
      <c r="TPA4" s="128"/>
      <c r="TPB4" s="129"/>
      <c r="TPC4" s="146"/>
      <c r="TPH4" s="214"/>
      <c r="TPI4" s="125"/>
      <c r="TPJ4" s="126"/>
      <c r="TPK4" s="127"/>
      <c r="TPL4" s="127"/>
      <c r="TPM4" s="128"/>
      <c r="TPN4" s="129"/>
      <c r="TPO4" s="146"/>
      <c r="TPT4" s="214"/>
      <c r="TPU4" s="125"/>
      <c r="TPV4" s="126"/>
      <c r="TPW4" s="127"/>
      <c r="TPX4" s="127"/>
      <c r="TPY4" s="128"/>
      <c r="TPZ4" s="129"/>
      <c r="TQA4" s="146"/>
      <c r="TQF4" s="214"/>
      <c r="TQG4" s="125"/>
      <c r="TQH4" s="126"/>
      <c r="TQI4" s="127"/>
      <c r="TQJ4" s="127"/>
      <c r="TQK4" s="128"/>
      <c r="TQL4" s="129"/>
      <c r="TQM4" s="146"/>
      <c r="TQR4" s="214"/>
      <c r="TQS4" s="125"/>
      <c r="TQT4" s="126"/>
      <c r="TQU4" s="127"/>
      <c r="TQV4" s="127"/>
      <c r="TQW4" s="128"/>
      <c r="TQX4" s="129"/>
      <c r="TQY4" s="146"/>
      <c r="TRD4" s="214"/>
      <c r="TRE4" s="125"/>
      <c r="TRF4" s="126"/>
      <c r="TRG4" s="127"/>
      <c r="TRH4" s="127"/>
      <c r="TRI4" s="128"/>
      <c r="TRJ4" s="129"/>
      <c r="TRK4" s="146"/>
      <c r="TRP4" s="214"/>
      <c r="TRQ4" s="125"/>
      <c r="TRR4" s="126"/>
      <c r="TRS4" s="127"/>
      <c r="TRT4" s="127"/>
      <c r="TRU4" s="128"/>
      <c r="TRV4" s="129"/>
      <c r="TRW4" s="146"/>
      <c r="TSB4" s="214"/>
      <c r="TSC4" s="125"/>
      <c r="TSD4" s="126"/>
      <c r="TSE4" s="127"/>
      <c r="TSF4" s="127"/>
      <c r="TSG4" s="128"/>
      <c r="TSH4" s="129"/>
      <c r="TSI4" s="146"/>
      <c r="TSN4" s="214"/>
      <c r="TSO4" s="125"/>
      <c r="TSP4" s="126"/>
      <c r="TSQ4" s="127"/>
      <c r="TSR4" s="127"/>
      <c r="TSS4" s="128"/>
      <c r="TST4" s="129"/>
      <c r="TSU4" s="146"/>
      <c r="TSZ4" s="214"/>
      <c r="TTA4" s="125"/>
      <c r="TTB4" s="126"/>
      <c r="TTC4" s="127"/>
      <c r="TTD4" s="127"/>
      <c r="TTE4" s="128"/>
      <c r="TTF4" s="129"/>
      <c r="TTG4" s="146"/>
      <c r="TTL4" s="214"/>
      <c r="TTM4" s="125"/>
      <c r="TTN4" s="126"/>
      <c r="TTO4" s="127"/>
      <c r="TTP4" s="127"/>
      <c r="TTQ4" s="128"/>
      <c r="TTR4" s="129"/>
      <c r="TTS4" s="146"/>
      <c r="TTX4" s="214"/>
      <c r="TTY4" s="125"/>
      <c r="TTZ4" s="126"/>
      <c r="TUA4" s="127"/>
      <c r="TUB4" s="127"/>
      <c r="TUC4" s="128"/>
      <c r="TUD4" s="129"/>
      <c r="TUE4" s="146"/>
      <c r="TUJ4" s="214"/>
      <c r="TUK4" s="125"/>
      <c r="TUL4" s="126"/>
      <c r="TUM4" s="127"/>
      <c r="TUN4" s="127"/>
      <c r="TUO4" s="128"/>
      <c r="TUP4" s="129"/>
      <c r="TUQ4" s="146"/>
      <c r="TUV4" s="214"/>
      <c r="TUW4" s="125"/>
      <c r="TUX4" s="126"/>
      <c r="TUY4" s="127"/>
      <c r="TUZ4" s="127"/>
      <c r="TVA4" s="128"/>
      <c r="TVB4" s="129"/>
      <c r="TVC4" s="146"/>
      <c r="TVH4" s="214"/>
      <c r="TVI4" s="125"/>
      <c r="TVJ4" s="126"/>
      <c r="TVK4" s="127"/>
      <c r="TVL4" s="127"/>
      <c r="TVM4" s="128"/>
      <c r="TVN4" s="129"/>
      <c r="TVO4" s="146"/>
      <c r="TVT4" s="214"/>
      <c r="TVU4" s="125"/>
      <c r="TVV4" s="126"/>
      <c r="TVW4" s="127"/>
      <c r="TVX4" s="127"/>
      <c r="TVY4" s="128"/>
      <c r="TVZ4" s="129"/>
      <c r="TWA4" s="146"/>
      <c r="TWF4" s="214"/>
      <c r="TWG4" s="125"/>
      <c r="TWH4" s="126"/>
      <c r="TWI4" s="127"/>
      <c r="TWJ4" s="127"/>
      <c r="TWK4" s="128"/>
      <c r="TWL4" s="129"/>
      <c r="TWM4" s="146"/>
      <c r="TWR4" s="214"/>
      <c r="TWS4" s="125"/>
      <c r="TWT4" s="126"/>
      <c r="TWU4" s="127"/>
      <c r="TWV4" s="127"/>
      <c r="TWW4" s="128"/>
      <c r="TWX4" s="129"/>
      <c r="TWY4" s="146"/>
      <c r="TXD4" s="214"/>
      <c r="TXE4" s="125"/>
      <c r="TXF4" s="126"/>
      <c r="TXG4" s="127"/>
      <c r="TXH4" s="127"/>
      <c r="TXI4" s="128"/>
      <c r="TXJ4" s="129"/>
      <c r="TXK4" s="146"/>
      <c r="TXP4" s="214"/>
      <c r="TXQ4" s="125"/>
      <c r="TXR4" s="126"/>
      <c r="TXS4" s="127"/>
      <c r="TXT4" s="127"/>
      <c r="TXU4" s="128"/>
      <c r="TXV4" s="129"/>
      <c r="TXW4" s="146"/>
      <c r="TYB4" s="214"/>
      <c r="TYC4" s="125"/>
      <c r="TYD4" s="126"/>
      <c r="TYE4" s="127"/>
      <c r="TYF4" s="127"/>
      <c r="TYG4" s="128"/>
      <c r="TYH4" s="129"/>
      <c r="TYI4" s="146"/>
      <c r="TYN4" s="214"/>
      <c r="TYO4" s="125"/>
      <c r="TYP4" s="126"/>
      <c r="TYQ4" s="127"/>
      <c r="TYR4" s="127"/>
      <c r="TYS4" s="128"/>
      <c r="TYT4" s="129"/>
      <c r="TYU4" s="146"/>
      <c r="TYZ4" s="214"/>
      <c r="TZA4" s="125"/>
      <c r="TZB4" s="126"/>
      <c r="TZC4" s="127"/>
      <c r="TZD4" s="127"/>
      <c r="TZE4" s="128"/>
      <c r="TZF4" s="129"/>
      <c r="TZG4" s="146"/>
      <c r="TZL4" s="214"/>
      <c r="TZM4" s="125"/>
      <c r="TZN4" s="126"/>
      <c r="TZO4" s="127"/>
      <c r="TZP4" s="127"/>
      <c r="TZQ4" s="128"/>
      <c r="TZR4" s="129"/>
      <c r="TZS4" s="146"/>
      <c r="TZX4" s="214"/>
      <c r="TZY4" s="125"/>
      <c r="TZZ4" s="126"/>
      <c r="UAA4" s="127"/>
      <c r="UAB4" s="127"/>
      <c r="UAC4" s="128"/>
      <c r="UAD4" s="129"/>
      <c r="UAE4" s="146"/>
      <c r="UAJ4" s="214"/>
      <c r="UAK4" s="125"/>
      <c r="UAL4" s="126"/>
      <c r="UAM4" s="127"/>
      <c r="UAN4" s="127"/>
      <c r="UAO4" s="128"/>
      <c r="UAP4" s="129"/>
      <c r="UAQ4" s="146"/>
      <c r="UAV4" s="214"/>
      <c r="UAW4" s="125"/>
      <c r="UAX4" s="126"/>
      <c r="UAY4" s="127"/>
      <c r="UAZ4" s="127"/>
      <c r="UBA4" s="128"/>
      <c r="UBB4" s="129"/>
      <c r="UBC4" s="146"/>
      <c r="UBH4" s="214"/>
      <c r="UBI4" s="125"/>
      <c r="UBJ4" s="126"/>
      <c r="UBK4" s="127"/>
      <c r="UBL4" s="127"/>
      <c r="UBM4" s="128"/>
      <c r="UBN4" s="129"/>
      <c r="UBO4" s="146"/>
      <c r="UBT4" s="214"/>
      <c r="UBU4" s="125"/>
      <c r="UBV4" s="126"/>
      <c r="UBW4" s="127"/>
      <c r="UBX4" s="127"/>
      <c r="UBY4" s="128"/>
      <c r="UBZ4" s="129"/>
      <c r="UCA4" s="146"/>
      <c r="UCF4" s="214"/>
      <c r="UCG4" s="125"/>
      <c r="UCH4" s="126"/>
      <c r="UCI4" s="127"/>
      <c r="UCJ4" s="127"/>
      <c r="UCK4" s="128"/>
      <c r="UCL4" s="129"/>
      <c r="UCM4" s="146"/>
      <c r="UCR4" s="214"/>
      <c r="UCS4" s="125"/>
      <c r="UCT4" s="126"/>
      <c r="UCU4" s="127"/>
      <c r="UCV4" s="127"/>
      <c r="UCW4" s="128"/>
      <c r="UCX4" s="129"/>
      <c r="UCY4" s="146"/>
      <c r="UDD4" s="214"/>
      <c r="UDE4" s="125"/>
      <c r="UDF4" s="126"/>
      <c r="UDG4" s="127"/>
      <c r="UDH4" s="127"/>
      <c r="UDI4" s="128"/>
      <c r="UDJ4" s="129"/>
      <c r="UDK4" s="146"/>
      <c r="UDP4" s="214"/>
      <c r="UDQ4" s="125"/>
      <c r="UDR4" s="126"/>
      <c r="UDS4" s="127"/>
      <c r="UDT4" s="127"/>
      <c r="UDU4" s="128"/>
      <c r="UDV4" s="129"/>
      <c r="UDW4" s="146"/>
      <c r="UEB4" s="214"/>
      <c r="UEC4" s="125"/>
      <c r="UED4" s="126"/>
      <c r="UEE4" s="127"/>
      <c r="UEF4" s="127"/>
      <c r="UEG4" s="128"/>
      <c r="UEH4" s="129"/>
      <c r="UEI4" s="146"/>
      <c r="UEN4" s="214"/>
      <c r="UEO4" s="125"/>
      <c r="UEP4" s="126"/>
      <c r="UEQ4" s="127"/>
      <c r="UER4" s="127"/>
      <c r="UES4" s="128"/>
      <c r="UET4" s="129"/>
      <c r="UEU4" s="146"/>
      <c r="UEZ4" s="214"/>
      <c r="UFA4" s="125"/>
      <c r="UFB4" s="126"/>
      <c r="UFC4" s="127"/>
      <c r="UFD4" s="127"/>
      <c r="UFE4" s="128"/>
      <c r="UFF4" s="129"/>
      <c r="UFG4" s="146"/>
      <c r="UFL4" s="214"/>
      <c r="UFM4" s="125"/>
      <c r="UFN4" s="126"/>
      <c r="UFO4" s="127"/>
      <c r="UFP4" s="127"/>
      <c r="UFQ4" s="128"/>
      <c r="UFR4" s="129"/>
      <c r="UFS4" s="146"/>
      <c r="UFX4" s="214"/>
      <c r="UFY4" s="125"/>
      <c r="UFZ4" s="126"/>
      <c r="UGA4" s="127"/>
      <c r="UGB4" s="127"/>
      <c r="UGC4" s="128"/>
      <c r="UGD4" s="129"/>
      <c r="UGE4" s="146"/>
      <c r="UGJ4" s="214"/>
      <c r="UGK4" s="125"/>
      <c r="UGL4" s="126"/>
      <c r="UGM4" s="127"/>
      <c r="UGN4" s="127"/>
      <c r="UGO4" s="128"/>
      <c r="UGP4" s="129"/>
      <c r="UGQ4" s="146"/>
      <c r="UGV4" s="214"/>
      <c r="UGW4" s="125"/>
      <c r="UGX4" s="126"/>
      <c r="UGY4" s="127"/>
      <c r="UGZ4" s="127"/>
      <c r="UHA4" s="128"/>
      <c r="UHB4" s="129"/>
      <c r="UHC4" s="146"/>
      <c r="UHH4" s="214"/>
      <c r="UHI4" s="125"/>
      <c r="UHJ4" s="126"/>
      <c r="UHK4" s="127"/>
      <c r="UHL4" s="127"/>
      <c r="UHM4" s="128"/>
      <c r="UHN4" s="129"/>
      <c r="UHO4" s="146"/>
      <c r="UHT4" s="214"/>
      <c r="UHU4" s="125"/>
      <c r="UHV4" s="126"/>
      <c r="UHW4" s="127"/>
      <c r="UHX4" s="127"/>
      <c r="UHY4" s="128"/>
      <c r="UHZ4" s="129"/>
      <c r="UIA4" s="146"/>
      <c r="UIF4" s="214"/>
      <c r="UIG4" s="125"/>
      <c r="UIH4" s="126"/>
      <c r="UII4" s="127"/>
      <c r="UIJ4" s="127"/>
      <c r="UIK4" s="128"/>
      <c r="UIL4" s="129"/>
      <c r="UIM4" s="146"/>
      <c r="UIR4" s="214"/>
      <c r="UIS4" s="125"/>
      <c r="UIT4" s="126"/>
      <c r="UIU4" s="127"/>
      <c r="UIV4" s="127"/>
      <c r="UIW4" s="128"/>
      <c r="UIX4" s="129"/>
      <c r="UIY4" s="146"/>
      <c r="UJD4" s="214"/>
      <c r="UJE4" s="125"/>
      <c r="UJF4" s="126"/>
      <c r="UJG4" s="127"/>
      <c r="UJH4" s="127"/>
      <c r="UJI4" s="128"/>
      <c r="UJJ4" s="129"/>
      <c r="UJK4" s="146"/>
      <c r="UJP4" s="214"/>
      <c r="UJQ4" s="125"/>
      <c r="UJR4" s="126"/>
      <c r="UJS4" s="127"/>
      <c r="UJT4" s="127"/>
      <c r="UJU4" s="128"/>
      <c r="UJV4" s="129"/>
      <c r="UJW4" s="146"/>
      <c r="UKB4" s="214"/>
      <c r="UKC4" s="125"/>
      <c r="UKD4" s="126"/>
      <c r="UKE4" s="127"/>
      <c r="UKF4" s="127"/>
      <c r="UKG4" s="128"/>
      <c r="UKH4" s="129"/>
      <c r="UKI4" s="146"/>
      <c r="UKN4" s="214"/>
      <c r="UKO4" s="125"/>
      <c r="UKP4" s="126"/>
      <c r="UKQ4" s="127"/>
      <c r="UKR4" s="127"/>
      <c r="UKS4" s="128"/>
      <c r="UKT4" s="129"/>
      <c r="UKU4" s="146"/>
      <c r="UKZ4" s="214"/>
      <c r="ULA4" s="125"/>
      <c r="ULB4" s="126"/>
      <c r="ULC4" s="127"/>
      <c r="ULD4" s="127"/>
      <c r="ULE4" s="128"/>
      <c r="ULF4" s="129"/>
      <c r="ULG4" s="146"/>
      <c r="ULL4" s="214"/>
      <c r="ULM4" s="125"/>
      <c r="ULN4" s="126"/>
      <c r="ULO4" s="127"/>
      <c r="ULP4" s="127"/>
      <c r="ULQ4" s="128"/>
      <c r="ULR4" s="129"/>
      <c r="ULS4" s="146"/>
      <c r="ULX4" s="214"/>
      <c r="ULY4" s="125"/>
      <c r="ULZ4" s="126"/>
      <c r="UMA4" s="127"/>
      <c r="UMB4" s="127"/>
      <c r="UMC4" s="128"/>
      <c r="UMD4" s="129"/>
      <c r="UME4" s="146"/>
      <c r="UMJ4" s="214"/>
      <c r="UMK4" s="125"/>
      <c r="UML4" s="126"/>
      <c r="UMM4" s="127"/>
      <c r="UMN4" s="127"/>
      <c r="UMO4" s="128"/>
      <c r="UMP4" s="129"/>
      <c r="UMQ4" s="146"/>
      <c r="UMV4" s="214"/>
      <c r="UMW4" s="125"/>
      <c r="UMX4" s="126"/>
      <c r="UMY4" s="127"/>
      <c r="UMZ4" s="127"/>
      <c r="UNA4" s="128"/>
      <c r="UNB4" s="129"/>
      <c r="UNC4" s="146"/>
      <c r="UNH4" s="214"/>
      <c r="UNI4" s="125"/>
      <c r="UNJ4" s="126"/>
      <c r="UNK4" s="127"/>
      <c r="UNL4" s="127"/>
      <c r="UNM4" s="128"/>
      <c r="UNN4" s="129"/>
      <c r="UNO4" s="146"/>
      <c r="UNT4" s="214"/>
      <c r="UNU4" s="125"/>
      <c r="UNV4" s="126"/>
      <c r="UNW4" s="127"/>
      <c r="UNX4" s="127"/>
      <c r="UNY4" s="128"/>
      <c r="UNZ4" s="129"/>
      <c r="UOA4" s="146"/>
      <c r="UOF4" s="214"/>
      <c r="UOG4" s="125"/>
      <c r="UOH4" s="126"/>
      <c r="UOI4" s="127"/>
      <c r="UOJ4" s="127"/>
      <c r="UOK4" s="128"/>
      <c r="UOL4" s="129"/>
      <c r="UOM4" s="146"/>
      <c r="UOR4" s="214"/>
      <c r="UOS4" s="125"/>
      <c r="UOT4" s="126"/>
      <c r="UOU4" s="127"/>
      <c r="UOV4" s="127"/>
      <c r="UOW4" s="128"/>
      <c r="UOX4" s="129"/>
      <c r="UOY4" s="146"/>
      <c r="UPD4" s="214"/>
      <c r="UPE4" s="125"/>
      <c r="UPF4" s="126"/>
      <c r="UPG4" s="127"/>
      <c r="UPH4" s="127"/>
      <c r="UPI4" s="128"/>
      <c r="UPJ4" s="129"/>
      <c r="UPK4" s="146"/>
      <c r="UPP4" s="214"/>
      <c r="UPQ4" s="125"/>
      <c r="UPR4" s="126"/>
      <c r="UPS4" s="127"/>
      <c r="UPT4" s="127"/>
      <c r="UPU4" s="128"/>
      <c r="UPV4" s="129"/>
      <c r="UPW4" s="146"/>
      <c r="UQB4" s="214"/>
      <c r="UQC4" s="125"/>
      <c r="UQD4" s="126"/>
      <c r="UQE4" s="127"/>
      <c r="UQF4" s="127"/>
      <c r="UQG4" s="128"/>
      <c r="UQH4" s="129"/>
      <c r="UQI4" s="146"/>
      <c r="UQN4" s="214"/>
      <c r="UQO4" s="125"/>
      <c r="UQP4" s="126"/>
      <c r="UQQ4" s="127"/>
      <c r="UQR4" s="127"/>
      <c r="UQS4" s="128"/>
      <c r="UQT4" s="129"/>
      <c r="UQU4" s="146"/>
      <c r="UQZ4" s="214"/>
      <c r="URA4" s="125"/>
      <c r="URB4" s="126"/>
      <c r="URC4" s="127"/>
      <c r="URD4" s="127"/>
      <c r="URE4" s="128"/>
      <c r="URF4" s="129"/>
      <c r="URG4" s="146"/>
      <c r="URL4" s="214"/>
      <c r="URM4" s="125"/>
      <c r="URN4" s="126"/>
      <c r="URO4" s="127"/>
      <c r="URP4" s="127"/>
      <c r="URQ4" s="128"/>
      <c r="URR4" s="129"/>
      <c r="URS4" s="146"/>
      <c r="URX4" s="214"/>
      <c r="URY4" s="125"/>
      <c r="URZ4" s="126"/>
      <c r="USA4" s="127"/>
      <c r="USB4" s="127"/>
      <c r="USC4" s="128"/>
      <c r="USD4" s="129"/>
      <c r="USE4" s="146"/>
      <c r="USJ4" s="214"/>
      <c r="USK4" s="125"/>
      <c r="USL4" s="126"/>
      <c r="USM4" s="127"/>
      <c r="USN4" s="127"/>
      <c r="USO4" s="128"/>
      <c r="USP4" s="129"/>
      <c r="USQ4" s="146"/>
      <c r="USV4" s="214"/>
      <c r="USW4" s="125"/>
      <c r="USX4" s="126"/>
      <c r="USY4" s="127"/>
      <c r="USZ4" s="127"/>
      <c r="UTA4" s="128"/>
      <c r="UTB4" s="129"/>
      <c r="UTC4" s="146"/>
      <c r="UTH4" s="214"/>
      <c r="UTI4" s="125"/>
      <c r="UTJ4" s="126"/>
      <c r="UTK4" s="127"/>
      <c r="UTL4" s="127"/>
      <c r="UTM4" s="128"/>
      <c r="UTN4" s="129"/>
      <c r="UTO4" s="146"/>
      <c r="UTT4" s="214"/>
      <c r="UTU4" s="125"/>
      <c r="UTV4" s="126"/>
      <c r="UTW4" s="127"/>
      <c r="UTX4" s="127"/>
      <c r="UTY4" s="128"/>
      <c r="UTZ4" s="129"/>
      <c r="UUA4" s="146"/>
      <c r="UUF4" s="214"/>
      <c r="UUG4" s="125"/>
      <c r="UUH4" s="126"/>
      <c r="UUI4" s="127"/>
      <c r="UUJ4" s="127"/>
      <c r="UUK4" s="128"/>
      <c r="UUL4" s="129"/>
      <c r="UUM4" s="146"/>
      <c r="UUR4" s="214"/>
      <c r="UUS4" s="125"/>
      <c r="UUT4" s="126"/>
      <c r="UUU4" s="127"/>
      <c r="UUV4" s="127"/>
      <c r="UUW4" s="128"/>
      <c r="UUX4" s="129"/>
      <c r="UUY4" s="146"/>
      <c r="UVD4" s="214"/>
      <c r="UVE4" s="125"/>
      <c r="UVF4" s="126"/>
      <c r="UVG4" s="127"/>
      <c r="UVH4" s="127"/>
      <c r="UVI4" s="128"/>
      <c r="UVJ4" s="129"/>
      <c r="UVK4" s="146"/>
      <c r="UVP4" s="214"/>
      <c r="UVQ4" s="125"/>
      <c r="UVR4" s="126"/>
      <c r="UVS4" s="127"/>
      <c r="UVT4" s="127"/>
      <c r="UVU4" s="128"/>
      <c r="UVV4" s="129"/>
      <c r="UVW4" s="146"/>
      <c r="UWB4" s="214"/>
      <c r="UWC4" s="125"/>
      <c r="UWD4" s="126"/>
      <c r="UWE4" s="127"/>
      <c r="UWF4" s="127"/>
      <c r="UWG4" s="128"/>
      <c r="UWH4" s="129"/>
      <c r="UWI4" s="146"/>
      <c r="UWN4" s="214"/>
      <c r="UWO4" s="125"/>
      <c r="UWP4" s="126"/>
      <c r="UWQ4" s="127"/>
      <c r="UWR4" s="127"/>
      <c r="UWS4" s="128"/>
      <c r="UWT4" s="129"/>
      <c r="UWU4" s="146"/>
      <c r="UWZ4" s="214"/>
      <c r="UXA4" s="125"/>
      <c r="UXB4" s="126"/>
      <c r="UXC4" s="127"/>
      <c r="UXD4" s="127"/>
      <c r="UXE4" s="128"/>
      <c r="UXF4" s="129"/>
      <c r="UXG4" s="146"/>
      <c r="UXL4" s="214"/>
      <c r="UXM4" s="125"/>
      <c r="UXN4" s="126"/>
      <c r="UXO4" s="127"/>
      <c r="UXP4" s="127"/>
      <c r="UXQ4" s="128"/>
      <c r="UXR4" s="129"/>
      <c r="UXS4" s="146"/>
      <c r="UXX4" s="214"/>
      <c r="UXY4" s="125"/>
      <c r="UXZ4" s="126"/>
      <c r="UYA4" s="127"/>
      <c r="UYB4" s="127"/>
      <c r="UYC4" s="128"/>
      <c r="UYD4" s="129"/>
      <c r="UYE4" s="146"/>
      <c r="UYJ4" s="214"/>
      <c r="UYK4" s="125"/>
      <c r="UYL4" s="126"/>
      <c r="UYM4" s="127"/>
      <c r="UYN4" s="127"/>
      <c r="UYO4" s="128"/>
      <c r="UYP4" s="129"/>
      <c r="UYQ4" s="146"/>
      <c r="UYV4" s="214"/>
      <c r="UYW4" s="125"/>
      <c r="UYX4" s="126"/>
      <c r="UYY4" s="127"/>
      <c r="UYZ4" s="127"/>
      <c r="UZA4" s="128"/>
      <c r="UZB4" s="129"/>
      <c r="UZC4" s="146"/>
      <c r="UZH4" s="214"/>
      <c r="UZI4" s="125"/>
      <c r="UZJ4" s="126"/>
      <c r="UZK4" s="127"/>
      <c r="UZL4" s="127"/>
      <c r="UZM4" s="128"/>
      <c r="UZN4" s="129"/>
      <c r="UZO4" s="146"/>
      <c r="UZT4" s="214"/>
      <c r="UZU4" s="125"/>
      <c r="UZV4" s="126"/>
      <c r="UZW4" s="127"/>
      <c r="UZX4" s="127"/>
      <c r="UZY4" s="128"/>
      <c r="UZZ4" s="129"/>
      <c r="VAA4" s="146"/>
      <c r="VAF4" s="214"/>
      <c r="VAG4" s="125"/>
      <c r="VAH4" s="126"/>
      <c r="VAI4" s="127"/>
      <c r="VAJ4" s="127"/>
      <c r="VAK4" s="128"/>
      <c r="VAL4" s="129"/>
      <c r="VAM4" s="146"/>
      <c r="VAR4" s="214"/>
      <c r="VAS4" s="125"/>
      <c r="VAT4" s="126"/>
      <c r="VAU4" s="127"/>
      <c r="VAV4" s="127"/>
      <c r="VAW4" s="128"/>
      <c r="VAX4" s="129"/>
      <c r="VAY4" s="146"/>
      <c r="VBD4" s="214"/>
      <c r="VBE4" s="125"/>
      <c r="VBF4" s="126"/>
      <c r="VBG4" s="127"/>
      <c r="VBH4" s="127"/>
      <c r="VBI4" s="128"/>
      <c r="VBJ4" s="129"/>
      <c r="VBK4" s="146"/>
      <c r="VBP4" s="214"/>
      <c r="VBQ4" s="125"/>
      <c r="VBR4" s="126"/>
      <c r="VBS4" s="127"/>
      <c r="VBT4" s="127"/>
      <c r="VBU4" s="128"/>
      <c r="VBV4" s="129"/>
      <c r="VBW4" s="146"/>
      <c r="VCB4" s="214"/>
      <c r="VCC4" s="125"/>
      <c r="VCD4" s="126"/>
      <c r="VCE4" s="127"/>
      <c r="VCF4" s="127"/>
      <c r="VCG4" s="128"/>
      <c r="VCH4" s="129"/>
      <c r="VCI4" s="146"/>
      <c r="VCN4" s="214"/>
      <c r="VCO4" s="125"/>
      <c r="VCP4" s="126"/>
      <c r="VCQ4" s="127"/>
      <c r="VCR4" s="127"/>
      <c r="VCS4" s="128"/>
      <c r="VCT4" s="129"/>
      <c r="VCU4" s="146"/>
      <c r="VCZ4" s="214"/>
      <c r="VDA4" s="125"/>
      <c r="VDB4" s="126"/>
      <c r="VDC4" s="127"/>
      <c r="VDD4" s="127"/>
      <c r="VDE4" s="128"/>
      <c r="VDF4" s="129"/>
      <c r="VDG4" s="146"/>
      <c r="VDL4" s="214"/>
      <c r="VDM4" s="125"/>
      <c r="VDN4" s="126"/>
      <c r="VDO4" s="127"/>
      <c r="VDP4" s="127"/>
      <c r="VDQ4" s="128"/>
      <c r="VDR4" s="129"/>
      <c r="VDS4" s="146"/>
      <c r="VDX4" s="214"/>
      <c r="VDY4" s="125"/>
      <c r="VDZ4" s="126"/>
      <c r="VEA4" s="127"/>
      <c r="VEB4" s="127"/>
      <c r="VEC4" s="128"/>
      <c r="VED4" s="129"/>
      <c r="VEE4" s="146"/>
      <c r="VEJ4" s="214"/>
      <c r="VEK4" s="125"/>
      <c r="VEL4" s="126"/>
      <c r="VEM4" s="127"/>
      <c r="VEN4" s="127"/>
      <c r="VEO4" s="128"/>
      <c r="VEP4" s="129"/>
      <c r="VEQ4" s="146"/>
      <c r="VEV4" s="214"/>
      <c r="VEW4" s="125"/>
      <c r="VEX4" s="126"/>
      <c r="VEY4" s="127"/>
      <c r="VEZ4" s="127"/>
      <c r="VFA4" s="128"/>
      <c r="VFB4" s="129"/>
      <c r="VFC4" s="146"/>
      <c r="VFH4" s="214"/>
      <c r="VFI4" s="125"/>
      <c r="VFJ4" s="126"/>
      <c r="VFK4" s="127"/>
      <c r="VFL4" s="127"/>
      <c r="VFM4" s="128"/>
      <c r="VFN4" s="129"/>
      <c r="VFO4" s="146"/>
      <c r="VFT4" s="214"/>
      <c r="VFU4" s="125"/>
      <c r="VFV4" s="126"/>
      <c r="VFW4" s="127"/>
      <c r="VFX4" s="127"/>
      <c r="VFY4" s="128"/>
      <c r="VFZ4" s="129"/>
      <c r="VGA4" s="146"/>
      <c r="VGF4" s="214"/>
      <c r="VGG4" s="125"/>
      <c r="VGH4" s="126"/>
      <c r="VGI4" s="127"/>
      <c r="VGJ4" s="127"/>
      <c r="VGK4" s="128"/>
      <c r="VGL4" s="129"/>
      <c r="VGM4" s="146"/>
      <c r="VGR4" s="214"/>
      <c r="VGS4" s="125"/>
      <c r="VGT4" s="126"/>
      <c r="VGU4" s="127"/>
      <c r="VGV4" s="127"/>
      <c r="VGW4" s="128"/>
      <c r="VGX4" s="129"/>
      <c r="VGY4" s="146"/>
      <c r="VHD4" s="214"/>
      <c r="VHE4" s="125"/>
      <c r="VHF4" s="126"/>
      <c r="VHG4" s="127"/>
      <c r="VHH4" s="127"/>
      <c r="VHI4" s="128"/>
      <c r="VHJ4" s="129"/>
      <c r="VHK4" s="146"/>
      <c r="VHP4" s="214"/>
      <c r="VHQ4" s="125"/>
      <c r="VHR4" s="126"/>
      <c r="VHS4" s="127"/>
      <c r="VHT4" s="127"/>
      <c r="VHU4" s="128"/>
      <c r="VHV4" s="129"/>
      <c r="VHW4" s="146"/>
      <c r="VIB4" s="214"/>
      <c r="VIC4" s="125"/>
      <c r="VID4" s="126"/>
      <c r="VIE4" s="127"/>
      <c r="VIF4" s="127"/>
      <c r="VIG4" s="128"/>
      <c r="VIH4" s="129"/>
      <c r="VII4" s="146"/>
      <c r="VIN4" s="214"/>
      <c r="VIO4" s="125"/>
      <c r="VIP4" s="126"/>
      <c r="VIQ4" s="127"/>
      <c r="VIR4" s="127"/>
      <c r="VIS4" s="128"/>
      <c r="VIT4" s="129"/>
      <c r="VIU4" s="146"/>
      <c r="VIZ4" s="214"/>
      <c r="VJA4" s="125"/>
      <c r="VJB4" s="126"/>
      <c r="VJC4" s="127"/>
      <c r="VJD4" s="127"/>
      <c r="VJE4" s="128"/>
      <c r="VJF4" s="129"/>
      <c r="VJG4" s="146"/>
      <c r="VJL4" s="214"/>
      <c r="VJM4" s="125"/>
      <c r="VJN4" s="126"/>
      <c r="VJO4" s="127"/>
      <c r="VJP4" s="127"/>
      <c r="VJQ4" s="128"/>
      <c r="VJR4" s="129"/>
      <c r="VJS4" s="146"/>
      <c r="VJX4" s="214"/>
      <c r="VJY4" s="125"/>
      <c r="VJZ4" s="126"/>
      <c r="VKA4" s="127"/>
      <c r="VKB4" s="127"/>
      <c r="VKC4" s="128"/>
      <c r="VKD4" s="129"/>
      <c r="VKE4" s="146"/>
      <c r="VKJ4" s="214"/>
      <c r="VKK4" s="125"/>
      <c r="VKL4" s="126"/>
      <c r="VKM4" s="127"/>
      <c r="VKN4" s="127"/>
      <c r="VKO4" s="128"/>
      <c r="VKP4" s="129"/>
      <c r="VKQ4" s="146"/>
      <c r="VKV4" s="214"/>
      <c r="VKW4" s="125"/>
      <c r="VKX4" s="126"/>
      <c r="VKY4" s="127"/>
      <c r="VKZ4" s="127"/>
      <c r="VLA4" s="128"/>
      <c r="VLB4" s="129"/>
      <c r="VLC4" s="146"/>
      <c r="VLH4" s="214"/>
      <c r="VLI4" s="125"/>
      <c r="VLJ4" s="126"/>
      <c r="VLK4" s="127"/>
      <c r="VLL4" s="127"/>
      <c r="VLM4" s="128"/>
      <c r="VLN4" s="129"/>
      <c r="VLO4" s="146"/>
      <c r="VLT4" s="214"/>
      <c r="VLU4" s="125"/>
      <c r="VLV4" s="126"/>
      <c r="VLW4" s="127"/>
      <c r="VLX4" s="127"/>
      <c r="VLY4" s="128"/>
      <c r="VLZ4" s="129"/>
      <c r="VMA4" s="146"/>
      <c r="VMF4" s="214"/>
      <c r="VMG4" s="125"/>
      <c r="VMH4" s="126"/>
      <c r="VMI4" s="127"/>
      <c r="VMJ4" s="127"/>
      <c r="VMK4" s="128"/>
      <c r="VML4" s="129"/>
      <c r="VMM4" s="146"/>
      <c r="VMR4" s="214"/>
      <c r="VMS4" s="125"/>
      <c r="VMT4" s="126"/>
      <c r="VMU4" s="127"/>
      <c r="VMV4" s="127"/>
      <c r="VMW4" s="128"/>
      <c r="VMX4" s="129"/>
      <c r="VMY4" s="146"/>
      <c r="VND4" s="214"/>
      <c r="VNE4" s="125"/>
      <c r="VNF4" s="126"/>
      <c r="VNG4" s="127"/>
      <c r="VNH4" s="127"/>
      <c r="VNI4" s="128"/>
      <c r="VNJ4" s="129"/>
      <c r="VNK4" s="146"/>
      <c r="VNP4" s="214"/>
      <c r="VNQ4" s="125"/>
      <c r="VNR4" s="126"/>
      <c r="VNS4" s="127"/>
      <c r="VNT4" s="127"/>
      <c r="VNU4" s="128"/>
      <c r="VNV4" s="129"/>
      <c r="VNW4" s="146"/>
      <c r="VOB4" s="214"/>
      <c r="VOC4" s="125"/>
      <c r="VOD4" s="126"/>
      <c r="VOE4" s="127"/>
      <c r="VOF4" s="127"/>
      <c r="VOG4" s="128"/>
      <c r="VOH4" s="129"/>
      <c r="VOI4" s="146"/>
      <c r="VON4" s="214"/>
      <c r="VOO4" s="125"/>
      <c r="VOP4" s="126"/>
      <c r="VOQ4" s="127"/>
      <c r="VOR4" s="127"/>
      <c r="VOS4" s="128"/>
      <c r="VOT4" s="129"/>
      <c r="VOU4" s="146"/>
      <c r="VOZ4" s="214"/>
      <c r="VPA4" s="125"/>
      <c r="VPB4" s="126"/>
      <c r="VPC4" s="127"/>
      <c r="VPD4" s="127"/>
      <c r="VPE4" s="128"/>
      <c r="VPF4" s="129"/>
      <c r="VPG4" s="146"/>
      <c r="VPL4" s="214"/>
      <c r="VPM4" s="125"/>
      <c r="VPN4" s="126"/>
      <c r="VPO4" s="127"/>
      <c r="VPP4" s="127"/>
      <c r="VPQ4" s="128"/>
      <c r="VPR4" s="129"/>
      <c r="VPS4" s="146"/>
      <c r="VPX4" s="214"/>
      <c r="VPY4" s="125"/>
      <c r="VPZ4" s="126"/>
      <c r="VQA4" s="127"/>
      <c r="VQB4" s="127"/>
      <c r="VQC4" s="128"/>
      <c r="VQD4" s="129"/>
      <c r="VQE4" s="146"/>
      <c r="VQJ4" s="214"/>
      <c r="VQK4" s="125"/>
      <c r="VQL4" s="126"/>
      <c r="VQM4" s="127"/>
      <c r="VQN4" s="127"/>
      <c r="VQO4" s="128"/>
      <c r="VQP4" s="129"/>
      <c r="VQQ4" s="146"/>
      <c r="VQV4" s="214"/>
      <c r="VQW4" s="125"/>
      <c r="VQX4" s="126"/>
      <c r="VQY4" s="127"/>
      <c r="VQZ4" s="127"/>
      <c r="VRA4" s="128"/>
      <c r="VRB4" s="129"/>
      <c r="VRC4" s="146"/>
      <c r="VRH4" s="214"/>
      <c r="VRI4" s="125"/>
      <c r="VRJ4" s="126"/>
      <c r="VRK4" s="127"/>
      <c r="VRL4" s="127"/>
      <c r="VRM4" s="128"/>
      <c r="VRN4" s="129"/>
      <c r="VRO4" s="146"/>
      <c r="VRT4" s="214"/>
      <c r="VRU4" s="125"/>
      <c r="VRV4" s="126"/>
      <c r="VRW4" s="127"/>
      <c r="VRX4" s="127"/>
      <c r="VRY4" s="128"/>
      <c r="VRZ4" s="129"/>
      <c r="VSA4" s="146"/>
      <c r="VSF4" s="214"/>
      <c r="VSG4" s="125"/>
      <c r="VSH4" s="126"/>
      <c r="VSI4" s="127"/>
      <c r="VSJ4" s="127"/>
      <c r="VSK4" s="128"/>
      <c r="VSL4" s="129"/>
      <c r="VSM4" s="146"/>
      <c r="VSR4" s="214"/>
      <c r="VSS4" s="125"/>
      <c r="VST4" s="126"/>
      <c r="VSU4" s="127"/>
      <c r="VSV4" s="127"/>
      <c r="VSW4" s="128"/>
      <c r="VSX4" s="129"/>
      <c r="VSY4" s="146"/>
      <c r="VTD4" s="214"/>
      <c r="VTE4" s="125"/>
      <c r="VTF4" s="126"/>
      <c r="VTG4" s="127"/>
      <c r="VTH4" s="127"/>
      <c r="VTI4" s="128"/>
      <c r="VTJ4" s="129"/>
      <c r="VTK4" s="146"/>
      <c r="VTP4" s="214"/>
      <c r="VTQ4" s="125"/>
      <c r="VTR4" s="126"/>
      <c r="VTS4" s="127"/>
      <c r="VTT4" s="127"/>
      <c r="VTU4" s="128"/>
      <c r="VTV4" s="129"/>
      <c r="VTW4" s="146"/>
      <c r="VUB4" s="214"/>
      <c r="VUC4" s="125"/>
      <c r="VUD4" s="126"/>
      <c r="VUE4" s="127"/>
      <c r="VUF4" s="127"/>
      <c r="VUG4" s="128"/>
      <c r="VUH4" s="129"/>
      <c r="VUI4" s="146"/>
      <c r="VUN4" s="214"/>
      <c r="VUO4" s="125"/>
      <c r="VUP4" s="126"/>
      <c r="VUQ4" s="127"/>
      <c r="VUR4" s="127"/>
      <c r="VUS4" s="128"/>
      <c r="VUT4" s="129"/>
      <c r="VUU4" s="146"/>
      <c r="VUZ4" s="214"/>
      <c r="VVA4" s="125"/>
      <c r="VVB4" s="126"/>
      <c r="VVC4" s="127"/>
      <c r="VVD4" s="127"/>
      <c r="VVE4" s="128"/>
      <c r="VVF4" s="129"/>
      <c r="VVG4" s="146"/>
      <c r="VVL4" s="214"/>
      <c r="VVM4" s="125"/>
      <c r="VVN4" s="126"/>
      <c r="VVO4" s="127"/>
      <c r="VVP4" s="127"/>
      <c r="VVQ4" s="128"/>
      <c r="VVR4" s="129"/>
      <c r="VVS4" s="146"/>
      <c r="VVX4" s="214"/>
      <c r="VVY4" s="125"/>
      <c r="VVZ4" s="126"/>
      <c r="VWA4" s="127"/>
      <c r="VWB4" s="127"/>
      <c r="VWC4" s="128"/>
      <c r="VWD4" s="129"/>
      <c r="VWE4" s="146"/>
      <c r="VWJ4" s="214"/>
      <c r="VWK4" s="125"/>
      <c r="VWL4" s="126"/>
      <c r="VWM4" s="127"/>
      <c r="VWN4" s="127"/>
      <c r="VWO4" s="128"/>
      <c r="VWP4" s="129"/>
      <c r="VWQ4" s="146"/>
      <c r="VWV4" s="214"/>
      <c r="VWW4" s="125"/>
      <c r="VWX4" s="126"/>
      <c r="VWY4" s="127"/>
      <c r="VWZ4" s="127"/>
      <c r="VXA4" s="128"/>
      <c r="VXB4" s="129"/>
      <c r="VXC4" s="146"/>
      <c r="VXH4" s="214"/>
      <c r="VXI4" s="125"/>
      <c r="VXJ4" s="126"/>
      <c r="VXK4" s="127"/>
      <c r="VXL4" s="127"/>
      <c r="VXM4" s="128"/>
      <c r="VXN4" s="129"/>
      <c r="VXO4" s="146"/>
      <c r="VXT4" s="214"/>
      <c r="VXU4" s="125"/>
      <c r="VXV4" s="126"/>
      <c r="VXW4" s="127"/>
      <c r="VXX4" s="127"/>
      <c r="VXY4" s="128"/>
      <c r="VXZ4" s="129"/>
      <c r="VYA4" s="146"/>
      <c r="VYF4" s="214"/>
      <c r="VYG4" s="125"/>
      <c r="VYH4" s="126"/>
      <c r="VYI4" s="127"/>
      <c r="VYJ4" s="127"/>
      <c r="VYK4" s="128"/>
      <c r="VYL4" s="129"/>
      <c r="VYM4" s="146"/>
      <c r="VYR4" s="214"/>
      <c r="VYS4" s="125"/>
      <c r="VYT4" s="126"/>
      <c r="VYU4" s="127"/>
      <c r="VYV4" s="127"/>
      <c r="VYW4" s="128"/>
      <c r="VYX4" s="129"/>
      <c r="VYY4" s="146"/>
      <c r="VZD4" s="214"/>
      <c r="VZE4" s="125"/>
      <c r="VZF4" s="126"/>
      <c r="VZG4" s="127"/>
      <c r="VZH4" s="127"/>
      <c r="VZI4" s="128"/>
      <c r="VZJ4" s="129"/>
      <c r="VZK4" s="146"/>
      <c r="VZP4" s="214"/>
      <c r="VZQ4" s="125"/>
      <c r="VZR4" s="126"/>
      <c r="VZS4" s="127"/>
      <c r="VZT4" s="127"/>
      <c r="VZU4" s="128"/>
      <c r="VZV4" s="129"/>
      <c r="VZW4" s="146"/>
      <c r="WAB4" s="214"/>
      <c r="WAC4" s="125"/>
      <c r="WAD4" s="126"/>
      <c r="WAE4" s="127"/>
      <c r="WAF4" s="127"/>
      <c r="WAG4" s="128"/>
      <c r="WAH4" s="129"/>
      <c r="WAI4" s="146"/>
      <c r="WAN4" s="214"/>
      <c r="WAO4" s="125"/>
      <c r="WAP4" s="126"/>
      <c r="WAQ4" s="127"/>
      <c r="WAR4" s="127"/>
      <c r="WAS4" s="128"/>
      <c r="WAT4" s="129"/>
      <c r="WAU4" s="146"/>
      <c r="WAZ4" s="214"/>
      <c r="WBA4" s="125"/>
      <c r="WBB4" s="126"/>
      <c r="WBC4" s="127"/>
      <c r="WBD4" s="127"/>
      <c r="WBE4" s="128"/>
      <c r="WBF4" s="129"/>
      <c r="WBG4" s="146"/>
      <c r="WBL4" s="214"/>
      <c r="WBM4" s="125"/>
      <c r="WBN4" s="126"/>
      <c r="WBO4" s="127"/>
      <c r="WBP4" s="127"/>
      <c r="WBQ4" s="128"/>
      <c r="WBR4" s="129"/>
      <c r="WBS4" s="146"/>
      <c r="WBX4" s="214"/>
      <c r="WBY4" s="125"/>
      <c r="WBZ4" s="126"/>
      <c r="WCA4" s="127"/>
      <c r="WCB4" s="127"/>
      <c r="WCC4" s="128"/>
      <c r="WCD4" s="129"/>
      <c r="WCE4" s="146"/>
      <c r="WCJ4" s="214"/>
      <c r="WCK4" s="125"/>
      <c r="WCL4" s="126"/>
      <c r="WCM4" s="127"/>
      <c r="WCN4" s="127"/>
      <c r="WCO4" s="128"/>
      <c r="WCP4" s="129"/>
      <c r="WCQ4" s="146"/>
      <c r="WCV4" s="214"/>
      <c r="WCW4" s="125"/>
      <c r="WCX4" s="126"/>
      <c r="WCY4" s="127"/>
      <c r="WCZ4" s="127"/>
      <c r="WDA4" s="128"/>
      <c r="WDB4" s="129"/>
      <c r="WDC4" s="146"/>
      <c r="WDH4" s="214"/>
      <c r="WDI4" s="125"/>
      <c r="WDJ4" s="126"/>
      <c r="WDK4" s="127"/>
      <c r="WDL4" s="127"/>
      <c r="WDM4" s="128"/>
      <c r="WDN4" s="129"/>
      <c r="WDO4" s="146"/>
      <c r="WDT4" s="214"/>
      <c r="WDU4" s="125"/>
      <c r="WDV4" s="126"/>
      <c r="WDW4" s="127"/>
      <c r="WDX4" s="127"/>
      <c r="WDY4" s="128"/>
      <c r="WDZ4" s="129"/>
      <c r="WEA4" s="146"/>
      <c r="WEF4" s="214"/>
      <c r="WEG4" s="125"/>
      <c r="WEH4" s="126"/>
      <c r="WEI4" s="127"/>
      <c r="WEJ4" s="127"/>
      <c r="WEK4" s="128"/>
      <c r="WEL4" s="129"/>
      <c r="WEM4" s="146"/>
      <c r="WER4" s="214"/>
      <c r="WES4" s="125"/>
      <c r="WET4" s="126"/>
      <c r="WEU4" s="127"/>
      <c r="WEV4" s="127"/>
      <c r="WEW4" s="128"/>
      <c r="WEX4" s="129"/>
      <c r="WEY4" s="146"/>
      <c r="WFD4" s="214"/>
      <c r="WFE4" s="125"/>
      <c r="WFF4" s="126"/>
      <c r="WFG4" s="127"/>
      <c r="WFH4" s="127"/>
      <c r="WFI4" s="128"/>
      <c r="WFJ4" s="129"/>
      <c r="WFK4" s="146"/>
      <c r="WFP4" s="214"/>
      <c r="WFQ4" s="125"/>
      <c r="WFR4" s="126"/>
      <c r="WFS4" s="127"/>
      <c r="WFT4" s="127"/>
      <c r="WFU4" s="128"/>
      <c r="WFV4" s="129"/>
      <c r="WFW4" s="146"/>
      <c r="WGB4" s="214"/>
      <c r="WGC4" s="125"/>
      <c r="WGD4" s="126"/>
      <c r="WGE4" s="127"/>
      <c r="WGF4" s="127"/>
      <c r="WGG4" s="128"/>
      <c r="WGH4" s="129"/>
      <c r="WGI4" s="146"/>
      <c r="WGN4" s="214"/>
      <c r="WGO4" s="125"/>
      <c r="WGP4" s="126"/>
      <c r="WGQ4" s="127"/>
      <c r="WGR4" s="127"/>
      <c r="WGS4" s="128"/>
      <c r="WGT4" s="129"/>
      <c r="WGU4" s="146"/>
      <c r="WGZ4" s="214"/>
      <c r="WHA4" s="125"/>
      <c r="WHB4" s="126"/>
      <c r="WHC4" s="127"/>
      <c r="WHD4" s="127"/>
      <c r="WHE4" s="128"/>
      <c r="WHF4" s="129"/>
      <c r="WHG4" s="146"/>
      <c r="WHL4" s="214"/>
      <c r="WHM4" s="125"/>
      <c r="WHN4" s="126"/>
      <c r="WHO4" s="127"/>
      <c r="WHP4" s="127"/>
      <c r="WHQ4" s="128"/>
      <c r="WHR4" s="129"/>
      <c r="WHS4" s="146"/>
      <c r="WHX4" s="214"/>
      <c r="WHY4" s="125"/>
      <c r="WHZ4" s="126"/>
      <c r="WIA4" s="127"/>
      <c r="WIB4" s="127"/>
      <c r="WIC4" s="128"/>
      <c r="WID4" s="129"/>
      <c r="WIE4" s="146"/>
      <c r="WIJ4" s="214"/>
      <c r="WIK4" s="125"/>
      <c r="WIL4" s="126"/>
      <c r="WIM4" s="127"/>
      <c r="WIN4" s="127"/>
      <c r="WIO4" s="128"/>
      <c r="WIP4" s="129"/>
      <c r="WIQ4" s="146"/>
      <c r="WIV4" s="214"/>
      <c r="WIW4" s="125"/>
      <c r="WIX4" s="126"/>
      <c r="WIY4" s="127"/>
      <c r="WIZ4" s="127"/>
      <c r="WJA4" s="128"/>
      <c r="WJB4" s="129"/>
      <c r="WJC4" s="146"/>
      <c r="WJH4" s="214"/>
      <c r="WJI4" s="125"/>
      <c r="WJJ4" s="126"/>
      <c r="WJK4" s="127"/>
      <c r="WJL4" s="127"/>
      <c r="WJM4" s="128"/>
      <c r="WJN4" s="129"/>
      <c r="WJO4" s="146"/>
      <c r="WJT4" s="214"/>
      <c r="WJU4" s="125"/>
      <c r="WJV4" s="126"/>
      <c r="WJW4" s="127"/>
      <c r="WJX4" s="127"/>
      <c r="WJY4" s="128"/>
      <c r="WJZ4" s="129"/>
      <c r="WKA4" s="146"/>
      <c r="WKF4" s="214"/>
      <c r="WKG4" s="125"/>
      <c r="WKH4" s="126"/>
      <c r="WKI4" s="127"/>
      <c r="WKJ4" s="127"/>
      <c r="WKK4" s="128"/>
      <c r="WKL4" s="129"/>
      <c r="WKM4" s="146"/>
      <c r="WKR4" s="214"/>
      <c r="WKS4" s="125"/>
      <c r="WKT4" s="126"/>
      <c r="WKU4" s="127"/>
      <c r="WKV4" s="127"/>
      <c r="WKW4" s="128"/>
      <c r="WKX4" s="129"/>
      <c r="WKY4" s="146"/>
      <c r="WLD4" s="214"/>
      <c r="WLE4" s="125"/>
      <c r="WLF4" s="126"/>
      <c r="WLG4" s="127"/>
      <c r="WLH4" s="127"/>
      <c r="WLI4" s="128"/>
      <c r="WLJ4" s="129"/>
      <c r="WLK4" s="146"/>
      <c r="WLP4" s="214"/>
      <c r="WLQ4" s="125"/>
      <c r="WLR4" s="126"/>
      <c r="WLS4" s="127"/>
      <c r="WLT4" s="127"/>
      <c r="WLU4" s="128"/>
      <c r="WLV4" s="129"/>
      <c r="WLW4" s="146"/>
      <c r="WMB4" s="214"/>
      <c r="WMC4" s="125"/>
      <c r="WMD4" s="126"/>
      <c r="WME4" s="127"/>
      <c r="WMF4" s="127"/>
      <c r="WMG4" s="128"/>
      <c r="WMH4" s="129"/>
      <c r="WMI4" s="146"/>
      <c r="WMN4" s="214"/>
      <c r="WMO4" s="125"/>
      <c r="WMP4" s="126"/>
      <c r="WMQ4" s="127"/>
      <c r="WMR4" s="127"/>
      <c r="WMS4" s="128"/>
      <c r="WMT4" s="129"/>
      <c r="WMU4" s="146"/>
      <c r="WMZ4" s="214"/>
      <c r="WNA4" s="125"/>
      <c r="WNB4" s="126"/>
      <c r="WNC4" s="127"/>
      <c r="WND4" s="127"/>
      <c r="WNE4" s="128"/>
      <c r="WNF4" s="129"/>
      <c r="WNG4" s="146"/>
      <c r="WNL4" s="214"/>
      <c r="WNM4" s="125"/>
      <c r="WNN4" s="126"/>
      <c r="WNO4" s="127"/>
      <c r="WNP4" s="127"/>
      <c r="WNQ4" s="128"/>
      <c r="WNR4" s="129"/>
      <c r="WNS4" s="146"/>
      <c r="WNX4" s="214"/>
      <c r="WNY4" s="125"/>
      <c r="WNZ4" s="126"/>
      <c r="WOA4" s="127"/>
      <c r="WOB4" s="127"/>
      <c r="WOC4" s="128"/>
      <c r="WOD4" s="129"/>
      <c r="WOE4" s="146"/>
      <c r="WOJ4" s="214"/>
      <c r="WOK4" s="125"/>
      <c r="WOL4" s="126"/>
      <c r="WOM4" s="127"/>
      <c r="WON4" s="127"/>
      <c r="WOO4" s="128"/>
      <c r="WOP4" s="129"/>
      <c r="WOQ4" s="146"/>
      <c r="WOV4" s="214"/>
      <c r="WOW4" s="125"/>
      <c r="WOX4" s="126"/>
      <c r="WOY4" s="127"/>
      <c r="WOZ4" s="127"/>
      <c r="WPA4" s="128"/>
      <c r="WPB4" s="129"/>
      <c r="WPC4" s="146"/>
      <c r="WPH4" s="214"/>
      <c r="WPI4" s="125"/>
      <c r="WPJ4" s="126"/>
      <c r="WPK4" s="127"/>
      <c r="WPL4" s="127"/>
      <c r="WPM4" s="128"/>
      <c r="WPN4" s="129"/>
      <c r="WPO4" s="146"/>
      <c r="WPT4" s="214"/>
      <c r="WPU4" s="125"/>
      <c r="WPV4" s="126"/>
      <c r="WPW4" s="127"/>
      <c r="WPX4" s="127"/>
      <c r="WPY4" s="128"/>
      <c r="WPZ4" s="129"/>
      <c r="WQA4" s="146"/>
      <c r="WQF4" s="214"/>
      <c r="WQG4" s="125"/>
      <c r="WQH4" s="126"/>
      <c r="WQI4" s="127"/>
      <c r="WQJ4" s="127"/>
      <c r="WQK4" s="128"/>
      <c r="WQL4" s="129"/>
      <c r="WQM4" s="146"/>
      <c r="WQR4" s="214"/>
      <c r="WQS4" s="125"/>
      <c r="WQT4" s="126"/>
      <c r="WQU4" s="127"/>
      <c r="WQV4" s="127"/>
      <c r="WQW4" s="128"/>
      <c r="WQX4" s="129"/>
      <c r="WQY4" s="146"/>
      <c r="WRD4" s="214"/>
      <c r="WRE4" s="125"/>
      <c r="WRF4" s="126"/>
      <c r="WRG4" s="127"/>
      <c r="WRH4" s="127"/>
      <c r="WRI4" s="128"/>
      <c r="WRJ4" s="129"/>
      <c r="WRK4" s="146"/>
      <c r="WRP4" s="214"/>
      <c r="WRQ4" s="125"/>
      <c r="WRR4" s="126"/>
      <c r="WRS4" s="127"/>
      <c r="WRT4" s="127"/>
      <c r="WRU4" s="128"/>
      <c r="WRV4" s="129"/>
      <c r="WRW4" s="146"/>
      <c r="WSB4" s="214"/>
      <c r="WSC4" s="125"/>
      <c r="WSD4" s="126"/>
      <c r="WSE4" s="127"/>
      <c r="WSF4" s="127"/>
      <c r="WSG4" s="128"/>
      <c r="WSH4" s="129"/>
      <c r="WSI4" s="146"/>
      <c r="WSN4" s="214"/>
      <c r="WSO4" s="125"/>
      <c r="WSP4" s="126"/>
      <c r="WSQ4" s="127"/>
      <c r="WSR4" s="127"/>
      <c r="WSS4" s="128"/>
      <c r="WST4" s="129"/>
      <c r="WSU4" s="146"/>
      <c r="WSZ4" s="214"/>
      <c r="WTA4" s="125"/>
      <c r="WTB4" s="126"/>
      <c r="WTC4" s="127"/>
      <c r="WTD4" s="127"/>
      <c r="WTE4" s="128"/>
      <c r="WTF4" s="129"/>
      <c r="WTG4" s="146"/>
      <c r="WTL4" s="214"/>
      <c r="WTM4" s="125"/>
      <c r="WTN4" s="126"/>
      <c r="WTO4" s="127"/>
      <c r="WTP4" s="127"/>
      <c r="WTQ4" s="128"/>
      <c r="WTR4" s="129"/>
      <c r="WTS4" s="146"/>
      <c r="WTX4" s="214"/>
      <c r="WTY4" s="125"/>
      <c r="WTZ4" s="126"/>
      <c r="WUA4" s="127"/>
      <c r="WUB4" s="127"/>
      <c r="WUC4" s="128"/>
      <c r="WUD4" s="129"/>
      <c r="WUE4" s="146"/>
      <c r="WUJ4" s="214"/>
      <c r="WUK4" s="125"/>
      <c r="WUL4" s="126"/>
      <c r="WUM4" s="127"/>
      <c r="WUN4" s="127"/>
      <c r="WUO4" s="128"/>
      <c r="WUP4" s="129"/>
      <c r="WUQ4" s="146"/>
      <c r="WUV4" s="214"/>
      <c r="WUW4" s="125"/>
      <c r="WUX4" s="126"/>
      <c r="WUY4" s="127"/>
      <c r="WUZ4" s="127"/>
      <c r="WVA4" s="128"/>
      <c r="WVB4" s="129"/>
      <c r="WVC4" s="146"/>
      <c r="WVH4" s="214"/>
      <c r="WVI4" s="125"/>
      <c r="WVJ4" s="126"/>
      <c r="WVK4" s="127"/>
      <c r="WVL4" s="127"/>
      <c r="WVM4" s="128"/>
      <c r="WVN4" s="129"/>
      <c r="WVO4" s="146"/>
      <c r="WVT4" s="214"/>
      <c r="WVU4" s="125"/>
      <c r="WVV4" s="126"/>
      <c r="WVW4" s="127"/>
      <c r="WVX4" s="127"/>
      <c r="WVY4" s="128"/>
      <c r="WVZ4" s="129"/>
      <c r="WWA4" s="146"/>
      <c r="WWF4" s="214"/>
      <c r="WWG4" s="125"/>
      <c r="WWH4" s="126"/>
      <c r="WWI4" s="127"/>
      <c r="WWJ4" s="127"/>
      <c r="WWK4" s="128"/>
      <c r="WWL4" s="129"/>
      <c r="WWM4" s="146"/>
      <c r="WWR4" s="214"/>
      <c r="WWS4" s="125"/>
      <c r="WWT4" s="126"/>
      <c r="WWU4" s="127"/>
      <c r="WWV4" s="127"/>
      <c r="WWW4" s="128"/>
      <c r="WWX4" s="129"/>
      <c r="WWY4" s="146"/>
      <c r="WXD4" s="214"/>
      <c r="WXE4" s="125"/>
      <c r="WXF4" s="126"/>
      <c r="WXG4" s="127"/>
      <c r="WXH4" s="127"/>
      <c r="WXI4" s="128"/>
      <c r="WXJ4" s="129"/>
      <c r="WXK4" s="146"/>
      <c r="WXP4" s="214"/>
      <c r="WXQ4" s="125"/>
      <c r="WXR4" s="126"/>
      <c r="WXS4" s="127"/>
      <c r="WXT4" s="127"/>
      <c r="WXU4" s="128"/>
      <c r="WXV4" s="129"/>
      <c r="WXW4" s="146"/>
      <c r="WYB4" s="214"/>
      <c r="WYC4" s="125"/>
      <c r="WYD4" s="126"/>
      <c r="WYE4" s="127"/>
      <c r="WYF4" s="127"/>
      <c r="WYG4" s="128"/>
      <c r="WYH4" s="129"/>
      <c r="WYI4" s="146"/>
      <c r="WYN4" s="214"/>
      <c r="WYO4" s="125"/>
      <c r="WYP4" s="126"/>
      <c r="WYQ4" s="127"/>
      <c r="WYR4" s="127"/>
      <c r="WYS4" s="128"/>
      <c r="WYT4" s="129"/>
      <c r="WYU4" s="146"/>
      <c r="WYZ4" s="214"/>
      <c r="WZA4" s="125"/>
      <c r="WZB4" s="126"/>
      <c r="WZC4" s="127"/>
      <c r="WZD4" s="127"/>
      <c r="WZE4" s="128"/>
      <c r="WZF4" s="129"/>
      <c r="WZG4" s="146"/>
      <c r="WZL4" s="214"/>
      <c r="WZM4" s="125"/>
      <c r="WZN4" s="126"/>
      <c r="WZO4" s="127"/>
      <c r="WZP4" s="127"/>
      <c r="WZQ4" s="128"/>
      <c r="WZR4" s="129"/>
      <c r="WZS4" s="146"/>
      <c r="WZX4" s="214"/>
      <c r="WZY4" s="125"/>
      <c r="WZZ4" s="126"/>
      <c r="XAA4" s="127"/>
      <c r="XAB4" s="127"/>
      <c r="XAC4" s="128"/>
      <c r="XAD4" s="129"/>
      <c r="XAE4" s="146"/>
      <c r="XAJ4" s="214"/>
      <c r="XAK4" s="125"/>
      <c r="XAL4" s="126"/>
      <c r="XAM4" s="127"/>
      <c r="XAN4" s="127"/>
      <c r="XAO4" s="128"/>
      <c r="XAP4" s="129"/>
      <c r="XAQ4" s="146"/>
      <c r="XAV4" s="214"/>
      <c r="XAW4" s="125"/>
      <c r="XAX4" s="126"/>
      <c r="XAY4" s="127"/>
      <c r="XAZ4" s="127"/>
      <c r="XBA4" s="128"/>
      <c r="XBB4" s="129"/>
      <c r="XBC4" s="146"/>
      <c r="XBH4" s="214"/>
      <c r="XBI4" s="125"/>
      <c r="XBJ4" s="126"/>
      <c r="XBK4" s="127"/>
      <c r="XBL4" s="127"/>
      <c r="XBM4" s="128"/>
      <c r="XBN4" s="129"/>
      <c r="XBO4" s="146"/>
      <c r="XBT4" s="214"/>
      <c r="XBU4" s="125"/>
      <c r="XBV4" s="126"/>
      <c r="XBW4" s="127"/>
      <c r="XBX4" s="127"/>
      <c r="XBY4" s="128"/>
      <c r="XBZ4" s="129"/>
      <c r="XCA4" s="146"/>
      <c r="XCF4" s="214"/>
      <c r="XCG4" s="125"/>
      <c r="XCH4" s="126"/>
      <c r="XCI4" s="127"/>
      <c r="XCJ4" s="127"/>
      <c r="XCK4" s="128"/>
      <c r="XCL4" s="129"/>
      <c r="XCM4" s="146"/>
      <c r="XCR4" s="214"/>
      <c r="XCS4" s="125"/>
      <c r="XCT4" s="126"/>
      <c r="XCU4" s="127"/>
      <c r="XCV4" s="127"/>
      <c r="XCW4" s="128"/>
      <c r="XCX4" s="129"/>
      <c r="XCY4" s="146"/>
      <c r="XDD4" s="214"/>
      <c r="XDE4" s="125"/>
      <c r="XDF4" s="126"/>
      <c r="XDG4" s="127"/>
      <c r="XDH4" s="127"/>
      <c r="XDI4" s="128"/>
      <c r="XDJ4" s="129"/>
      <c r="XDK4" s="146"/>
      <c r="XDP4" s="214"/>
      <c r="XDQ4" s="125"/>
      <c r="XDR4" s="126"/>
      <c r="XDS4" s="127"/>
      <c r="XDT4" s="127"/>
      <c r="XDU4" s="128"/>
      <c r="XDV4" s="129"/>
      <c r="XDW4" s="146"/>
      <c r="XEB4" s="214"/>
      <c r="XEC4" s="125"/>
      <c r="XED4" s="126"/>
      <c r="XEE4" s="127"/>
      <c r="XEF4" s="127"/>
      <c r="XEG4" s="128"/>
      <c r="XEH4" s="129"/>
      <c r="XEI4" s="146"/>
      <c r="XEN4" s="214"/>
      <c r="XEO4" s="125"/>
      <c r="XEP4" s="126"/>
      <c r="XEQ4" s="127"/>
      <c r="XER4" s="127"/>
      <c r="XES4" s="128"/>
      <c r="XET4" s="129"/>
      <c r="XEU4" s="146"/>
      <c r="XEZ4" s="214"/>
      <c r="XFA4" s="125"/>
      <c r="XFB4" s="126"/>
      <c r="XFC4" s="127"/>
      <c r="XFD4" s="127"/>
    </row>
    <row r="5" spans="1:2047 2052:5119 5124:8191 8196:11263 11268:14335 14340:16384" customFormat="1" ht="14.4" x14ac:dyDescent="0.3">
      <c r="A5" s="183"/>
      <c r="B5" s="125" t="s">
        <v>622</v>
      </c>
      <c r="C5" s="126"/>
      <c r="D5" s="127"/>
      <c r="E5" s="127"/>
      <c r="F5" s="128">
        <v>25000</v>
      </c>
      <c r="G5" s="129" t="s">
        <v>164</v>
      </c>
      <c r="H5" s="217">
        <f t="shared" ref="H5:H17" si="2">+F5</f>
        <v>25000</v>
      </c>
      <c r="I5" s="217"/>
      <c r="J5" s="217"/>
      <c r="K5" s="217"/>
      <c r="L5" s="217"/>
      <c r="M5" s="212">
        <f t="shared" ref="M5:M36" si="3">SUM(H5:L5)</f>
        <v>25000</v>
      </c>
    </row>
    <row r="6" spans="1:2047 2052:5119 5124:8191 8196:11263 11268:14335 14340:16384" customFormat="1" ht="14.4" x14ac:dyDescent="0.3">
      <c r="A6" s="183"/>
      <c r="B6" s="125" t="s">
        <v>623</v>
      </c>
      <c r="C6" s="126"/>
      <c r="D6" s="127"/>
      <c r="E6" s="127"/>
      <c r="F6" s="128">
        <v>59694</v>
      </c>
      <c r="G6" s="129" t="s">
        <v>177</v>
      </c>
      <c r="H6" s="217">
        <f t="shared" si="2"/>
        <v>59694</v>
      </c>
      <c r="I6" s="217"/>
      <c r="J6" s="217"/>
      <c r="K6" s="217"/>
      <c r="L6" s="217"/>
      <c r="M6" s="212">
        <f t="shared" si="3"/>
        <v>59694</v>
      </c>
    </row>
    <row r="7" spans="1:2047 2052:5119 5124:8191 8196:11263 11268:14335 14340:16384" customFormat="1" ht="14.4" x14ac:dyDescent="0.3">
      <c r="A7" s="124"/>
      <c r="B7" s="125" t="s">
        <v>623</v>
      </c>
      <c r="C7" s="126"/>
      <c r="D7" s="127"/>
      <c r="E7" s="127"/>
      <c r="F7" s="128">
        <v>14474</v>
      </c>
      <c r="G7" s="129" t="s">
        <v>192</v>
      </c>
      <c r="H7" s="217">
        <f t="shared" si="2"/>
        <v>14474</v>
      </c>
      <c r="I7" s="217"/>
      <c r="J7" s="217"/>
      <c r="K7" s="217"/>
      <c r="L7" s="217"/>
      <c r="M7" s="212">
        <f t="shared" si="3"/>
        <v>14474</v>
      </c>
    </row>
    <row r="8" spans="1:2047 2052:5119 5124:8191 8196:11263 11268:14335 14340:16384" customFormat="1" ht="14.4" x14ac:dyDescent="0.3">
      <c r="A8" s="124"/>
      <c r="B8" s="125" t="s">
        <v>624</v>
      </c>
      <c r="C8" s="126"/>
      <c r="D8" s="127"/>
      <c r="E8" s="127"/>
      <c r="F8" s="128">
        <v>28480</v>
      </c>
      <c r="G8" s="129" t="s">
        <v>142</v>
      </c>
      <c r="H8" s="217">
        <f t="shared" si="2"/>
        <v>28480</v>
      </c>
      <c r="I8" s="217"/>
      <c r="J8" s="217"/>
      <c r="K8" s="217"/>
      <c r="L8" s="217"/>
      <c r="M8" s="212">
        <f t="shared" si="3"/>
        <v>28480</v>
      </c>
    </row>
    <row r="9" spans="1:2047 2052:5119 5124:8191 8196:11263 11268:14335 14340:16384" customFormat="1" ht="14.4" x14ac:dyDescent="0.3">
      <c r="A9" s="124"/>
      <c r="B9" s="125" t="s">
        <v>624</v>
      </c>
      <c r="C9" s="126"/>
      <c r="D9" s="127"/>
      <c r="E9" s="127"/>
      <c r="F9" s="128">
        <v>11210</v>
      </c>
      <c r="G9" s="129" t="s">
        <v>164</v>
      </c>
      <c r="H9" s="217">
        <f t="shared" si="2"/>
        <v>11210</v>
      </c>
      <c r="I9" s="217"/>
      <c r="J9" s="217"/>
      <c r="K9" s="217"/>
      <c r="L9" s="217"/>
      <c r="M9" s="212">
        <f t="shared" si="3"/>
        <v>11210</v>
      </c>
    </row>
    <row r="10" spans="1:2047 2052:5119 5124:8191 8196:11263 11268:14335 14340:16384" customFormat="1" ht="14.4" x14ac:dyDescent="0.3">
      <c r="A10" s="124"/>
      <c r="B10" s="125" t="s">
        <v>624</v>
      </c>
      <c r="C10" s="126"/>
      <c r="D10" s="127"/>
      <c r="E10" s="127"/>
      <c r="F10" s="128">
        <v>6841</v>
      </c>
      <c r="G10" s="129" t="s">
        <v>142</v>
      </c>
      <c r="H10" s="217">
        <f t="shared" si="2"/>
        <v>6841</v>
      </c>
      <c r="I10" s="217"/>
      <c r="J10" s="217"/>
      <c r="K10" s="217"/>
      <c r="L10" s="217"/>
      <c r="M10" s="212">
        <f t="shared" si="3"/>
        <v>6841</v>
      </c>
    </row>
    <row r="11" spans="1:2047 2052:5119 5124:8191 8196:11263 11268:14335 14340:16384" customFormat="1" ht="14.4" x14ac:dyDescent="0.3">
      <c r="A11" s="124"/>
      <c r="B11" s="125" t="s">
        <v>624</v>
      </c>
      <c r="C11" s="126"/>
      <c r="D11" s="127"/>
      <c r="E11" s="127"/>
      <c r="F11" s="128">
        <v>18329</v>
      </c>
      <c r="G11" s="129" t="s">
        <v>145</v>
      </c>
      <c r="H11" s="217">
        <f t="shared" si="2"/>
        <v>18329</v>
      </c>
      <c r="I11" s="217"/>
      <c r="J11" s="217"/>
      <c r="K11" s="217"/>
      <c r="L11" s="217"/>
      <c r="M11" s="212">
        <f t="shared" si="3"/>
        <v>18329</v>
      </c>
    </row>
    <row r="12" spans="1:2047 2052:5119 5124:8191 8196:11263 11268:14335 14340:16384" customFormat="1" ht="14.4" x14ac:dyDescent="0.3">
      <c r="A12" s="124"/>
      <c r="B12" s="125" t="s">
        <v>624</v>
      </c>
      <c r="C12" s="126"/>
      <c r="D12" s="127"/>
      <c r="E12" s="127"/>
      <c r="F12" s="128">
        <v>14990</v>
      </c>
      <c r="G12" s="129" t="s">
        <v>145</v>
      </c>
      <c r="H12" s="217">
        <f t="shared" si="2"/>
        <v>14990</v>
      </c>
      <c r="I12" s="217"/>
      <c r="J12" s="217"/>
      <c r="K12" s="217"/>
      <c r="L12" s="217"/>
      <c r="M12" s="212">
        <f t="shared" si="3"/>
        <v>14990</v>
      </c>
    </row>
    <row r="13" spans="1:2047 2052:5119 5124:8191 8196:11263 11268:14335 14340:16384" customFormat="1" ht="14.4" x14ac:dyDescent="0.3">
      <c r="A13" s="124"/>
      <c r="B13" s="125" t="s">
        <v>624</v>
      </c>
      <c r="C13" s="126"/>
      <c r="D13" s="127"/>
      <c r="E13" s="127"/>
      <c r="F13" s="128">
        <v>12990</v>
      </c>
      <c r="G13" s="129" t="s">
        <v>164</v>
      </c>
      <c r="H13" s="217">
        <f t="shared" si="2"/>
        <v>12990</v>
      </c>
      <c r="I13" s="217"/>
      <c r="J13" s="217"/>
      <c r="K13" s="217"/>
      <c r="L13" s="217"/>
      <c r="M13" s="212">
        <f t="shared" si="3"/>
        <v>12990</v>
      </c>
    </row>
    <row r="14" spans="1:2047 2052:5119 5124:8191 8196:11263 11268:14335 14340:16384" customFormat="1" ht="14.4" x14ac:dyDescent="0.3">
      <c r="A14" s="124"/>
      <c r="B14" s="125" t="s">
        <v>624</v>
      </c>
      <c r="C14" s="126"/>
      <c r="D14" s="127"/>
      <c r="E14" s="127"/>
      <c r="F14" s="128">
        <v>1830</v>
      </c>
      <c r="G14" s="129" t="s">
        <v>202</v>
      </c>
      <c r="H14" s="217">
        <f t="shared" si="2"/>
        <v>1830</v>
      </c>
      <c r="I14" s="217"/>
      <c r="J14" s="217"/>
      <c r="K14" s="217"/>
      <c r="L14" s="217"/>
      <c r="M14" s="212">
        <f t="shared" si="3"/>
        <v>1830</v>
      </c>
    </row>
    <row r="15" spans="1:2047 2052:5119 5124:8191 8196:11263 11268:14335 14340:16384" customFormat="1" ht="14.4" x14ac:dyDescent="0.3">
      <c r="A15" s="124"/>
      <c r="B15" s="125" t="s">
        <v>625</v>
      </c>
      <c r="C15" s="126"/>
      <c r="D15" s="127"/>
      <c r="E15" s="127"/>
      <c r="F15" s="128">
        <v>100000</v>
      </c>
      <c r="G15" s="129" t="s">
        <v>613</v>
      </c>
      <c r="H15" s="217">
        <f t="shared" si="2"/>
        <v>100000</v>
      </c>
      <c r="I15" s="217"/>
      <c r="J15" s="217"/>
      <c r="K15" s="217"/>
      <c r="L15" s="217"/>
      <c r="M15" s="212">
        <f t="shared" si="3"/>
        <v>100000</v>
      </c>
    </row>
    <row r="16" spans="1:2047 2052:5119 5124:8191 8196:11263 11268:14335 14340:16384" customFormat="1" ht="14.4" x14ac:dyDescent="0.3">
      <c r="A16" s="124"/>
      <c r="B16" s="125" t="s">
        <v>625</v>
      </c>
      <c r="C16" s="126"/>
      <c r="D16" s="127"/>
      <c r="E16" s="127"/>
      <c r="F16" s="128">
        <v>38970</v>
      </c>
      <c r="G16" s="129" t="s">
        <v>200</v>
      </c>
      <c r="H16" s="217">
        <f t="shared" si="2"/>
        <v>38970</v>
      </c>
      <c r="I16" s="217"/>
      <c r="J16" s="217"/>
      <c r="K16" s="217"/>
      <c r="L16" s="217"/>
      <c r="M16" s="212">
        <f t="shared" si="3"/>
        <v>38970</v>
      </c>
    </row>
    <row r="17" spans="1:13" customFormat="1" ht="14.4" x14ac:dyDescent="0.3">
      <c r="A17" s="124"/>
      <c r="B17" s="125" t="s">
        <v>625</v>
      </c>
      <c r="C17" s="126"/>
      <c r="D17" s="127"/>
      <c r="E17" s="127"/>
      <c r="F17" s="128">
        <v>12990</v>
      </c>
      <c r="G17" s="129" t="s">
        <v>614</v>
      </c>
      <c r="H17" s="217">
        <f t="shared" si="2"/>
        <v>12990</v>
      </c>
      <c r="I17" s="217"/>
      <c r="J17" s="217"/>
      <c r="K17" s="217"/>
      <c r="L17" s="217"/>
      <c r="M17" s="212">
        <f t="shared" si="3"/>
        <v>12990</v>
      </c>
    </row>
    <row r="18" spans="1:13" customFormat="1" ht="14.4" x14ac:dyDescent="0.3">
      <c r="A18" s="124"/>
      <c r="B18" s="125" t="s">
        <v>625</v>
      </c>
      <c r="C18" s="126"/>
      <c r="D18" s="127"/>
      <c r="E18" s="127"/>
      <c r="F18" s="128">
        <v>15934759</v>
      </c>
      <c r="G18" s="129" t="s">
        <v>143</v>
      </c>
      <c r="H18" s="217"/>
      <c r="I18" s="217">
        <f>+F18</f>
        <v>15934759</v>
      </c>
      <c r="J18" s="217"/>
      <c r="K18" s="217"/>
      <c r="L18" s="217"/>
      <c r="M18" s="212">
        <f t="shared" si="3"/>
        <v>15934759</v>
      </c>
    </row>
    <row r="19" spans="1:13" customFormat="1" ht="14.4" x14ac:dyDescent="0.3">
      <c r="A19" s="124"/>
      <c r="B19" s="125" t="s">
        <v>626</v>
      </c>
      <c r="C19" s="126"/>
      <c r="D19" s="127"/>
      <c r="E19" s="127"/>
      <c r="F19" s="128">
        <v>45650</v>
      </c>
      <c r="G19" s="129" t="s">
        <v>159</v>
      </c>
      <c r="H19" s="217">
        <f t="shared" ref="H19:H41" si="4">+F19</f>
        <v>45650</v>
      </c>
      <c r="I19" s="217"/>
      <c r="J19" s="217"/>
      <c r="K19" s="217"/>
      <c r="L19" s="217"/>
      <c r="M19" s="212">
        <f t="shared" si="3"/>
        <v>45650</v>
      </c>
    </row>
    <row r="20" spans="1:13" customFormat="1" ht="14.4" x14ac:dyDescent="0.3">
      <c r="A20" s="124"/>
      <c r="B20" s="125" t="s">
        <v>626</v>
      </c>
      <c r="C20" s="126"/>
      <c r="D20" s="127"/>
      <c r="E20" s="127"/>
      <c r="F20" s="128">
        <v>3650</v>
      </c>
      <c r="G20" s="129" t="s">
        <v>146</v>
      </c>
      <c r="H20" s="217">
        <f t="shared" si="4"/>
        <v>3650</v>
      </c>
      <c r="I20" s="217"/>
      <c r="J20" s="217"/>
      <c r="K20" s="217"/>
      <c r="L20" s="217"/>
      <c r="M20" s="212">
        <f t="shared" si="3"/>
        <v>3650</v>
      </c>
    </row>
    <row r="21" spans="1:13" customFormat="1" ht="14.4" x14ac:dyDescent="0.3">
      <c r="A21" s="124"/>
      <c r="B21" s="125" t="s">
        <v>627</v>
      </c>
      <c r="C21" s="126"/>
      <c r="D21" s="127"/>
      <c r="E21" s="127"/>
      <c r="F21" s="128">
        <v>50684</v>
      </c>
      <c r="G21" s="129" t="s">
        <v>560</v>
      </c>
      <c r="H21" s="217">
        <f t="shared" si="4"/>
        <v>50684</v>
      </c>
      <c r="I21" s="217"/>
      <c r="J21" s="217"/>
      <c r="K21" s="217"/>
      <c r="L21" s="217"/>
      <c r="M21" s="212">
        <f t="shared" si="3"/>
        <v>50684</v>
      </c>
    </row>
    <row r="22" spans="1:13" customFormat="1" ht="14.4" x14ac:dyDescent="0.3">
      <c r="A22" s="124"/>
      <c r="B22" s="125" t="s">
        <v>628</v>
      </c>
      <c r="C22" s="126"/>
      <c r="D22" s="127"/>
      <c r="E22" s="127"/>
      <c r="F22" s="128">
        <v>107980</v>
      </c>
      <c r="G22" s="129" t="s">
        <v>615</v>
      </c>
      <c r="H22" s="217">
        <f t="shared" si="4"/>
        <v>107980</v>
      </c>
      <c r="I22" s="217"/>
      <c r="J22" s="217"/>
      <c r="K22" s="217"/>
      <c r="L22" s="217"/>
      <c r="M22" s="212">
        <f t="shared" si="3"/>
        <v>107980</v>
      </c>
    </row>
    <row r="23" spans="1:13" customFormat="1" ht="14.4" x14ac:dyDescent="0.3">
      <c r="A23" s="124"/>
      <c r="B23" s="125" t="s">
        <v>628</v>
      </c>
      <c r="C23" s="126"/>
      <c r="D23" s="127"/>
      <c r="E23" s="127"/>
      <c r="F23" s="128">
        <v>25483</v>
      </c>
      <c r="G23" s="129" t="s">
        <v>196</v>
      </c>
      <c r="H23" s="217">
        <f t="shared" si="4"/>
        <v>25483</v>
      </c>
      <c r="I23" s="217"/>
      <c r="J23" s="217"/>
      <c r="K23" s="217"/>
      <c r="L23" s="217"/>
      <c r="M23" s="212">
        <f t="shared" si="3"/>
        <v>25483</v>
      </c>
    </row>
    <row r="24" spans="1:13" customFormat="1" ht="14.4" x14ac:dyDescent="0.3">
      <c r="A24" s="124"/>
      <c r="B24" s="125" t="s">
        <v>628</v>
      </c>
      <c r="C24" s="126"/>
      <c r="D24" s="127"/>
      <c r="E24" s="127"/>
      <c r="F24" s="128">
        <v>52513</v>
      </c>
      <c r="G24" s="129" t="s">
        <v>286</v>
      </c>
      <c r="H24" s="217">
        <f t="shared" si="4"/>
        <v>52513</v>
      </c>
      <c r="I24" s="217"/>
      <c r="J24" s="217"/>
      <c r="K24" s="217"/>
      <c r="L24" s="217"/>
      <c r="M24" s="212">
        <f t="shared" si="3"/>
        <v>52513</v>
      </c>
    </row>
    <row r="25" spans="1:13" customFormat="1" ht="14.4" x14ac:dyDescent="0.3">
      <c r="A25" s="124"/>
      <c r="B25" s="125" t="s">
        <v>629</v>
      </c>
      <c r="C25" s="126"/>
      <c r="D25" s="127"/>
      <c r="E25" s="127"/>
      <c r="F25" s="128">
        <v>22900</v>
      </c>
      <c r="G25" s="129" t="s">
        <v>616</v>
      </c>
      <c r="H25" s="217">
        <f t="shared" si="4"/>
        <v>22900</v>
      </c>
      <c r="I25" s="217"/>
      <c r="J25" s="217"/>
      <c r="K25" s="217"/>
      <c r="L25" s="217"/>
      <c r="M25" s="212">
        <f t="shared" si="3"/>
        <v>22900</v>
      </c>
    </row>
    <row r="26" spans="1:13" customFormat="1" ht="14.4" x14ac:dyDescent="0.3">
      <c r="A26" s="124"/>
      <c r="B26" s="125" t="s">
        <v>629</v>
      </c>
      <c r="C26" s="126"/>
      <c r="D26" s="127"/>
      <c r="E26" s="127"/>
      <c r="F26" s="128">
        <v>22900</v>
      </c>
      <c r="G26" s="129" t="s">
        <v>616</v>
      </c>
      <c r="H26" s="217">
        <f t="shared" si="4"/>
        <v>22900</v>
      </c>
      <c r="I26" s="217"/>
      <c r="J26" s="217"/>
      <c r="K26" s="217"/>
      <c r="L26" s="217"/>
      <c r="M26" s="212">
        <f t="shared" si="3"/>
        <v>22900</v>
      </c>
    </row>
    <row r="27" spans="1:13" customFormat="1" ht="14.4" x14ac:dyDescent="0.3">
      <c r="A27" s="124"/>
      <c r="B27" s="125" t="s">
        <v>629</v>
      </c>
      <c r="C27" s="126"/>
      <c r="D27" s="127"/>
      <c r="E27" s="127"/>
      <c r="F27" s="128">
        <v>15990</v>
      </c>
      <c r="G27" s="129" t="s">
        <v>150</v>
      </c>
      <c r="H27" s="217">
        <f t="shared" si="4"/>
        <v>15990</v>
      </c>
      <c r="I27" s="217"/>
      <c r="J27" s="217"/>
      <c r="K27" s="217"/>
      <c r="L27" s="217"/>
      <c r="M27" s="212">
        <f t="shared" si="3"/>
        <v>15990</v>
      </c>
    </row>
    <row r="28" spans="1:13" customFormat="1" ht="14.4" x14ac:dyDescent="0.3">
      <c r="A28" s="124"/>
      <c r="B28" s="125" t="s">
        <v>630</v>
      </c>
      <c r="C28" s="126"/>
      <c r="D28" s="127"/>
      <c r="E28" s="127"/>
      <c r="F28" s="128">
        <v>5558</v>
      </c>
      <c r="G28" s="129" t="s">
        <v>614</v>
      </c>
      <c r="H28" s="217">
        <f t="shared" si="4"/>
        <v>5558</v>
      </c>
      <c r="I28" s="217"/>
      <c r="J28" s="217"/>
      <c r="K28" s="217"/>
      <c r="L28" s="217"/>
      <c r="M28" s="212">
        <f t="shared" si="3"/>
        <v>5558</v>
      </c>
    </row>
    <row r="29" spans="1:13" customFormat="1" ht="14.4" x14ac:dyDescent="0.3">
      <c r="A29" s="124"/>
      <c r="B29" s="125" t="s">
        <v>630</v>
      </c>
      <c r="C29" s="126"/>
      <c r="D29" s="127"/>
      <c r="E29" s="127"/>
      <c r="F29" s="128">
        <v>14990</v>
      </c>
      <c r="G29" s="129" t="s">
        <v>158</v>
      </c>
      <c r="H29" s="217">
        <f t="shared" si="4"/>
        <v>14990</v>
      </c>
      <c r="I29" s="217"/>
      <c r="J29" s="217"/>
      <c r="K29" s="217"/>
      <c r="L29" s="217"/>
      <c r="M29" s="212">
        <f t="shared" si="3"/>
        <v>14990</v>
      </c>
    </row>
    <row r="30" spans="1:13" customFormat="1" ht="14.4" x14ac:dyDescent="0.3">
      <c r="A30" s="124"/>
      <c r="B30" s="125" t="s">
        <v>631</v>
      </c>
      <c r="C30" s="126"/>
      <c r="D30" s="127"/>
      <c r="E30" s="127"/>
      <c r="F30" s="128">
        <v>31990</v>
      </c>
      <c r="G30" s="129" t="s">
        <v>145</v>
      </c>
      <c r="H30" s="217">
        <f t="shared" si="4"/>
        <v>31990</v>
      </c>
      <c r="I30" s="217"/>
      <c r="J30" s="217"/>
      <c r="K30" s="217"/>
      <c r="L30" s="217"/>
      <c r="M30" s="212">
        <f t="shared" si="3"/>
        <v>31990</v>
      </c>
    </row>
    <row r="31" spans="1:13" customFormat="1" ht="14.4" x14ac:dyDescent="0.3">
      <c r="A31" s="124"/>
      <c r="B31" s="125" t="s">
        <v>631</v>
      </c>
      <c r="C31" s="126"/>
      <c r="D31" s="127"/>
      <c r="E31" s="127"/>
      <c r="F31" s="128">
        <v>31990</v>
      </c>
      <c r="G31" s="129" t="s">
        <v>145</v>
      </c>
      <c r="H31" s="217">
        <f t="shared" si="4"/>
        <v>31990</v>
      </c>
      <c r="I31" s="217"/>
      <c r="J31" s="217"/>
      <c r="K31" s="217"/>
      <c r="L31" s="217"/>
      <c r="M31" s="212">
        <f t="shared" si="3"/>
        <v>31990</v>
      </c>
    </row>
    <row r="32" spans="1:13" customFormat="1" ht="14.4" x14ac:dyDescent="0.3">
      <c r="A32" s="124"/>
      <c r="B32" s="125" t="s">
        <v>631</v>
      </c>
      <c r="C32" s="126"/>
      <c r="D32" s="127"/>
      <c r="E32" s="127"/>
      <c r="F32" s="128">
        <v>21990</v>
      </c>
      <c r="G32" s="129" t="s">
        <v>145</v>
      </c>
      <c r="H32" s="217">
        <f t="shared" si="4"/>
        <v>21990</v>
      </c>
      <c r="I32" s="217"/>
      <c r="J32" s="217"/>
      <c r="K32" s="217"/>
      <c r="L32" s="217"/>
      <c r="M32" s="212">
        <f t="shared" si="3"/>
        <v>21990</v>
      </c>
    </row>
    <row r="33" spans="1:13" customFormat="1" ht="14.4" x14ac:dyDescent="0.3">
      <c r="A33" s="124"/>
      <c r="B33" s="125" t="s">
        <v>631</v>
      </c>
      <c r="C33" s="126"/>
      <c r="D33" s="127"/>
      <c r="E33" s="127"/>
      <c r="F33" s="128">
        <v>9990</v>
      </c>
      <c r="G33" s="129" t="s">
        <v>146</v>
      </c>
      <c r="H33" s="217">
        <f t="shared" si="4"/>
        <v>9990</v>
      </c>
      <c r="I33" s="217"/>
      <c r="J33" s="217"/>
      <c r="K33" s="217"/>
      <c r="L33" s="217"/>
      <c r="M33" s="212">
        <f t="shared" si="3"/>
        <v>9990</v>
      </c>
    </row>
    <row r="34" spans="1:13" customFormat="1" ht="14.4" x14ac:dyDescent="0.3">
      <c r="A34" s="124"/>
      <c r="B34" s="125" t="s">
        <v>632</v>
      </c>
      <c r="C34" s="126"/>
      <c r="D34" s="127"/>
      <c r="E34" s="127"/>
      <c r="F34" s="128">
        <v>14990</v>
      </c>
      <c r="G34" s="129" t="s">
        <v>145</v>
      </c>
      <c r="H34" s="217">
        <f t="shared" si="4"/>
        <v>14990</v>
      </c>
      <c r="I34" s="217"/>
      <c r="J34" s="217"/>
      <c r="K34" s="217"/>
      <c r="L34" s="217"/>
      <c r="M34" s="212">
        <f t="shared" si="3"/>
        <v>14990</v>
      </c>
    </row>
    <row r="35" spans="1:13" customFormat="1" ht="14.4" x14ac:dyDescent="0.3">
      <c r="A35" s="124"/>
      <c r="B35" s="125" t="s">
        <v>632</v>
      </c>
      <c r="C35" s="126"/>
      <c r="D35" s="127"/>
      <c r="E35" s="127"/>
      <c r="F35" s="128">
        <v>11990</v>
      </c>
      <c r="G35" s="129" t="s">
        <v>165</v>
      </c>
      <c r="H35" s="217">
        <f t="shared" si="4"/>
        <v>11990</v>
      </c>
      <c r="I35" s="217"/>
      <c r="J35" s="217"/>
      <c r="K35" s="217"/>
      <c r="L35" s="217"/>
      <c r="M35" s="212">
        <f t="shared" si="3"/>
        <v>11990</v>
      </c>
    </row>
    <row r="36" spans="1:13" customFormat="1" ht="14.4" x14ac:dyDescent="0.3">
      <c r="A36" s="124"/>
      <c r="B36" s="125" t="s">
        <v>633</v>
      </c>
      <c r="C36" s="126"/>
      <c r="D36" s="127"/>
      <c r="E36" s="127"/>
      <c r="F36" s="128">
        <v>4110</v>
      </c>
      <c r="G36" s="129" t="s">
        <v>146</v>
      </c>
      <c r="H36" s="217">
        <f t="shared" si="4"/>
        <v>4110</v>
      </c>
      <c r="I36" s="217"/>
      <c r="J36" s="217"/>
      <c r="K36" s="217"/>
      <c r="L36" s="217"/>
      <c r="M36" s="212">
        <f t="shared" si="3"/>
        <v>4110</v>
      </c>
    </row>
    <row r="37" spans="1:13" customFormat="1" ht="14.4" x14ac:dyDescent="0.3">
      <c r="A37" s="124"/>
      <c r="B37" s="125" t="s">
        <v>634</v>
      </c>
      <c r="C37" s="126"/>
      <c r="D37" s="127"/>
      <c r="E37" s="127"/>
      <c r="F37" s="128">
        <v>29980</v>
      </c>
      <c r="G37" s="129" t="s">
        <v>163</v>
      </c>
      <c r="H37" s="217">
        <f t="shared" si="4"/>
        <v>29980</v>
      </c>
      <c r="I37" s="217"/>
      <c r="J37" s="217"/>
      <c r="K37" s="217"/>
      <c r="L37" s="217"/>
      <c r="M37" s="212">
        <f t="shared" ref="M37:M68" si="5">SUM(H37:L37)</f>
        <v>29980</v>
      </c>
    </row>
    <row r="38" spans="1:13" customFormat="1" ht="14.4" x14ac:dyDescent="0.3">
      <c r="A38" s="124"/>
      <c r="B38" s="125" t="s">
        <v>634</v>
      </c>
      <c r="C38" s="126"/>
      <c r="D38" s="127"/>
      <c r="E38" s="127"/>
      <c r="F38" s="128">
        <v>23500</v>
      </c>
      <c r="G38" s="129" t="s">
        <v>288</v>
      </c>
      <c r="H38" s="217">
        <f t="shared" si="4"/>
        <v>23500</v>
      </c>
      <c r="I38" s="217"/>
      <c r="J38" s="217"/>
      <c r="K38" s="217"/>
      <c r="L38" s="217"/>
      <c r="M38" s="212">
        <f t="shared" si="5"/>
        <v>23500</v>
      </c>
    </row>
    <row r="39" spans="1:13" customFormat="1" ht="14.4" x14ac:dyDescent="0.3">
      <c r="A39" s="124"/>
      <c r="B39" s="125" t="s">
        <v>634</v>
      </c>
      <c r="C39" s="126"/>
      <c r="D39" s="127"/>
      <c r="E39" s="127"/>
      <c r="F39" s="128">
        <v>22970</v>
      </c>
      <c r="G39" s="129" t="s">
        <v>158</v>
      </c>
      <c r="H39" s="217">
        <f t="shared" si="4"/>
        <v>22970</v>
      </c>
      <c r="I39" s="217"/>
      <c r="J39" s="217"/>
      <c r="K39" s="217"/>
      <c r="L39" s="217"/>
      <c r="M39" s="212">
        <f t="shared" si="5"/>
        <v>22970</v>
      </c>
    </row>
    <row r="40" spans="1:13" customFormat="1" ht="14.4" x14ac:dyDescent="0.3">
      <c r="A40" s="124"/>
      <c r="B40" s="125" t="s">
        <v>634</v>
      </c>
      <c r="C40" s="126"/>
      <c r="D40" s="127"/>
      <c r="E40" s="127"/>
      <c r="F40" s="128">
        <v>9097</v>
      </c>
      <c r="G40" s="129" t="s">
        <v>190</v>
      </c>
      <c r="H40" s="217">
        <f t="shared" si="4"/>
        <v>9097</v>
      </c>
      <c r="I40" s="217"/>
      <c r="J40" s="217"/>
      <c r="K40" s="217"/>
      <c r="L40" s="217"/>
      <c r="M40" s="212">
        <f t="shared" si="5"/>
        <v>9097</v>
      </c>
    </row>
    <row r="41" spans="1:13" customFormat="1" ht="14.4" x14ac:dyDescent="0.3">
      <c r="A41" s="124"/>
      <c r="B41" s="125" t="s">
        <v>634</v>
      </c>
      <c r="C41" s="126"/>
      <c r="D41" s="127"/>
      <c r="E41" s="127"/>
      <c r="F41" s="128">
        <v>1860</v>
      </c>
      <c r="G41" s="129" t="s">
        <v>146</v>
      </c>
      <c r="H41" s="217">
        <f t="shared" si="4"/>
        <v>1860</v>
      </c>
      <c r="I41" s="217"/>
      <c r="J41" s="217"/>
      <c r="K41" s="217"/>
      <c r="L41" s="217"/>
      <c r="M41" s="212">
        <f t="shared" si="5"/>
        <v>1860</v>
      </c>
    </row>
    <row r="42" spans="1:13" customFormat="1" ht="14.4" x14ac:dyDescent="0.3">
      <c r="A42" s="124"/>
      <c r="B42" s="125" t="s">
        <v>635</v>
      </c>
      <c r="C42" s="126"/>
      <c r="D42" s="127"/>
      <c r="E42" s="127"/>
      <c r="F42" s="128">
        <v>53000</v>
      </c>
      <c r="G42" s="129" t="s">
        <v>159</v>
      </c>
      <c r="H42" s="217"/>
      <c r="I42" s="217"/>
      <c r="J42" s="217">
        <f>+F42</f>
        <v>53000</v>
      </c>
      <c r="K42" s="217"/>
      <c r="L42" s="217"/>
      <c r="M42" s="212">
        <f t="shared" si="5"/>
        <v>53000</v>
      </c>
    </row>
    <row r="43" spans="1:13" customFormat="1" ht="14.4" x14ac:dyDescent="0.3">
      <c r="A43" s="124"/>
      <c r="B43" s="125" t="s">
        <v>635</v>
      </c>
      <c r="C43" s="126"/>
      <c r="D43" s="127"/>
      <c r="E43" s="127"/>
      <c r="F43" s="128">
        <v>12990</v>
      </c>
      <c r="G43" s="129" t="s">
        <v>174</v>
      </c>
      <c r="H43" s="217">
        <f>+F43</f>
        <v>12990</v>
      </c>
      <c r="I43" s="217"/>
      <c r="J43" s="217"/>
      <c r="K43" s="217"/>
      <c r="L43" s="217"/>
      <c r="M43" s="212">
        <f t="shared" si="5"/>
        <v>12990</v>
      </c>
    </row>
    <row r="44" spans="1:13" customFormat="1" ht="14.4" x14ac:dyDescent="0.3">
      <c r="A44" s="124"/>
      <c r="B44" s="125" t="s">
        <v>635</v>
      </c>
      <c r="C44" s="126"/>
      <c r="D44" s="127"/>
      <c r="E44" s="127"/>
      <c r="F44" s="128">
        <v>1219961</v>
      </c>
      <c r="G44" s="129" t="s">
        <v>617</v>
      </c>
      <c r="H44" s="217"/>
      <c r="I44" s="217"/>
      <c r="J44" s="217"/>
      <c r="K44" s="217">
        <f>+F44</f>
        <v>1219961</v>
      </c>
      <c r="L44" s="217"/>
      <c r="M44" s="212">
        <f t="shared" si="5"/>
        <v>1219961</v>
      </c>
    </row>
    <row r="45" spans="1:13" customFormat="1" ht="14.4" x14ac:dyDescent="0.3">
      <c r="A45" s="124"/>
      <c r="B45" s="125" t="s">
        <v>635</v>
      </c>
      <c r="C45" s="126"/>
      <c r="D45" s="127"/>
      <c r="E45" s="127"/>
      <c r="F45" s="128">
        <v>86602</v>
      </c>
      <c r="G45" s="129" t="s">
        <v>168</v>
      </c>
      <c r="H45" s="217">
        <f t="shared" ref="H45:H58" si="6">+F45</f>
        <v>86602</v>
      </c>
      <c r="I45" s="217"/>
      <c r="J45" s="217"/>
      <c r="K45" s="217"/>
      <c r="L45" s="217"/>
      <c r="M45" s="212">
        <f t="shared" si="5"/>
        <v>86602</v>
      </c>
    </row>
    <row r="46" spans="1:13" customFormat="1" ht="14.4" x14ac:dyDescent="0.3">
      <c r="A46" s="124"/>
      <c r="B46" s="125" t="s">
        <v>635</v>
      </c>
      <c r="C46" s="126"/>
      <c r="D46" s="127"/>
      <c r="E46" s="127"/>
      <c r="F46" s="128">
        <v>60478</v>
      </c>
      <c r="G46" s="129" t="s">
        <v>618</v>
      </c>
      <c r="H46" s="217">
        <f t="shared" si="6"/>
        <v>60478</v>
      </c>
      <c r="I46" s="217"/>
      <c r="J46" s="217"/>
      <c r="K46" s="217"/>
      <c r="L46" s="217"/>
      <c r="M46" s="212">
        <f t="shared" si="5"/>
        <v>60478</v>
      </c>
    </row>
    <row r="47" spans="1:13" customFormat="1" ht="14.4" x14ac:dyDescent="0.3">
      <c r="A47" s="124"/>
      <c r="B47" s="125" t="s">
        <v>635</v>
      </c>
      <c r="C47" s="126"/>
      <c r="D47" s="127"/>
      <c r="E47" s="127"/>
      <c r="F47" s="128">
        <v>41887</v>
      </c>
      <c r="G47" s="129" t="s">
        <v>156</v>
      </c>
      <c r="H47" s="217">
        <f t="shared" si="6"/>
        <v>41887</v>
      </c>
      <c r="I47" s="217"/>
      <c r="J47" s="217"/>
      <c r="K47" s="217"/>
      <c r="L47" s="217"/>
      <c r="M47" s="212">
        <f t="shared" si="5"/>
        <v>41887</v>
      </c>
    </row>
    <row r="48" spans="1:13" customFormat="1" ht="14.4" x14ac:dyDescent="0.3">
      <c r="A48" s="124"/>
      <c r="B48" s="125" t="s">
        <v>635</v>
      </c>
      <c r="C48" s="126"/>
      <c r="D48" s="127"/>
      <c r="E48" s="127"/>
      <c r="F48" s="128">
        <v>22990</v>
      </c>
      <c r="G48" s="129" t="s">
        <v>182</v>
      </c>
      <c r="H48" s="217">
        <f t="shared" si="6"/>
        <v>22990</v>
      </c>
      <c r="I48" s="217"/>
      <c r="J48" s="217"/>
      <c r="K48" s="217"/>
      <c r="L48" s="217"/>
      <c r="M48" s="212">
        <f t="shared" si="5"/>
        <v>22990</v>
      </c>
    </row>
    <row r="49" spans="1:13" customFormat="1" ht="14.4" x14ac:dyDescent="0.3">
      <c r="A49" s="124"/>
      <c r="B49" s="125" t="s">
        <v>636</v>
      </c>
      <c r="C49" s="126"/>
      <c r="D49" s="127"/>
      <c r="E49" s="127"/>
      <c r="F49" s="128">
        <v>43285</v>
      </c>
      <c r="G49" s="129" t="s">
        <v>167</v>
      </c>
      <c r="H49" s="217">
        <f t="shared" si="6"/>
        <v>43285</v>
      </c>
      <c r="I49" s="217"/>
      <c r="J49" s="217"/>
      <c r="K49" s="217"/>
      <c r="L49" s="217"/>
      <c r="M49" s="212">
        <f t="shared" si="5"/>
        <v>43285</v>
      </c>
    </row>
    <row r="50" spans="1:13" customFormat="1" ht="14.4" x14ac:dyDescent="0.3">
      <c r="A50" s="124"/>
      <c r="B50" s="125" t="s">
        <v>636</v>
      </c>
      <c r="C50" s="126"/>
      <c r="D50" s="127"/>
      <c r="E50" s="127"/>
      <c r="F50" s="128">
        <v>11990</v>
      </c>
      <c r="G50" s="129" t="s">
        <v>173</v>
      </c>
      <c r="H50" s="217">
        <f t="shared" si="6"/>
        <v>11990</v>
      </c>
      <c r="I50" s="217"/>
      <c r="J50" s="217"/>
      <c r="K50" s="217"/>
      <c r="L50" s="217"/>
      <c r="M50" s="212">
        <f t="shared" si="5"/>
        <v>11990</v>
      </c>
    </row>
    <row r="51" spans="1:13" customFormat="1" ht="14.4" x14ac:dyDescent="0.3">
      <c r="A51" s="124"/>
      <c r="B51" s="125" t="s">
        <v>636</v>
      </c>
      <c r="C51" s="126"/>
      <c r="D51" s="127"/>
      <c r="E51" s="127"/>
      <c r="F51" s="128">
        <v>2249</v>
      </c>
      <c r="G51" s="129" t="s">
        <v>209</v>
      </c>
      <c r="H51" s="217">
        <f t="shared" si="6"/>
        <v>2249</v>
      </c>
      <c r="I51" s="217"/>
      <c r="J51" s="217"/>
      <c r="K51" s="217"/>
      <c r="L51" s="217"/>
      <c r="M51" s="212">
        <f t="shared" si="5"/>
        <v>2249</v>
      </c>
    </row>
    <row r="52" spans="1:13" customFormat="1" ht="14.4" x14ac:dyDescent="0.3">
      <c r="A52" s="124"/>
      <c r="B52" s="125" t="s">
        <v>636</v>
      </c>
      <c r="C52" s="126"/>
      <c r="D52" s="127"/>
      <c r="E52" s="127"/>
      <c r="F52" s="128">
        <v>123940</v>
      </c>
      <c r="G52" s="129" t="s">
        <v>156</v>
      </c>
      <c r="H52" s="217">
        <f t="shared" si="6"/>
        <v>123940</v>
      </c>
      <c r="I52" s="217"/>
      <c r="J52" s="217"/>
      <c r="K52" s="217"/>
      <c r="L52" s="217"/>
      <c r="M52" s="212">
        <f t="shared" si="5"/>
        <v>123940</v>
      </c>
    </row>
    <row r="53" spans="1:13" customFormat="1" ht="14.4" x14ac:dyDescent="0.3">
      <c r="A53" s="124"/>
      <c r="B53" s="125" t="s">
        <v>636</v>
      </c>
      <c r="C53" s="126"/>
      <c r="D53" s="127"/>
      <c r="E53" s="127"/>
      <c r="F53" s="128">
        <v>77940</v>
      </c>
      <c r="G53" s="129" t="s">
        <v>184</v>
      </c>
      <c r="H53" s="217">
        <f t="shared" si="6"/>
        <v>77940</v>
      </c>
      <c r="I53" s="217"/>
      <c r="J53" s="217"/>
      <c r="K53" s="217"/>
      <c r="L53" s="217"/>
      <c r="M53" s="212">
        <f t="shared" si="5"/>
        <v>77940</v>
      </c>
    </row>
    <row r="54" spans="1:13" customFormat="1" ht="14.4" x14ac:dyDescent="0.3">
      <c r="A54" s="124"/>
      <c r="B54" s="125" t="s">
        <v>636</v>
      </c>
      <c r="C54" s="126"/>
      <c r="D54" s="127"/>
      <c r="E54" s="127"/>
      <c r="F54" s="128">
        <v>30668</v>
      </c>
      <c r="G54" s="129" t="s">
        <v>145</v>
      </c>
      <c r="H54" s="217">
        <f t="shared" si="6"/>
        <v>30668</v>
      </c>
      <c r="I54" s="217"/>
      <c r="J54" s="217"/>
      <c r="K54" s="217"/>
      <c r="L54" s="217"/>
      <c r="M54" s="212">
        <f t="shared" si="5"/>
        <v>30668</v>
      </c>
    </row>
    <row r="55" spans="1:13" customFormat="1" ht="14.4" x14ac:dyDescent="0.3">
      <c r="A55" s="124"/>
      <c r="B55" s="125" t="s">
        <v>636</v>
      </c>
      <c r="C55" s="126"/>
      <c r="D55" s="127"/>
      <c r="E55" s="127"/>
      <c r="F55" s="128">
        <v>22990</v>
      </c>
      <c r="G55" s="129" t="s">
        <v>288</v>
      </c>
      <c r="H55" s="217">
        <f t="shared" si="6"/>
        <v>22990</v>
      </c>
      <c r="I55" s="217"/>
      <c r="J55" s="217"/>
      <c r="K55" s="217"/>
      <c r="L55" s="217"/>
      <c r="M55" s="212">
        <f t="shared" si="5"/>
        <v>22990</v>
      </c>
    </row>
    <row r="56" spans="1:13" customFormat="1" ht="14.4" x14ac:dyDescent="0.3">
      <c r="A56" s="124"/>
      <c r="B56" s="125" t="s">
        <v>636</v>
      </c>
      <c r="C56" s="126"/>
      <c r="D56" s="127"/>
      <c r="E56" s="127"/>
      <c r="F56" s="128">
        <v>10500</v>
      </c>
      <c r="G56" s="129" t="s">
        <v>145</v>
      </c>
      <c r="H56" s="217">
        <f t="shared" si="6"/>
        <v>10500</v>
      </c>
      <c r="I56" s="217"/>
      <c r="J56" s="217"/>
      <c r="K56" s="217"/>
      <c r="L56" s="217"/>
      <c r="M56" s="212">
        <f t="shared" si="5"/>
        <v>10500</v>
      </c>
    </row>
    <row r="57" spans="1:13" customFormat="1" ht="14.4" x14ac:dyDescent="0.3">
      <c r="A57" s="124"/>
      <c r="B57" s="125" t="s">
        <v>636</v>
      </c>
      <c r="C57" s="126"/>
      <c r="D57" s="127"/>
      <c r="E57" s="127"/>
      <c r="F57" s="128">
        <v>9990</v>
      </c>
      <c r="G57" s="129" t="s">
        <v>145</v>
      </c>
      <c r="H57" s="217">
        <f t="shared" si="6"/>
        <v>9990</v>
      </c>
      <c r="I57" s="217"/>
      <c r="J57" s="217"/>
      <c r="K57" s="217"/>
      <c r="L57" s="217"/>
      <c r="M57" s="212">
        <f t="shared" si="5"/>
        <v>9990</v>
      </c>
    </row>
    <row r="58" spans="1:13" customFormat="1" ht="14.4" x14ac:dyDescent="0.3">
      <c r="A58" s="124"/>
      <c r="B58" s="125" t="s">
        <v>637</v>
      </c>
      <c r="C58" s="126"/>
      <c r="D58" s="127"/>
      <c r="E58" s="127"/>
      <c r="F58" s="128">
        <v>19990</v>
      </c>
      <c r="G58" s="129" t="s">
        <v>193</v>
      </c>
      <c r="H58" s="217">
        <f t="shared" si="6"/>
        <v>19990</v>
      </c>
      <c r="I58" s="217"/>
      <c r="J58" s="217"/>
      <c r="K58" s="217"/>
      <c r="L58" s="217"/>
      <c r="M58" s="212">
        <f t="shared" si="5"/>
        <v>19990</v>
      </c>
    </row>
    <row r="59" spans="1:13" customFormat="1" ht="14.4" x14ac:dyDescent="0.3">
      <c r="A59" s="124"/>
      <c r="B59" s="125" t="s">
        <v>637</v>
      </c>
      <c r="C59" s="126"/>
      <c r="D59" s="127"/>
      <c r="E59" s="127"/>
      <c r="F59" s="128">
        <v>10000</v>
      </c>
      <c r="G59" s="129" t="s">
        <v>332</v>
      </c>
      <c r="H59" s="217">
        <f>+F59</f>
        <v>10000</v>
      </c>
      <c r="I59" s="217"/>
      <c r="J59" s="217"/>
      <c r="K59" s="217"/>
      <c r="L59" s="182"/>
      <c r="M59" s="212">
        <f>SUM(H59:K59)</f>
        <v>10000</v>
      </c>
    </row>
    <row r="60" spans="1:13" customFormat="1" ht="14.4" x14ac:dyDescent="0.3">
      <c r="A60" s="124"/>
      <c r="B60" s="125" t="s">
        <v>638</v>
      </c>
      <c r="C60" s="126"/>
      <c r="D60" s="127"/>
      <c r="E60" s="127"/>
      <c r="F60" s="128">
        <v>69770</v>
      </c>
      <c r="G60" s="129" t="s">
        <v>619</v>
      </c>
      <c r="H60" s="217">
        <f t="shared" ref="H60:H67" si="7">+F60</f>
        <v>69770</v>
      </c>
      <c r="I60" s="217"/>
      <c r="J60" s="217"/>
      <c r="K60" s="217"/>
      <c r="L60" s="217"/>
      <c r="M60" s="212">
        <f t="shared" si="5"/>
        <v>69770</v>
      </c>
    </row>
    <row r="61" spans="1:13" customFormat="1" ht="14.4" x14ac:dyDescent="0.3">
      <c r="A61" s="124"/>
      <c r="B61" s="125" t="s">
        <v>638</v>
      </c>
      <c r="C61" s="126"/>
      <c r="D61" s="127"/>
      <c r="E61" s="127"/>
      <c r="F61" s="128">
        <v>27980</v>
      </c>
      <c r="G61" s="129" t="s">
        <v>171</v>
      </c>
      <c r="H61" s="217">
        <f t="shared" si="7"/>
        <v>27980</v>
      </c>
      <c r="I61" s="217"/>
      <c r="J61" s="217"/>
      <c r="K61" s="217"/>
      <c r="L61" s="217"/>
      <c r="M61" s="212">
        <f t="shared" si="5"/>
        <v>27980</v>
      </c>
    </row>
    <row r="62" spans="1:13" customFormat="1" ht="14.4" x14ac:dyDescent="0.3">
      <c r="A62" s="124"/>
      <c r="B62" s="125" t="s">
        <v>638</v>
      </c>
      <c r="C62" s="126"/>
      <c r="D62" s="127"/>
      <c r="E62" s="127"/>
      <c r="F62" s="128">
        <v>13705</v>
      </c>
      <c r="G62" s="129" t="s">
        <v>181</v>
      </c>
      <c r="H62" s="217">
        <f t="shared" si="7"/>
        <v>13705</v>
      </c>
      <c r="I62" s="217"/>
      <c r="J62" s="217"/>
      <c r="K62" s="217"/>
      <c r="L62" s="217"/>
      <c r="M62" s="212">
        <f t="shared" si="5"/>
        <v>13705</v>
      </c>
    </row>
    <row r="63" spans="1:13" customFormat="1" ht="14.4" x14ac:dyDescent="0.3">
      <c r="A63" s="124"/>
      <c r="B63" s="125" t="s">
        <v>639</v>
      </c>
      <c r="C63" s="126"/>
      <c r="D63" s="127"/>
      <c r="E63" s="127"/>
      <c r="F63" s="128">
        <v>49074</v>
      </c>
      <c r="G63" s="129" t="s">
        <v>179</v>
      </c>
      <c r="H63" s="217">
        <f t="shared" si="7"/>
        <v>49074</v>
      </c>
      <c r="I63" s="217"/>
      <c r="J63" s="217"/>
      <c r="K63" s="217"/>
      <c r="L63" s="217"/>
      <c r="M63" s="212">
        <f t="shared" si="5"/>
        <v>49074</v>
      </c>
    </row>
    <row r="64" spans="1:13" customFormat="1" ht="14.4" x14ac:dyDescent="0.3">
      <c r="A64" s="124"/>
      <c r="B64" s="125" t="s">
        <v>639</v>
      </c>
      <c r="C64" s="126"/>
      <c r="D64" s="127"/>
      <c r="E64" s="127"/>
      <c r="F64" s="128">
        <v>29980</v>
      </c>
      <c r="G64" s="129" t="s">
        <v>185</v>
      </c>
      <c r="H64" s="217">
        <f t="shared" si="7"/>
        <v>29980</v>
      </c>
      <c r="I64" s="217"/>
      <c r="J64" s="217"/>
      <c r="K64" s="217"/>
      <c r="L64" s="217"/>
      <c r="M64" s="212">
        <f t="shared" si="5"/>
        <v>29980</v>
      </c>
    </row>
    <row r="65" spans="1:13" customFormat="1" ht="14.4" x14ac:dyDescent="0.3">
      <c r="A65" s="124"/>
      <c r="B65" s="125" t="s">
        <v>639</v>
      </c>
      <c r="C65" s="126"/>
      <c r="D65" s="127"/>
      <c r="E65" s="127"/>
      <c r="F65" s="128">
        <v>6184</v>
      </c>
      <c r="G65" s="129" t="s">
        <v>287</v>
      </c>
      <c r="H65" s="217">
        <f t="shared" si="7"/>
        <v>6184</v>
      </c>
      <c r="I65" s="217"/>
      <c r="J65" s="217"/>
      <c r="K65" s="217"/>
      <c r="L65" s="217"/>
      <c r="M65" s="212">
        <f t="shared" si="5"/>
        <v>6184</v>
      </c>
    </row>
    <row r="66" spans="1:13" customFormat="1" ht="14.4" x14ac:dyDescent="0.3">
      <c r="A66" s="124"/>
      <c r="B66" s="125" t="s">
        <v>640</v>
      </c>
      <c r="C66" s="126"/>
      <c r="D66" s="127"/>
      <c r="E66" s="127"/>
      <c r="F66" s="128">
        <v>106430</v>
      </c>
      <c r="G66" s="129" t="s">
        <v>335</v>
      </c>
      <c r="H66" s="217">
        <f t="shared" si="7"/>
        <v>106430</v>
      </c>
      <c r="I66" s="217"/>
      <c r="J66" s="217"/>
      <c r="K66" s="217"/>
      <c r="L66" s="217"/>
      <c r="M66" s="212">
        <f t="shared" si="5"/>
        <v>106430</v>
      </c>
    </row>
    <row r="67" spans="1:13" ht="14.4" x14ac:dyDescent="0.3">
      <c r="A67" s="124"/>
      <c r="B67" s="125" t="s">
        <v>640</v>
      </c>
      <c r="C67" s="126"/>
      <c r="D67" s="127"/>
      <c r="E67" s="127"/>
      <c r="F67" s="128">
        <v>51960</v>
      </c>
      <c r="G67" s="129" t="s">
        <v>152</v>
      </c>
      <c r="H67" s="217">
        <f t="shared" si="7"/>
        <v>51960</v>
      </c>
      <c r="I67" s="217"/>
      <c r="J67" s="217"/>
      <c r="K67" s="217"/>
      <c r="L67" s="217"/>
      <c r="M67" s="212">
        <f t="shared" si="5"/>
        <v>51960</v>
      </c>
    </row>
    <row r="68" spans="1:13" ht="14.4" x14ac:dyDescent="0.3">
      <c r="A68" s="124"/>
      <c r="B68" s="125" t="s">
        <v>640</v>
      </c>
      <c r="C68" s="126"/>
      <c r="D68" s="127"/>
      <c r="E68" s="127"/>
      <c r="F68" s="128">
        <v>7000</v>
      </c>
      <c r="G68" s="129" t="s">
        <v>620</v>
      </c>
      <c r="H68" s="217"/>
      <c r="I68" s="217"/>
      <c r="J68" s="217"/>
      <c r="K68" s="217"/>
      <c r="L68" s="217">
        <f>+F68</f>
        <v>7000</v>
      </c>
      <c r="M68" s="212">
        <f t="shared" si="5"/>
        <v>7000</v>
      </c>
    </row>
    <row r="69" spans="1:13" ht="14.4" x14ac:dyDescent="0.3">
      <c r="A69" s="124"/>
      <c r="B69" s="125" t="s">
        <v>640</v>
      </c>
      <c r="C69" s="126"/>
      <c r="D69" s="127"/>
      <c r="E69" s="127"/>
      <c r="F69" s="128">
        <v>3439</v>
      </c>
      <c r="G69" s="129" t="s">
        <v>287</v>
      </c>
      <c r="H69" s="217">
        <f>+F69</f>
        <v>3439</v>
      </c>
      <c r="I69" s="217"/>
      <c r="J69" s="217"/>
      <c r="K69" s="217"/>
      <c r="L69" s="217"/>
      <c r="M69" s="212">
        <f t="shared" ref="M69:M74" si="8">SUM(H69:L69)</f>
        <v>3439</v>
      </c>
    </row>
    <row r="70" spans="1:13" ht="14.4" x14ac:dyDescent="0.3">
      <c r="A70" s="124"/>
      <c r="B70" s="125" t="s">
        <v>640</v>
      </c>
      <c r="C70" s="126"/>
      <c r="D70" s="127"/>
      <c r="E70" s="127"/>
      <c r="F70" s="128">
        <v>30000</v>
      </c>
      <c r="G70" s="129" t="s">
        <v>621</v>
      </c>
      <c r="H70" s="217"/>
      <c r="I70" s="217"/>
      <c r="J70" s="217"/>
      <c r="K70" s="217"/>
      <c r="L70" s="217">
        <f>+F70</f>
        <v>30000</v>
      </c>
      <c r="M70" s="212">
        <f t="shared" si="8"/>
        <v>30000</v>
      </c>
    </row>
    <row r="71" spans="1:13" ht="14.4" x14ac:dyDescent="0.3">
      <c r="A71" s="124"/>
      <c r="B71" s="125" t="s">
        <v>640</v>
      </c>
      <c r="C71" s="126"/>
      <c r="D71" s="127"/>
      <c r="E71" s="127"/>
      <c r="F71" s="128">
        <v>25000</v>
      </c>
      <c r="G71" s="129" t="s">
        <v>164</v>
      </c>
      <c r="H71" s="217">
        <f>+F71</f>
        <v>25000</v>
      </c>
      <c r="I71" s="217"/>
      <c r="J71" s="217"/>
      <c r="K71" s="217"/>
      <c r="M71" s="212">
        <f>SUM(H71:K71)</f>
        <v>25000</v>
      </c>
    </row>
    <row r="72" spans="1:13" ht="14.4" x14ac:dyDescent="0.3">
      <c r="A72" s="124"/>
      <c r="B72" s="125" t="s">
        <v>640</v>
      </c>
      <c r="C72" s="126"/>
      <c r="D72" s="127"/>
      <c r="E72" s="127"/>
      <c r="F72" s="128">
        <v>15980</v>
      </c>
      <c r="G72" s="129" t="s">
        <v>170</v>
      </c>
      <c r="H72" s="217">
        <f>+F72</f>
        <v>15980</v>
      </c>
      <c r="I72" s="217"/>
      <c r="J72" s="217"/>
      <c r="K72" s="217"/>
      <c r="L72" s="217"/>
      <c r="M72" s="212">
        <f t="shared" si="8"/>
        <v>15980</v>
      </c>
    </row>
    <row r="73" spans="1:13" ht="14.4" x14ac:dyDescent="0.3">
      <c r="A73" s="124"/>
      <c r="B73" s="125" t="s">
        <v>640</v>
      </c>
      <c r="C73" s="126"/>
      <c r="D73" s="127"/>
      <c r="E73" s="127"/>
      <c r="F73" s="128">
        <v>14990</v>
      </c>
      <c r="G73" s="129" t="s">
        <v>162</v>
      </c>
      <c r="H73" s="217">
        <f>+F73</f>
        <v>14990</v>
      </c>
      <c r="I73" s="217"/>
      <c r="J73" s="217"/>
      <c r="K73" s="217"/>
      <c r="L73" s="217"/>
      <c r="M73" s="212">
        <f t="shared" si="8"/>
        <v>14990</v>
      </c>
    </row>
    <row r="74" spans="1:13" ht="14.4" x14ac:dyDescent="0.3">
      <c r="A74" s="124"/>
      <c r="B74" s="125" t="s">
        <v>640</v>
      </c>
      <c r="C74" s="126"/>
      <c r="D74" s="127"/>
      <c r="E74" s="127"/>
      <c r="F74" s="128">
        <v>10000</v>
      </c>
      <c r="G74" s="129" t="s">
        <v>338</v>
      </c>
      <c r="H74" s="217"/>
      <c r="I74" s="217"/>
      <c r="J74" s="217"/>
      <c r="K74" s="217"/>
      <c r="L74" s="217">
        <f>+F74</f>
        <v>10000</v>
      </c>
      <c r="M74" s="212">
        <f t="shared" si="8"/>
        <v>10000</v>
      </c>
    </row>
    <row r="75" spans="1:13" ht="14.4" x14ac:dyDescent="0.3">
      <c r="A75" s="124"/>
      <c r="B75" s="125" t="s">
        <v>624</v>
      </c>
      <c r="C75" s="126"/>
      <c r="D75" s="127"/>
      <c r="E75" s="127">
        <v>300000</v>
      </c>
      <c r="F75" s="128"/>
      <c r="G75" s="129" t="s">
        <v>644</v>
      </c>
      <c r="H75" s="217"/>
      <c r="I75" s="217"/>
      <c r="J75" s="217"/>
      <c r="K75" s="217"/>
      <c r="L75" s="217"/>
      <c r="M75" s="212"/>
    </row>
    <row r="76" spans="1:13" ht="14.4" x14ac:dyDescent="0.3">
      <c r="A76" s="124"/>
      <c r="B76" s="125" t="s">
        <v>624</v>
      </c>
      <c r="C76" s="126"/>
      <c r="D76" s="127"/>
      <c r="E76" s="128">
        <v>110000</v>
      </c>
      <c r="F76" s="128"/>
      <c r="G76" s="129" t="s">
        <v>645</v>
      </c>
      <c r="H76" s="217"/>
      <c r="I76" s="217"/>
      <c r="J76" s="217"/>
      <c r="K76" s="217"/>
      <c r="L76" s="217"/>
      <c r="M76" s="212"/>
    </row>
    <row r="77" spans="1:13" ht="14.4" x14ac:dyDescent="0.3">
      <c r="A77" s="124"/>
      <c r="B77" s="125" t="s">
        <v>624</v>
      </c>
      <c r="C77" s="126"/>
      <c r="D77" s="127"/>
      <c r="E77" s="128">
        <v>100000</v>
      </c>
      <c r="F77" s="128"/>
      <c r="G77" s="129" t="s">
        <v>646</v>
      </c>
      <c r="H77" s="217"/>
      <c r="I77" s="217"/>
      <c r="J77" s="217"/>
      <c r="K77" s="217"/>
      <c r="L77" s="217"/>
      <c r="M77" s="212"/>
    </row>
    <row r="78" spans="1:13" ht="14.4" x14ac:dyDescent="0.3">
      <c r="A78" s="124"/>
      <c r="B78" s="125" t="s">
        <v>624</v>
      </c>
      <c r="C78" s="126"/>
      <c r="D78" s="127"/>
      <c r="E78" s="128">
        <v>64846</v>
      </c>
      <c r="F78" s="128"/>
      <c r="G78" s="129" t="s">
        <v>274</v>
      </c>
      <c r="H78" s="217"/>
      <c r="I78" s="217"/>
      <c r="J78" s="217"/>
      <c r="K78" s="217"/>
      <c r="L78" s="217"/>
      <c r="M78" s="212"/>
    </row>
    <row r="79" spans="1:13" ht="14.4" x14ac:dyDescent="0.3">
      <c r="A79" s="124"/>
      <c r="B79" s="125" t="s">
        <v>624</v>
      </c>
      <c r="C79" s="126"/>
      <c r="D79" s="127"/>
      <c r="E79" s="128">
        <v>28931</v>
      </c>
      <c r="F79" s="128"/>
      <c r="G79" s="129" t="s">
        <v>405</v>
      </c>
      <c r="H79" s="217"/>
      <c r="I79" s="217"/>
      <c r="J79" s="217"/>
      <c r="K79" s="217"/>
      <c r="L79" s="217"/>
      <c r="M79" s="212"/>
    </row>
    <row r="80" spans="1:13" ht="14.4" x14ac:dyDescent="0.3">
      <c r="A80" s="124"/>
      <c r="B80" s="125" t="s">
        <v>624</v>
      </c>
      <c r="C80" s="126"/>
      <c r="D80" s="127"/>
      <c r="E80" s="128">
        <v>3844</v>
      </c>
      <c r="F80" s="128"/>
      <c r="G80" s="129" t="s">
        <v>647</v>
      </c>
      <c r="H80" s="217"/>
      <c r="I80" s="217"/>
      <c r="J80" s="217"/>
      <c r="K80" s="217"/>
      <c r="L80" s="217"/>
      <c r="M80" s="212"/>
    </row>
    <row r="81" spans="1:13" ht="14.4" x14ac:dyDescent="0.3">
      <c r="A81" s="124"/>
      <c r="B81" s="125" t="s">
        <v>626</v>
      </c>
      <c r="C81" s="126"/>
      <c r="D81" s="127"/>
      <c r="E81" s="128">
        <v>45650</v>
      </c>
      <c r="F81" s="128"/>
      <c r="G81" s="129" t="s">
        <v>137</v>
      </c>
      <c r="H81" s="217"/>
      <c r="I81" s="217"/>
      <c r="J81" s="217"/>
      <c r="K81" s="217"/>
      <c r="L81" s="217"/>
      <c r="M81" s="212"/>
    </row>
    <row r="82" spans="1:13" ht="14.4" x14ac:dyDescent="0.3">
      <c r="A82" s="124"/>
      <c r="B82" s="125" t="s">
        <v>627</v>
      </c>
      <c r="C82" s="126"/>
      <c r="D82" s="127"/>
      <c r="E82" s="128">
        <v>3397859</v>
      </c>
      <c r="F82" s="128"/>
      <c r="G82" s="129" t="s">
        <v>395</v>
      </c>
      <c r="H82" s="217"/>
      <c r="I82" s="217"/>
      <c r="J82" s="217"/>
      <c r="K82" s="217"/>
      <c r="L82" s="217"/>
      <c r="M82" s="212"/>
    </row>
    <row r="83" spans="1:13" ht="14.4" x14ac:dyDescent="0.3">
      <c r="A83" s="124"/>
      <c r="B83" s="125" t="s">
        <v>627</v>
      </c>
      <c r="C83" s="126"/>
      <c r="D83" s="127"/>
      <c r="E83" s="128">
        <v>795763</v>
      </c>
      <c r="F83" s="128"/>
      <c r="G83" s="129" t="s">
        <v>271</v>
      </c>
      <c r="H83" s="217"/>
      <c r="I83" s="217"/>
      <c r="J83" s="217"/>
      <c r="K83" s="217"/>
      <c r="L83" s="217"/>
      <c r="M83" s="212"/>
    </row>
    <row r="84" spans="1:13" ht="14.4" x14ac:dyDescent="0.3">
      <c r="A84" s="124"/>
      <c r="B84" s="125" t="s">
        <v>627</v>
      </c>
      <c r="C84" s="126"/>
      <c r="D84" s="127"/>
      <c r="E84" s="128">
        <v>437621</v>
      </c>
      <c r="F84" s="128"/>
      <c r="G84" s="129" t="s">
        <v>385</v>
      </c>
      <c r="H84" s="217"/>
      <c r="I84" s="217"/>
      <c r="J84" s="217"/>
      <c r="K84" s="217"/>
      <c r="L84" s="217"/>
      <c r="M84" s="212"/>
    </row>
    <row r="85" spans="1:13" ht="14.4" x14ac:dyDescent="0.3">
      <c r="A85" s="124"/>
      <c r="B85" s="125" t="s">
        <v>628</v>
      </c>
      <c r="C85" s="126"/>
      <c r="D85" s="127"/>
      <c r="E85" s="128">
        <v>3397858</v>
      </c>
      <c r="F85" s="128"/>
      <c r="G85" s="129" t="s">
        <v>395</v>
      </c>
      <c r="H85" s="217"/>
      <c r="I85" s="217"/>
      <c r="J85" s="217"/>
      <c r="K85" s="217"/>
      <c r="L85" s="217"/>
      <c r="M85" s="212"/>
    </row>
    <row r="86" spans="1:13" ht="14.4" x14ac:dyDescent="0.3">
      <c r="A86" s="124"/>
      <c r="B86" s="125" t="s">
        <v>628</v>
      </c>
      <c r="C86" s="126"/>
      <c r="D86" s="127"/>
      <c r="E86" s="128">
        <v>407932</v>
      </c>
      <c r="F86" s="128"/>
      <c r="G86" s="129" t="s">
        <v>262</v>
      </c>
      <c r="H86" s="217"/>
      <c r="I86" s="217"/>
      <c r="J86" s="217"/>
      <c r="K86" s="217"/>
      <c r="L86" s="217"/>
      <c r="M86" s="212"/>
    </row>
    <row r="87" spans="1:13" ht="14.4" x14ac:dyDescent="0.3">
      <c r="A87" s="124"/>
      <c r="B87" s="125" t="s">
        <v>628</v>
      </c>
      <c r="C87" s="126"/>
      <c r="D87" s="127"/>
      <c r="E87" s="128">
        <v>207686</v>
      </c>
      <c r="F87" s="128"/>
      <c r="G87" s="129" t="s">
        <v>265</v>
      </c>
      <c r="H87" s="217"/>
      <c r="I87" s="217"/>
      <c r="J87" s="217"/>
      <c r="K87" s="217"/>
      <c r="L87" s="217"/>
      <c r="M87" s="212"/>
    </row>
    <row r="88" spans="1:13" ht="14.4" x14ac:dyDescent="0.3">
      <c r="A88" s="124"/>
      <c r="B88" s="125" t="s">
        <v>634</v>
      </c>
      <c r="C88" s="126"/>
      <c r="D88" s="127"/>
      <c r="E88" s="128">
        <v>4786167</v>
      </c>
      <c r="F88" s="128"/>
      <c r="G88" s="129" t="s">
        <v>415</v>
      </c>
      <c r="H88" s="217"/>
      <c r="I88" s="217"/>
      <c r="J88" s="217"/>
      <c r="K88" s="217"/>
      <c r="L88" s="217"/>
      <c r="M88" s="212"/>
    </row>
    <row r="89" spans="1:13" ht="14.4" x14ac:dyDescent="0.3">
      <c r="A89" s="124"/>
      <c r="B89" s="125" t="s">
        <v>634</v>
      </c>
      <c r="C89" s="126"/>
      <c r="D89" s="127"/>
      <c r="E89" s="128">
        <v>23331</v>
      </c>
      <c r="F89" s="128"/>
      <c r="G89" s="129" t="s">
        <v>648</v>
      </c>
      <c r="H89" s="217"/>
      <c r="I89" s="217"/>
      <c r="J89" s="217"/>
      <c r="K89" s="217"/>
      <c r="L89" s="217"/>
      <c r="M89" s="212"/>
    </row>
    <row r="90" spans="1:13" ht="14.4" x14ac:dyDescent="0.3">
      <c r="A90" s="124"/>
      <c r="B90" s="125" t="s">
        <v>640</v>
      </c>
      <c r="C90" s="126"/>
      <c r="D90" s="127"/>
      <c r="E90" s="128">
        <v>546662</v>
      </c>
      <c r="F90" s="128"/>
      <c r="G90" s="129" t="s">
        <v>305</v>
      </c>
      <c r="H90" s="217"/>
      <c r="I90" s="217"/>
      <c r="J90" s="217"/>
      <c r="K90" s="217"/>
      <c r="L90" s="217"/>
      <c r="M90" s="212"/>
    </row>
    <row r="91" spans="1:13" ht="14.4" x14ac:dyDescent="0.3">
      <c r="A91" s="124"/>
      <c r="B91" s="125" t="s">
        <v>640</v>
      </c>
      <c r="C91" s="126"/>
      <c r="D91" s="127"/>
      <c r="E91" s="128">
        <v>207000</v>
      </c>
      <c r="F91" s="128"/>
      <c r="G91" s="129" t="s">
        <v>140</v>
      </c>
      <c r="H91" s="217"/>
      <c r="I91" s="217"/>
      <c r="J91" s="217"/>
      <c r="K91" s="217"/>
      <c r="L91" s="217"/>
      <c r="M91" s="212"/>
    </row>
    <row r="92" spans="1:13" ht="14.4" x14ac:dyDescent="0.3">
      <c r="A92" s="124"/>
      <c r="B92" s="125" t="s">
        <v>640</v>
      </c>
      <c r="C92" s="126"/>
      <c r="D92" s="127"/>
      <c r="E92" s="128">
        <v>66748</v>
      </c>
      <c r="F92" s="128"/>
      <c r="G92" s="129" t="s">
        <v>274</v>
      </c>
      <c r="H92" s="217"/>
      <c r="I92" s="217"/>
      <c r="J92" s="217"/>
      <c r="K92" s="217"/>
      <c r="L92" s="217"/>
      <c r="M92" s="212"/>
    </row>
    <row r="93" spans="1:13" ht="14.4" x14ac:dyDescent="0.3">
      <c r="A93" s="124"/>
      <c r="B93" s="125" t="s">
        <v>640</v>
      </c>
      <c r="C93" s="126"/>
      <c r="D93" s="127"/>
      <c r="E93" s="128">
        <v>60000</v>
      </c>
      <c r="F93" s="128"/>
      <c r="G93" s="129" t="s">
        <v>139</v>
      </c>
      <c r="H93" s="217"/>
      <c r="I93" s="217"/>
      <c r="J93" s="217"/>
      <c r="K93" s="217"/>
      <c r="L93" s="217"/>
      <c r="M93" s="212"/>
    </row>
    <row r="94" spans="1:13" ht="14.4" x14ac:dyDescent="0.3">
      <c r="A94" s="124"/>
      <c r="B94" s="125" t="s">
        <v>640</v>
      </c>
      <c r="C94" s="126"/>
      <c r="D94" s="127"/>
      <c r="E94" s="128">
        <v>30000</v>
      </c>
      <c r="F94" s="128"/>
      <c r="G94" s="129" t="s">
        <v>652</v>
      </c>
      <c r="H94" s="217"/>
      <c r="I94" s="217"/>
      <c r="J94" s="217"/>
      <c r="K94" s="217"/>
      <c r="L94" s="217"/>
      <c r="M94" s="212"/>
    </row>
    <row r="95" spans="1:13" ht="14.4" x14ac:dyDescent="0.3">
      <c r="A95" s="124"/>
      <c r="B95" s="125" t="s">
        <v>640</v>
      </c>
      <c r="C95" s="126"/>
      <c r="D95" s="127"/>
      <c r="E95" s="128">
        <v>28931</v>
      </c>
      <c r="F95" s="128"/>
      <c r="G95" s="129" t="s">
        <v>405</v>
      </c>
      <c r="H95" s="217"/>
      <c r="I95" s="217"/>
      <c r="J95" s="217"/>
      <c r="K95" s="217"/>
      <c r="L95" s="217"/>
      <c r="M95" s="212"/>
    </row>
    <row r="96" spans="1:13" ht="14.4" x14ac:dyDescent="0.3">
      <c r="A96" s="124"/>
      <c r="B96" s="125" t="s">
        <v>640</v>
      </c>
      <c r="C96" s="126"/>
      <c r="D96" s="127"/>
      <c r="E96" s="128">
        <v>3844</v>
      </c>
      <c r="F96" s="128"/>
      <c r="G96" s="129" t="s">
        <v>647</v>
      </c>
      <c r="H96" s="217"/>
      <c r="I96" s="217"/>
      <c r="J96" s="217"/>
      <c r="K96" s="217"/>
      <c r="L96" s="217"/>
      <c r="M96" s="212"/>
    </row>
    <row r="97" spans="1:13" customFormat="1" ht="15" thickBot="1" x14ac:dyDescent="0.35">
      <c r="A97" s="182"/>
      <c r="B97" s="191"/>
      <c r="C97" s="192"/>
      <c r="D97" s="193"/>
      <c r="E97" s="193">
        <f>SUM(E10:E96)</f>
        <v>15050673</v>
      </c>
      <c r="F97" s="193">
        <f>SUM(F3:F96)</f>
        <v>19202438</v>
      </c>
      <c r="G97" s="194"/>
      <c r="H97" s="193">
        <f t="shared" ref="H97:M97" si="9">SUM(H1:H96)</f>
        <v>1947718</v>
      </c>
      <c r="I97" s="193">
        <f t="shared" si="9"/>
        <v>15934759</v>
      </c>
      <c r="J97" s="193">
        <f t="shared" si="9"/>
        <v>53000</v>
      </c>
      <c r="K97" s="193">
        <f t="shared" si="9"/>
        <v>1219961</v>
      </c>
      <c r="L97" s="193">
        <f t="shared" si="9"/>
        <v>47000</v>
      </c>
      <c r="M97" s="193">
        <f t="shared" si="9"/>
        <v>19202438</v>
      </c>
    </row>
    <row r="99" spans="1:13" x14ac:dyDescent="0.25">
      <c r="E99" s="182">
        <v>15050673</v>
      </c>
      <c r="F99" s="182">
        <v>19186254</v>
      </c>
    </row>
    <row r="101" spans="1:13" customFormat="1" x14ac:dyDescent="0.25">
      <c r="A101" s="182"/>
      <c r="B101" s="182"/>
      <c r="C101" s="182"/>
      <c r="D101" s="182"/>
      <c r="E101" s="182"/>
      <c r="F101" s="182"/>
    </row>
    <row r="102" spans="1:13" customFormat="1" x14ac:dyDescent="0.25">
      <c r="A102" s="182"/>
      <c r="B102" s="182"/>
      <c r="C102" s="182"/>
      <c r="D102" s="182"/>
      <c r="E102" s="182"/>
      <c r="F102" s="182"/>
    </row>
    <row r="103" spans="1:13" customFormat="1" x14ac:dyDescent="0.25">
      <c r="A103" s="182"/>
      <c r="B103" s="182"/>
      <c r="C103" s="182"/>
      <c r="D103" s="182"/>
      <c r="E103" s="182"/>
      <c r="F103" s="182"/>
    </row>
    <row r="104" spans="1:13" customFormat="1" x14ac:dyDescent="0.25">
      <c r="A104" s="182"/>
      <c r="B104" s="182"/>
      <c r="C104" s="182"/>
      <c r="D104" s="182"/>
      <c r="E104" s="182"/>
      <c r="F104" s="182"/>
    </row>
    <row r="105" spans="1:13" customFormat="1" x14ac:dyDescent="0.25">
      <c r="A105" s="182"/>
      <c r="B105" s="182"/>
      <c r="C105" s="182"/>
      <c r="D105" s="182"/>
      <c r="E105" s="182"/>
      <c r="F105" s="182"/>
    </row>
    <row r="106" spans="1:13" customFormat="1" x14ac:dyDescent="0.25">
      <c r="A106" s="182"/>
      <c r="B106" s="182"/>
      <c r="C106" s="182"/>
      <c r="D106" s="182"/>
      <c r="E106" s="182"/>
      <c r="F106" s="182"/>
    </row>
    <row r="107" spans="1:13" customFormat="1" x14ac:dyDescent="0.25">
      <c r="A107" s="182"/>
      <c r="B107" s="182"/>
      <c r="C107" s="182"/>
      <c r="D107" s="182"/>
      <c r="E107" s="182"/>
      <c r="F107" s="182"/>
    </row>
    <row r="108" spans="1:13" customFormat="1" x14ac:dyDescent="0.25">
      <c r="A108" s="182"/>
      <c r="B108" s="182"/>
      <c r="C108" s="182"/>
      <c r="D108" s="182"/>
      <c r="E108" s="182"/>
      <c r="F108" s="182"/>
    </row>
    <row r="109" spans="1:13" customFormat="1" x14ac:dyDescent="0.25">
      <c r="A109" s="182"/>
      <c r="B109" s="182"/>
      <c r="C109" s="182"/>
      <c r="D109" s="182"/>
      <c r="E109" s="182"/>
      <c r="F109" s="182"/>
    </row>
    <row r="110" spans="1:13" customFormat="1" x14ac:dyDescent="0.25">
      <c r="A110" s="182"/>
      <c r="B110" s="182"/>
      <c r="C110" s="182"/>
      <c r="D110" s="182"/>
      <c r="E110" s="182"/>
      <c r="F110" s="182"/>
    </row>
    <row r="111" spans="1:13" customFormat="1" x14ac:dyDescent="0.25">
      <c r="A111" s="182"/>
      <c r="B111" s="182"/>
      <c r="C111" s="182"/>
      <c r="D111" s="182"/>
      <c r="E111" s="182"/>
      <c r="F111" s="182"/>
    </row>
    <row r="112" spans="1:13" customFormat="1" x14ac:dyDescent="0.25">
      <c r="A112" s="182"/>
      <c r="B112" s="182"/>
      <c r="C112" s="182"/>
      <c r="D112" s="182"/>
      <c r="E112" s="182"/>
      <c r="F112" s="182"/>
    </row>
  </sheetData>
  <autoFilter ref="B2:M2" xr:uid="{228396D3-AE9C-4C4C-9D43-D8235E8BFEBA}"/>
  <mergeCells count="1">
    <mergeCell ref="A1:G1"/>
  </mergeCells>
  <conditionalFormatting sqref="C20:G20 D21:G63 D5:G6">
    <cfRule type="expression" dxfId="109" priority="26" stopIfTrue="1">
      <formula>#REF!&lt;&gt;#REF!</formula>
    </cfRule>
  </conditionalFormatting>
  <conditionalFormatting sqref="G2 G5:G6">
    <cfRule type="expression" dxfId="108" priority="25" stopIfTrue="1">
      <formula>#REF!&lt;&gt;#REF!</formula>
    </cfRule>
  </conditionalFormatting>
  <conditionalFormatting sqref="B2 B5:B6">
    <cfRule type="expression" dxfId="107" priority="24" stopIfTrue="1">
      <formula>#REF!&lt;&gt;#REF!</formula>
    </cfRule>
  </conditionalFormatting>
  <conditionalFormatting sqref="D2:F2 D64:G96 C38:C96 C5:F6">
    <cfRule type="expression" dxfId="106" priority="23" stopIfTrue="1">
      <formula>#REF!&lt;&gt;#REF!</formula>
    </cfRule>
  </conditionalFormatting>
  <conditionalFormatting sqref="C7:G19">
    <cfRule type="expression" dxfId="105" priority="22" stopIfTrue="1">
      <formula>#REF!&lt;&gt;#REF!</formula>
    </cfRule>
  </conditionalFormatting>
  <conditionalFormatting sqref="C21:C37">
    <cfRule type="expression" dxfId="104" priority="21" stopIfTrue="1">
      <formula>#REF!&lt;&gt;#REF!</formula>
    </cfRule>
  </conditionalFormatting>
  <conditionalFormatting sqref="G97">
    <cfRule type="expression" dxfId="103" priority="15" stopIfTrue="1">
      <formula>#REF!&lt;&gt;#REF!</formula>
    </cfRule>
  </conditionalFormatting>
  <conditionalFormatting sqref="C97">
    <cfRule type="expression" dxfId="102" priority="16" stopIfTrue="1">
      <formula>#REF!&lt;&gt;#REF!</formula>
    </cfRule>
  </conditionalFormatting>
  <conditionalFormatting sqref="D97">
    <cfRule type="expression" dxfId="101" priority="14" stopIfTrue="1">
      <formula>#REF!&lt;&gt;#REF!</formula>
    </cfRule>
  </conditionalFormatting>
  <conditionalFormatting sqref="E97:F97">
    <cfRule type="expression" dxfId="100" priority="13" stopIfTrue="1">
      <formula>#REF!&lt;&gt;#REF!</formula>
    </cfRule>
  </conditionalFormatting>
  <conditionalFormatting sqref="H97:M97">
    <cfRule type="expression" dxfId="99" priority="10" stopIfTrue="1">
      <formula>#REF!&lt;&gt;#REF!</formula>
    </cfRule>
  </conditionalFormatting>
  <conditionalFormatting sqref="O3:R4 AA3:AD4 AM3:AP4 AY3:BB4 BK3:BN4 BW3:BZ4 CI3:CL4 CU3:CX4 DG3:DJ4 DS3:DV4 EE3:EH4 EQ3:ET4 FC3:FF4 FO3:FR4 GA3:GD4 GM3:GP4 GY3:HB4 HK3:HN4 HW3:HZ4 II3:IL4 IU3:IX4 JG3:JJ4 JS3:JV4 KE3:KH4 KQ3:KT4 LC3:LF4 LO3:LR4 MA3:MD4 MM3:MP4 MY3:NB4 NK3:NN4 NW3:NZ4 OI3:OL4 OU3:OX4 PG3:PJ4 PS3:PV4 QE3:QH4 QQ3:QT4 RC3:RF4 RO3:RR4 SA3:SD4 SM3:SP4 SY3:TB4 TK3:TN4 TW3:TZ4 UI3:UL4 UU3:UX4 VG3:VJ4 VS3:VV4 WE3:WH4 WQ3:WT4 XC3:XF4 XO3:XR4 YA3:YD4 YM3:YP4 YY3:ZB4 ZK3:ZN4 ZW3:ZZ4 AAI3:AAL4 AAU3:AAX4 ABG3:ABJ4 ABS3:ABV4 ACE3:ACH4 ACQ3:ACT4 ADC3:ADF4 ADO3:ADR4 AEA3:AED4 AEM3:AEP4 AEY3:AFB4 AFK3:AFN4 AFW3:AFZ4 AGI3:AGL4 AGU3:AGX4 AHG3:AHJ4 AHS3:AHV4 AIE3:AIH4 AIQ3:AIT4 AJC3:AJF4 AJO3:AJR4 AKA3:AKD4 AKM3:AKP4 AKY3:ALB4 ALK3:ALN4 ALW3:ALZ4 AMI3:AML4 AMU3:AMX4 ANG3:ANJ4 ANS3:ANV4 AOE3:AOH4 AOQ3:AOT4 APC3:APF4 APO3:APR4 AQA3:AQD4 AQM3:AQP4 AQY3:ARB4 ARK3:ARN4 ARW3:ARZ4 ASI3:ASL4 ASU3:ASX4 ATG3:ATJ4 ATS3:ATV4 AUE3:AUH4 AUQ3:AUT4 AVC3:AVF4 AVO3:AVR4 AWA3:AWD4 AWM3:AWP4 AWY3:AXB4 AXK3:AXN4 AXW3:AXZ4 AYI3:AYL4 AYU3:AYX4 AZG3:AZJ4 AZS3:AZV4 BAE3:BAH4 BAQ3:BAT4 BBC3:BBF4 BBO3:BBR4 BCA3:BCD4 BCM3:BCP4 BCY3:BDB4 BDK3:BDN4 BDW3:BDZ4 BEI3:BEL4 BEU3:BEX4 BFG3:BFJ4 BFS3:BFV4 BGE3:BGH4 BGQ3:BGT4 BHC3:BHF4 BHO3:BHR4 BIA3:BID4 BIM3:BIP4 BIY3:BJB4 BJK3:BJN4 BJW3:BJZ4 BKI3:BKL4 BKU3:BKX4 BLG3:BLJ4 BLS3:BLV4 BME3:BMH4 BMQ3:BMT4 BNC3:BNF4 BNO3:BNR4 BOA3:BOD4 BOM3:BOP4 BOY3:BPB4 BPK3:BPN4 BPW3:BPZ4 BQI3:BQL4 BQU3:BQX4 BRG3:BRJ4 BRS3:BRV4 BSE3:BSH4 BSQ3:BST4 BTC3:BTF4 BTO3:BTR4 BUA3:BUD4 BUM3:BUP4 BUY3:BVB4 BVK3:BVN4 BVW3:BVZ4 BWI3:BWL4 BWU3:BWX4 BXG3:BXJ4 BXS3:BXV4 BYE3:BYH4 BYQ3:BYT4 BZC3:BZF4 BZO3:BZR4 CAA3:CAD4 CAM3:CAP4 CAY3:CBB4 CBK3:CBN4 CBW3:CBZ4 CCI3:CCL4 CCU3:CCX4 CDG3:CDJ4 CDS3:CDV4 CEE3:CEH4 CEQ3:CET4 CFC3:CFF4 CFO3:CFR4 CGA3:CGD4 CGM3:CGP4 CGY3:CHB4 CHK3:CHN4 CHW3:CHZ4 CII3:CIL4 CIU3:CIX4 CJG3:CJJ4 CJS3:CJV4 CKE3:CKH4 CKQ3:CKT4 CLC3:CLF4 CLO3:CLR4 CMA3:CMD4 CMM3:CMP4 CMY3:CNB4 CNK3:CNN4 CNW3:CNZ4 COI3:COL4 COU3:COX4 CPG3:CPJ4 CPS3:CPV4 CQE3:CQH4 CQQ3:CQT4 CRC3:CRF4 CRO3:CRR4 CSA3:CSD4 CSM3:CSP4 CSY3:CTB4 CTK3:CTN4 CTW3:CTZ4 CUI3:CUL4 CUU3:CUX4 CVG3:CVJ4 CVS3:CVV4 CWE3:CWH4 CWQ3:CWT4 CXC3:CXF4 CXO3:CXR4 CYA3:CYD4 CYM3:CYP4 CYY3:CZB4 CZK3:CZN4 CZW3:CZZ4 DAI3:DAL4 DAU3:DAX4 DBG3:DBJ4 DBS3:DBV4 DCE3:DCH4 DCQ3:DCT4 DDC3:DDF4 DDO3:DDR4 DEA3:DED4 DEM3:DEP4 DEY3:DFB4 DFK3:DFN4 DFW3:DFZ4 DGI3:DGL4 DGU3:DGX4 DHG3:DHJ4 DHS3:DHV4 DIE3:DIH4 DIQ3:DIT4 DJC3:DJF4 DJO3:DJR4 DKA3:DKD4 DKM3:DKP4 DKY3:DLB4 DLK3:DLN4 DLW3:DLZ4 DMI3:DML4 DMU3:DMX4 DNG3:DNJ4 DNS3:DNV4 DOE3:DOH4 DOQ3:DOT4 DPC3:DPF4 DPO3:DPR4 DQA3:DQD4 DQM3:DQP4 DQY3:DRB4 DRK3:DRN4 DRW3:DRZ4 DSI3:DSL4 DSU3:DSX4 DTG3:DTJ4 DTS3:DTV4 DUE3:DUH4 DUQ3:DUT4 DVC3:DVF4 DVO3:DVR4 DWA3:DWD4 DWM3:DWP4 DWY3:DXB4 DXK3:DXN4 DXW3:DXZ4 DYI3:DYL4 DYU3:DYX4 DZG3:DZJ4 DZS3:DZV4 EAE3:EAH4 EAQ3:EAT4 EBC3:EBF4 EBO3:EBR4 ECA3:ECD4 ECM3:ECP4 ECY3:EDB4 EDK3:EDN4 EDW3:EDZ4 EEI3:EEL4 EEU3:EEX4 EFG3:EFJ4 EFS3:EFV4 EGE3:EGH4 EGQ3:EGT4 EHC3:EHF4 EHO3:EHR4 EIA3:EID4 EIM3:EIP4 EIY3:EJB4 EJK3:EJN4 EJW3:EJZ4 EKI3:EKL4 EKU3:EKX4 ELG3:ELJ4 ELS3:ELV4 EME3:EMH4 EMQ3:EMT4 ENC3:ENF4 ENO3:ENR4 EOA3:EOD4 EOM3:EOP4 EOY3:EPB4 EPK3:EPN4 EPW3:EPZ4 EQI3:EQL4 EQU3:EQX4 ERG3:ERJ4 ERS3:ERV4 ESE3:ESH4 ESQ3:EST4 ETC3:ETF4 ETO3:ETR4 EUA3:EUD4 EUM3:EUP4 EUY3:EVB4 EVK3:EVN4 EVW3:EVZ4 EWI3:EWL4 EWU3:EWX4 EXG3:EXJ4 EXS3:EXV4 EYE3:EYH4 EYQ3:EYT4 EZC3:EZF4 EZO3:EZR4 FAA3:FAD4 FAM3:FAP4 FAY3:FBB4 FBK3:FBN4 FBW3:FBZ4 FCI3:FCL4 FCU3:FCX4 FDG3:FDJ4 FDS3:FDV4 FEE3:FEH4 FEQ3:FET4 FFC3:FFF4 FFO3:FFR4 FGA3:FGD4 FGM3:FGP4 FGY3:FHB4 FHK3:FHN4 FHW3:FHZ4 FII3:FIL4 FIU3:FIX4 FJG3:FJJ4 FJS3:FJV4 FKE3:FKH4 FKQ3:FKT4 FLC3:FLF4 FLO3:FLR4 FMA3:FMD4 FMM3:FMP4 FMY3:FNB4 FNK3:FNN4 FNW3:FNZ4 FOI3:FOL4 FOU3:FOX4 FPG3:FPJ4 FPS3:FPV4 FQE3:FQH4 FQQ3:FQT4 FRC3:FRF4 FRO3:FRR4 FSA3:FSD4 FSM3:FSP4 FSY3:FTB4 FTK3:FTN4 FTW3:FTZ4 FUI3:FUL4 FUU3:FUX4 FVG3:FVJ4 FVS3:FVV4 FWE3:FWH4 FWQ3:FWT4 FXC3:FXF4 FXO3:FXR4 FYA3:FYD4 FYM3:FYP4 FYY3:FZB4 FZK3:FZN4 FZW3:FZZ4 GAI3:GAL4 GAU3:GAX4 GBG3:GBJ4 GBS3:GBV4 GCE3:GCH4 GCQ3:GCT4 GDC3:GDF4 GDO3:GDR4 GEA3:GED4 GEM3:GEP4 GEY3:GFB4 GFK3:GFN4 GFW3:GFZ4 GGI3:GGL4 GGU3:GGX4 GHG3:GHJ4 GHS3:GHV4 GIE3:GIH4 GIQ3:GIT4 GJC3:GJF4 GJO3:GJR4 GKA3:GKD4 GKM3:GKP4 GKY3:GLB4 GLK3:GLN4 GLW3:GLZ4 GMI3:GML4 GMU3:GMX4 GNG3:GNJ4 GNS3:GNV4 GOE3:GOH4 GOQ3:GOT4 GPC3:GPF4 GPO3:GPR4 GQA3:GQD4 GQM3:GQP4 GQY3:GRB4 GRK3:GRN4 GRW3:GRZ4 GSI3:GSL4 GSU3:GSX4 GTG3:GTJ4 GTS3:GTV4 GUE3:GUH4 GUQ3:GUT4 GVC3:GVF4 GVO3:GVR4 GWA3:GWD4 GWM3:GWP4 GWY3:GXB4 GXK3:GXN4 GXW3:GXZ4 GYI3:GYL4 GYU3:GYX4 GZG3:GZJ4 GZS3:GZV4 HAE3:HAH4 HAQ3:HAT4 HBC3:HBF4 HBO3:HBR4 HCA3:HCD4 HCM3:HCP4 HCY3:HDB4 HDK3:HDN4 HDW3:HDZ4 HEI3:HEL4 HEU3:HEX4 HFG3:HFJ4 HFS3:HFV4 HGE3:HGH4 HGQ3:HGT4 HHC3:HHF4 HHO3:HHR4 HIA3:HID4 HIM3:HIP4 HIY3:HJB4 HJK3:HJN4 HJW3:HJZ4 HKI3:HKL4 HKU3:HKX4 HLG3:HLJ4 HLS3:HLV4 HME3:HMH4 HMQ3:HMT4 HNC3:HNF4 HNO3:HNR4 HOA3:HOD4 HOM3:HOP4 HOY3:HPB4 HPK3:HPN4 HPW3:HPZ4 HQI3:HQL4 HQU3:HQX4 HRG3:HRJ4 HRS3:HRV4 HSE3:HSH4 HSQ3:HST4 HTC3:HTF4 HTO3:HTR4 HUA3:HUD4 HUM3:HUP4 HUY3:HVB4 HVK3:HVN4 HVW3:HVZ4 HWI3:HWL4 HWU3:HWX4 HXG3:HXJ4 HXS3:HXV4 HYE3:HYH4 HYQ3:HYT4 HZC3:HZF4 HZO3:HZR4 IAA3:IAD4 IAM3:IAP4 IAY3:IBB4 IBK3:IBN4 IBW3:IBZ4 ICI3:ICL4 ICU3:ICX4 IDG3:IDJ4 IDS3:IDV4 IEE3:IEH4 IEQ3:IET4 IFC3:IFF4 IFO3:IFR4 IGA3:IGD4 IGM3:IGP4 IGY3:IHB4 IHK3:IHN4 IHW3:IHZ4 III3:IIL4 IIU3:IIX4 IJG3:IJJ4 IJS3:IJV4 IKE3:IKH4 IKQ3:IKT4 ILC3:ILF4 ILO3:ILR4 IMA3:IMD4 IMM3:IMP4 IMY3:INB4 INK3:INN4 INW3:INZ4 IOI3:IOL4 IOU3:IOX4 IPG3:IPJ4 IPS3:IPV4 IQE3:IQH4 IQQ3:IQT4 IRC3:IRF4 IRO3:IRR4 ISA3:ISD4 ISM3:ISP4 ISY3:ITB4 ITK3:ITN4 ITW3:ITZ4 IUI3:IUL4 IUU3:IUX4 IVG3:IVJ4 IVS3:IVV4 IWE3:IWH4 IWQ3:IWT4 IXC3:IXF4 IXO3:IXR4 IYA3:IYD4 IYM3:IYP4 IYY3:IZB4 IZK3:IZN4 IZW3:IZZ4 JAI3:JAL4 JAU3:JAX4 JBG3:JBJ4 JBS3:JBV4 JCE3:JCH4 JCQ3:JCT4 JDC3:JDF4 JDO3:JDR4 JEA3:JED4 JEM3:JEP4 JEY3:JFB4 JFK3:JFN4 JFW3:JFZ4 JGI3:JGL4 JGU3:JGX4 JHG3:JHJ4 JHS3:JHV4 JIE3:JIH4 JIQ3:JIT4 JJC3:JJF4 JJO3:JJR4 JKA3:JKD4 JKM3:JKP4 JKY3:JLB4 JLK3:JLN4 JLW3:JLZ4 JMI3:JML4 JMU3:JMX4 JNG3:JNJ4 JNS3:JNV4 JOE3:JOH4 JOQ3:JOT4 JPC3:JPF4 JPO3:JPR4 JQA3:JQD4 JQM3:JQP4 JQY3:JRB4 JRK3:JRN4 JRW3:JRZ4 JSI3:JSL4 JSU3:JSX4 JTG3:JTJ4 JTS3:JTV4 JUE3:JUH4 JUQ3:JUT4 JVC3:JVF4 JVO3:JVR4 JWA3:JWD4 JWM3:JWP4 JWY3:JXB4 JXK3:JXN4 JXW3:JXZ4 JYI3:JYL4 JYU3:JYX4 JZG3:JZJ4 JZS3:JZV4 KAE3:KAH4 KAQ3:KAT4 KBC3:KBF4 KBO3:KBR4 KCA3:KCD4 KCM3:KCP4 KCY3:KDB4 KDK3:KDN4 KDW3:KDZ4 KEI3:KEL4 KEU3:KEX4 KFG3:KFJ4 KFS3:KFV4 KGE3:KGH4 KGQ3:KGT4 KHC3:KHF4 KHO3:KHR4 KIA3:KID4 KIM3:KIP4 KIY3:KJB4 KJK3:KJN4 KJW3:KJZ4 KKI3:KKL4 KKU3:KKX4 KLG3:KLJ4 KLS3:KLV4 KME3:KMH4 KMQ3:KMT4 KNC3:KNF4 KNO3:KNR4 KOA3:KOD4 KOM3:KOP4 KOY3:KPB4 KPK3:KPN4 KPW3:KPZ4 KQI3:KQL4 KQU3:KQX4 KRG3:KRJ4 KRS3:KRV4 KSE3:KSH4 KSQ3:KST4 KTC3:KTF4 KTO3:KTR4 KUA3:KUD4 KUM3:KUP4 KUY3:KVB4 KVK3:KVN4 KVW3:KVZ4 KWI3:KWL4 KWU3:KWX4 KXG3:KXJ4 KXS3:KXV4 KYE3:KYH4 KYQ3:KYT4 KZC3:KZF4 KZO3:KZR4 LAA3:LAD4 LAM3:LAP4 LAY3:LBB4 LBK3:LBN4 LBW3:LBZ4 LCI3:LCL4 LCU3:LCX4 LDG3:LDJ4 LDS3:LDV4 LEE3:LEH4 LEQ3:LET4 LFC3:LFF4 LFO3:LFR4 LGA3:LGD4 LGM3:LGP4 LGY3:LHB4 LHK3:LHN4 LHW3:LHZ4 LII3:LIL4 LIU3:LIX4 LJG3:LJJ4 LJS3:LJV4 LKE3:LKH4 LKQ3:LKT4 LLC3:LLF4 LLO3:LLR4 LMA3:LMD4 LMM3:LMP4 LMY3:LNB4 LNK3:LNN4 LNW3:LNZ4 LOI3:LOL4 LOU3:LOX4 LPG3:LPJ4 LPS3:LPV4 LQE3:LQH4 LQQ3:LQT4 LRC3:LRF4 LRO3:LRR4 LSA3:LSD4 LSM3:LSP4 LSY3:LTB4 LTK3:LTN4 LTW3:LTZ4 LUI3:LUL4 LUU3:LUX4 LVG3:LVJ4 LVS3:LVV4 LWE3:LWH4 LWQ3:LWT4 LXC3:LXF4 LXO3:LXR4 LYA3:LYD4 LYM3:LYP4 LYY3:LZB4 LZK3:LZN4 LZW3:LZZ4 MAI3:MAL4 MAU3:MAX4 MBG3:MBJ4 MBS3:MBV4 MCE3:MCH4 MCQ3:MCT4 MDC3:MDF4 MDO3:MDR4 MEA3:MED4 MEM3:MEP4 MEY3:MFB4 MFK3:MFN4 MFW3:MFZ4 MGI3:MGL4 MGU3:MGX4 MHG3:MHJ4 MHS3:MHV4 MIE3:MIH4 MIQ3:MIT4 MJC3:MJF4 MJO3:MJR4 MKA3:MKD4 MKM3:MKP4 MKY3:MLB4 MLK3:MLN4 MLW3:MLZ4 MMI3:MML4 MMU3:MMX4 MNG3:MNJ4 MNS3:MNV4 MOE3:MOH4 MOQ3:MOT4 MPC3:MPF4 MPO3:MPR4 MQA3:MQD4 MQM3:MQP4 MQY3:MRB4 MRK3:MRN4 MRW3:MRZ4 MSI3:MSL4 MSU3:MSX4 MTG3:MTJ4 MTS3:MTV4 MUE3:MUH4 MUQ3:MUT4 MVC3:MVF4 MVO3:MVR4 MWA3:MWD4 MWM3:MWP4 MWY3:MXB4 MXK3:MXN4 MXW3:MXZ4 MYI3:MYL4 MYU3:MYX4 MZG3:MZJ4 MZS3:MZV4 NAE3:NAH4 NAQ3:NAT4 NBC3:NBF4 NBO3:NBR4 NCA3:NCD4 NCM3:NCP4 NCY3:NDB4 NDK3:NDN4 NDW3:NDZ4 NEI3:NEL4 NEU3:NEX4 NFG3:NFJ4 NFS3:NFV4 NGE3:NGH4 NGQ3:NGT4 NHC3:NHF4 NHO3:NHR4 NIA3:NID4 NIM3:NIP4 NIY3:NJB4 NJK3:NJN4 NJW3:NJZ4 NKI3:NKL4 NKU3:NKX4 NLG3:NLJ4 NLS3:NLV4 NME3:NMH4 NMQ3:NMT4 NNC3:NNF4 NNO3:NNR4 NOA3:NOD4 NOM3:NOP4 NOY3:NPB4 NPK3:NPN4 NPW3:NPZ4 NQI3:NQL4 NQU3:NQX4 NRG3:NRJ4 NRS3:NRV4 NSE3:NSH4 NSQ3:NST4 NTC3:NTF4 NTO3:NTR4 NUA3:NUD4 NUM3:NUP4 NUY3:NVB4 NVK3:NVN4 NVW3:NVZ4 NWI3:NWL4 NWU3:NWX4 NXG3:NXJ4 NXS3:NXV4 NYE3:NYH4 NYQ3:NYT4 NZC3:NZF4 NZO3:NZR4 OAA3:OAD4 OAM3:OAP4 OAY3:OBB4 OBK3:OBN4 OBW3:OBZ4 OCI3:OCL4 OCU3:OCX4 ODG3:ODJ4 ODS3:ODV4 OEE3:OEH4 OEQ3:OET4 OFC3:OFF4 OFO3:OFR4 OGA3:OGD4 OGM3:OGP4 OGY3:OHB4 OHK3:OHN4 OHW3:OHZ4 OII3:OIL4 OIU3:OIX4 OJG3:OJJ4 OJS3:OJV4 OKE3:OKH4 OKQ3:OKT4 OLC3:OLF4 OLO3:OLR4 OMA3:OMD4 OMM3:OMP4 OMY3:ONB4 ONK3:ONN4 ONW3:ONZ4 OOI3:OOL4 OOU3:OOX4 OPG3:OPJ4 OPS3:OPV4 OQE3:OQH4 OQQ3:OQT4 ORC3:ORF4 ORO3:ORR4 OSA3:OSD4 OSM3:OSP4 OSY3:OTB4 OTK3:OTN4 OTW3:OTZ4 OUI3:OUL4 OUU3:OUX4 OVG3:OVJ4 OVS3:OVV4 OWE3:OWH4 OWQ3:OWT4 OXC3:OXF4 OXO3:OXR4 OYA3:OYD4 OYM3:OYP4 OYY3:OZB4 OZK3:OZN4 OZW3:OZZ4 PAI3:PAL4 PAU3:PAX4 PBG3:PBJ4 PBS3:PBV4 PCE3:PCH4 PCQ3:PCT4 PDC3:PDF4 PDO3:PDR4 PEA3:PED4 PEM3:PEP4 PEY3:PFB4 PFK3:PFN4 PFW3:PFZ4 PGI3:PGL4 PGU3:PGX4 PHG3:PHJ4 PHS3:PHV4 PIE3:PIH4 PIQ3:PIT4 PJC3:PJF4 PJO3:PJR4 PKA3:PKD4 PKM3:PKP4 PKY3:PLB4 PLK3:PLN4 PLW3:PLZ4 PMI3:PML4 PMU3:PMX4 PNG3:PNJ4 PNS3:PNV4 POE3:POH4 POQ3:POT4 PPC3:PPF4 PPO3:PPR4 PQA3:PQD4 PQM3:PQP4 PQY3:PRB4 PRK3:PRN4 PRW3:PRZ4 PSI3:PSL4 PSU3:PSX4 PTG3:PTJ4 PTS3:PTV4 PUE3:PUH4 PUQ3:PUT4 PVC3:PVF4 PVO3:PVR4 PWA3:PWD4 PWM3:PWP4 PWY3:PXB4 PXK3:PXN4 PXW3:PXZ4 PYI3:PYL4 PYU3:PYX4 PZG3:PZJ4 PZS3:PZV4 QAE3:QAH4 QAQ3:QAT4 QBC3:QBF4 QBO3:QBR4 QCA3:QCD4 QCM3:QCP4 QCY3:QDB4 QDK3:QDN4 QDW3:QDZ4 QEI3:QEL4 QEU3:QEX4 QFG3:QFJ4 QFS3:QFV4 QGE3:QGH4 QGQ3:QGT4 QHC3:QHF4 QHO3:QHR4 QIA3:QID4 QIM3:QIP4 QIY3:QJB4 QJK3:QJN4 QJW3:QJZ4 QKI3:QKL4 QKU3:QKX4 QLG3:QLJ4 QLS3:QLV4 QME3:QMH4 QMQ3:QMT4 QNC3:QNF4 QNO3:QNR4 QOA3:QOD4 QOM3:QOP4 QOY3:QPB4 QPK3:QPN4 QPW3:QPZ4 QQI3:QQL4 QQU3:QQX4 QRG3:QRJ4 QRS3:QRV4 QSE3:QSH4 QSQ3:QST4 QTC3:QTF4 QTO3:QTR4 QUA3:QUD4 QUM3:QUP4 QUY3:QVB4 QVK3:QVN4 QVW3:QVZ4 QWI3:QWL4 QWU3:QWX4 QXG3:QXJ4 QXS3:QXV4 QYE3:QYH4 QYQ3:QYT4 QZC3:QZF4 QZO3:QZR4 RAA3:RAD4 RAM3:RAP4 RAY3:RBB4 RBK3:RBN4 RBW3:RBZ4 RCI3:RCL4 RCU3:RCX4 RDG3:RDJ4 RDS3:RDV4 REE3:REH4 REQ3:RET4 RFC3:RFF4 RFO3:RFR4 RGA3:RGD4 RGM3:RGP4 RGY3:RHB4 RHK3:RHN4 RHW3:RHZ4 RII3:RIL4 RIU3:RIX4 RJG3:RJJ4 RJS3:RJV4 RKE3:RKH4 RKQ3:RKT4 RLC3:RLF4 RLO3:RLR4 RMA3:RMD4 RMM3:RMP4 RMY3:RNB4 RNK3:RNN4 RNW3:RNZ4 ROI3:ROL4 ROU3:ROX4 RPG3:RPJ4 RPS3:RPV4 RQE3:RQH4 RQQ3:RQT4 RRC3:RRF4 RRO3:RRR4 RSA3:RSD4 RSM3:RSP4 RSY3:RTB4 RTK3:RTN4 RTW3:RTZ4 RUI3:RUL4 RUU3:RUX4 RVG3:RVJ4 RVS3:RVV4 RWE3:RWH4 RWQ3:RWT4 RXC3:RXF4 RXO3:RXR4 RYA3:RYD4 RYM3:RYP4 RYY3:RZB4 RZK3:RZN4 RZW3:RZZ4 SAI3:SAL4 SAU3:SAX4 SBG3:SBJ4 SBS3:SBV4 SCE3:SCH4 SCQ3:SCT4 SDC3:SDF4 SDO3:SDR4 SEA3:SED4 SEM3:SEP4 SEY3:SFB4 SFK3:SFN4 SFW3:SFZ4 SGI3:SGL4 SGU3:SGX4 SHG3:SHJ4 SHS3:SHV4 SIE3:SIH4 SIQ3:SIT4 SJC3:SJF4 SJO3:SJR4 SKA3:SKD4 SKM3:SKP4 SKY3:SLB4 SLK3:SLN4 SLW3:SLZ4 SMI3:SML4 SMU3:SMX4 SNG3:SNJ4 SNS3:SNV4 SOE3:SOH4 SOQ3:SOT4 SPC3:SPF4 SPO3:SPR4 SQA3:SQD4 SQM3:SQP4 SQY3:SRB4 SRK3:SRN4 SRW3:SRZ4 SSI3:SSL4 SSU3:SSX4 STG3:STJ4 STS3:STV4 SUE3:SUH4 SUQ3:SUT4 SVC3:SVF4 SVO3:SVR4 SWA3:SWD4 SWM3:SWP4 SWY3:SXB4 SXK3:SXN4 SXW3:SXZ4 SYI3:SYL4 SYU3:SYX4 SZG3:SZJ4 SZS3:SZV4 TAE3:TAH4 TAQ3:TAT4 TBC3:TBF4 TBO3:TBR4 TCA3:TCD4 TCM3:TCP4 TCY3:TDB4 TDK3:TDN4 TDW3:TDZ4 TEI3:TEL4 TEU3:TEX4 TFG3:TFJ4 TFS3:TFV4 TGE3:TGH4 TGQ3:TGT4 THC3:THF4 THO3:THR4 TIA3:TID4 TIM3:TIP4 TIY3:TJB4 TJK3:TJN4 TJW3:TJZ4 TKI3:TKL4 TKU3:TKX4 TLG3:TLJ4 TLS3:TLV4 TME3:TMH4 TMQ3:TMT4 TNC3:TNF4 TNO3:TNR4 TOA3:TOD4 TOM3:TOP4 TOY3:TPB4 TPK3:TPN4 TPW3:TPZ4 TQI3:TQL4 TQU3:TQX4 TRG3:TRJ4 TRS3:TRV4 TSE3:TSH4 TSQ3:TST4 TTC3:TTF4 TTO3:TTR4 TUA3:TUD4 TUM3:TUP4 TUY3:TVB4 TVK3:TVN4 TVW3:TVZ4 TWI3:TWL4 TWU3:TWX4 TXG3:TXJ4 TXS3:TXV4 TYE3:TYH4 TYQ3:TYT4 TZC3:TZF4 TZO3:TZR4 UAA3:UAD4 UAM3:UAP4 UAY3:UBB4 UBK3:UBN4 UBW3:UBZ4 UCI3:UCL4 UCU3:UCX4 UDG3:UDJ4 UDS3:UDV4 UEE3:UEH4 UEQ3:UET4 UFC3:UFF4 UFO3:UFR4 UGA3:UGD4 UGM3:UGP4 UGY3:UHB4 UHK3:UHN4 UHW3:UHZ4 UII3:UIL4 UIU3:UIX4 UJG3:UJJ4 UJS3:UJV4 UKE3:UKH4 UKQ3:UKT4 ULC3:ULF4 ULO3:ULR4 UMA3:UMD4 UMM3:UMP4 UMY3:UNB4 UNK3:UNN4 UNW3:UNZ4 UOI3:UOL4 UOU3:UOX4 UPG3:UPJ4 UPS3:UPV4 UQE3:UQH4 UQQ3:UQT4 URC3:URF4 URO3:URR4 USA3:USD4 USM3:USP4 USY3:UTB4 UTK3:UTN4 UTW3:UTZ4 UUI3:UUL4 UUU3:UUX4 UVG3:UVJ4 UVS3:UVV4 UWE3:UWH4 UWQ3:UWT4 UXC3:UXF4 UXO3:UXR4 UYA3:UYD4 UYM3:UYP4 UYY3:UZB4 UZK3:UZN4 UZW3:UZZ4 VAI3:VAL4 VAU3:VAX4 VBG3:VBJ4 VBS3:VBV4 VCE3:VCH4 VCQ3:VCT4 VDC3:VDF4 VDO3:VDR4 VEA3:VED4 VEM3:VEP4 VEY3:VFB4 VFK3:VFN4 VFW3:VFZ4 VGI3:VGL4 VGU3:VGX4 VHG3:VHJ4 VHS3:VHV4 VIE3:VIH4 VIQ3:VIT4 VJC3:VJF4 VJO3:VJR4 VKA3:VKD4 VKM3:VKP4 VKY3:VLB4 VLK3:VLN4 VLW3:VLZ4 VMI3:VML4 VMU3:VMX4 VNG3:VNJ4 VNS3:VNV4 VOE3:VOH4 VOQ3:VOT4 VPC3:VPF4 VPO3:VPR4 VQA3:VQD4 VQM3:VQP4 VQY3:VRB4 VRK3:VRN4 VRW3:VRZ4 VSI3:VSL4 VSU3:VSX4 VTG3:VTJ4 VTS3:VTV4 VUE3:VUH4 VUQ3:VUT4 VVC3:VVF4 VVO3:VVR4 VWA3:VWD4 VWM3:VWP4 VWY3:VXB4 VXK3:VXN4 VXW3:VXZ4 VYI3:VYL4 VYU3:VYX4 VZG3:VZJ4 VZS3:VZV4 WAE3:WAH4 WAQ3:WAT4 WBC3:WBF4 WBO3:WBR4 WCA3:WCD4 WCM3:WCP4 WCY3:WDB4 WDK3:WDN4 WDW3:WDZ4 WEI3:WEL4 WEU3:WEX4 WFG3:WFJ4 WFS3:WFV4 WGE3:WGH4 WGQ3:WGT4 WHC3:WHF4 WHO3:WHR4 WIA3:WID4 WIM3:WIP4 WIY3:WJB4 WJK3:WJN4 WJW3:WJZ4 WKI3:WKL4 WKU3:WKX4 WLG3:WLJ4 WLS3:WLV4 WME3:WMH4 WMQ3:WMT4 WNC3:WNF4 WNO3:WNR4 WOA3:WOD4 WOM3:WOP4 WOY3:WPB4 WPK3:WPN4 WPW3:WPZ4 WQI3:WQL4 WQU3:WQX4 WRG3:WRJ4 WRS3:WRV4 WSE3:WSH4 WSQ3:WST4 WTC3:WTF4 WTO3:WTR4 WUA3:WUD4 WUM3:WUP4 WUY3:WVB4 WVK3:WVN4 WVW3:WVZ4 WWI3:WWL4 WWU3:WWX4 WXG3:WXJ4 WXS3:WXV4 WYE3:WYH4 WYQ3:WYT4 WZC3:WZF4 WZO3:WZR4 XAA3:XAD4 XAM3:XAP4 XAY3:XBB4 XBK3:XBN4 XBW3:XBZ4 XCI3:XCL4 XCU3:XCX4 XDG3:XDJ4 XDS3:XDV4 XEE3:XEH4 XEQ3:XET4 XFC3:XFD4">
    <cfRule type="expression" dxfId="98" priority="9" stopIfTrue="1">
      <formula>#REF!&lt;&gt;#REF!</formula>
    </cfRule>
  </conditionalFormatting>
  <conditionalFormatting sqref="R3:R4 AD3:AD4 AP3:AP4 BB3:BB4 BN3:BN4 BZ3:BZ4 CL3:CL4 CX3:CX4 DJ3:DJ4 DV3:DV4 EH3:EH4 ET3:ET4 FF3:FF4 FR3:FR4 GD3:GD4 GP3:GP4 HB3:HB4 HN3:HN4 HZ3:HZ4 IL3:IL4 IX3:IX4 JJ3:JJ4 JV3:JV4 KH3:KH4 KT3:KT4 LF3:LF4 LR3:LR4 MD3:MD4 MP3:MP4 NB3:NB4 NN3:NN4 NZ3:NZ4 OL3:OL4 OX3:OX4 PJ3:PJ4 PV3:PV4 QH3:QH4 QT3:QT4 RF3:RF4 RR3:RR4 SD3:SD4 SP3:SP4 TB3:TB4 TN3:TN4 TZ3:TZ4 UL3:UL4 UX3:UX4 VJ3:VJ4 VV3:VV4 WH3:WH4 WT3:WT4 XF3:XF4 XR3:XR4 YD3:YD4 YP3:YP4 ZB3:ZB4 ZN3:ZN4 ZZ3:ZZ4 AAL3:AAL4 AAX3:AAX4 ABJ3:ABJ4 ABV3:ABV4 ACH3:ACH4 ACT3:ACT4 ADF3:ADF4 ADR3:ADR4 AED3:AED4 AEP3:AEP4 AFB3:AFB4 AFN3:AFN4 AFZ3:AFZ4 AGL3:AGL4 AGX3:AGX4 AHJ3:AHJ4 AHV3:AHV4 AIH3:AIH4 AIT3:AIT4 AJF3:AJF4 AJR3:AJR4 AKD3:AKD4 AKP3:AKP4 ALB3:ALB4 ALN3:ALN4 ALZ3:ALZ4 AML3:AML4 AMX3:AMX4 ANJ3:ANJ4 ANV3:ANV4 AOH3:AOH4 AOT3:AOT4 APF3:APF4 APR3:APR4 AQD3:AQD4 AQP3:AQP4 ARB3:ARB4 ARN3:ARN4 ARZ3:ARZ4 ASL3:ASL4 ASX3:ASX4 ATJ3:ATJ4 ATV3:ATV4 AUH3:AUH4 AUT3:AUT4 AVF3:AVF4 AVR3:AVR4 AWD3:AWD4 AWP3:AWP4 AXB3:AXB4 AXN3:AXN4 AXZ3:AXZ4 AYL3:AYL4 AYX3:AYX4 AZJ3:AZJ4 AZV3:AZV4 BAH3:BAH4 BAT3:BAT4 BBF3:BBF4 BBR3:BBR4 BCD3:BCD4 BCP3:BCP4 BDB3:BDB4 BDN3:BDN4 BDZ3:BDZ4 BEL3:BEL4 BEX3:BEX4 BFJ3:BFJ4 BFV3:BFV4 BGH3:BGH4 BGT3:BGT4 BHF3:BHF4 BHR3:BHR4 BID3:BID4 BIP3:BIP4 BJB3:BJB4 BJN3:BJN4 BJZ3:BJZ4 BKL3:BKL4 BKX3:BKX4 BLJ3:BLJ4 BLV3:BLV4 BMH3:BMH4 BMT3:BMT4 BNF3:BNF4 BNR3:BNR4 BOD3:BOD4 BOP3:BOP4 BPB3:BPB4 BPN3:BPN4 BPZ3:BPZ4 BQL3:BQL4 BQX3:BQX4 BRJ3:BRJ4 BRV3:BRV4 BSH3:BSH4 BST3:BST4 BTF3:BTF4 BTR3:BTR4 BUD3:BUD4 BUP3:BUP4 BVB3:BVB4 BVN3:BVN4 BVZ3:BVZ4 BWL3:BWL4 BWX3:BWX4 BXJ3:BXJ4 BXV3:BXV4 BYH3:BYH4 BYT3:BYT4 BZF3:BZF4 BZR3:BZR4 CAD3:CAD4 CAP3:CAP4 CBB3:CBB4 CBN3:CBN4 CBZ3:CBZ4 CCL3:CCL4 CCX3:CCX4 CDJ3:CDJ4 CDV3:CDV4 CEH3:CEH4 CET3:CET4 CFF3:CFF4 CFR3:CFR4 CGD3:CGD4 CGP3:CGP4 CHB3:CHB4 CHN3:CHN4 CHZ3:CHZ4 CIL3:CIL4 CIX3:CIX4 CJJ3:CJJ4 CJV3:CJV4 CKH3:CKH4 CKT3:CKT4 CLF3:CLF4 CLR3:CLR4 CMD3:CMD4 CMP3:CMP4 CNB3:CNB4 CNN3:CNN4 CNZ3:CNZ4 COL3:COL4 COX3:COX4 CPJ3:CPJ4 CPV3:CPV4 CQH3:CQH4 CQT3:CQT4 CRF3:CRF4 CRR3:CRR4 CSD3:CSD4 CSP3:CSP4 CTB3:CTB4 CTN3:CTN4 CTZ3:CTZ4 CUL3:CUL4 CUX3:CUX4 CVJ3:CVJ4 CVV3:CVV4 CWH3:CWH4 CWT3:CWT4 CXF3:CXF4 CXR3:CXR4 CYD3:CYD4 CYP3:CYP4 CZB3:CZB4 CZN3:CZN4 CZZ3:CZZ4 DAL3:DAL4 DAX3:DAX4 DBJ3:DBJ4 DBV3:DBV4 DCH3:DCH4 DCT3:DCT4 DDF3:DDF4 DDR3:DDR4 DED3:DED4 DEP3:DEP4 DFB3:DFB4 DFN3:DFN4 DFZ3:DFZ4 DGL3:DGL4 DGX3:DGX4 DHJ3:DHJ4 DHV3:DHV4 DIH3:DIH4 DIT3:DIT4 DJF3:DJF4 DJR3:DJR4 DKD3:DKD4 DKP3:DKP4 DLB3:DLB4 DLN3:DLN4 DLZ3:DLZ4 DML3:DML4 DMX3:DMX4 DNJ3:DNJ4 DNV3:DNV4 DOH3:DOH4 DOT3:DOT4 DPF3:DPF4 DPR3:DPR4 DQD3:DQD4 DQP3:DQP4 DRB3:DRB4 DRN3:DRN4 DRZ3:DRZ4 DSL3:DSL4 DSX3:DSX4 DTJ3:DTJ4 DTV3:DTV4 DUH3:DUH4 DUT3:DUT4 DVF3:DVF4 DVR3:DVR4 DWD3:DWD4 DWP3:DWP4 DXB3:DXB4 DXN3:DXN4 DXZ3:DXZ4 DYL3:DYL4 DYX3:DYX4 DZJ3:DZJ4 DZV3:DZV4 EAH3:EAH4 EAT3:EAT4 EBF3:EBF4 EBR3:EBR4 ECD3:ECD4 ECP3:ECP4 EDB3:EDB4 EDN3:EDN4 EDZ3:EDZ4 EEL3:EEL4 EEX3:EEX4 EFJ3:EFJ4 EFV3:EFV4 EGH3:EGH4 EGT3:EGT4 EHF3:EHF4 EHR3:EHR4 EID3:EID4 EIP3:EIP4 EJB3:EJB4 EJN3:EJN4 EJZ3:EJZ4 EKL3:EKL4 EKX3:EKX4 ELJ3:ELJ4 ELV3:ELV4 EMH3:EMH4 EMT3:EMT4 ENF3:ENF4 ENR3:ENR4 EOD3:EOD4 EOP3:EOP4 EPB3:EPB4 EPN3:EPN4 EPZ3:EPZ4 EQL3:EQL4 EQX3:EQX4 ERJ3:ERJ4 ERV3:ERV4 ESH3:ESH4 EST3:EST4 ETF3:ETF4 ETR3:ETR4 EUD3:EUD4 EUP3:EUP4 EVB3:EVB4 EVN3:EVN4 EVZ3:EVZ4 EWL3:EWL4 EWX3:EWX4 EXJ3:EXJ4 EXV3:EXV4 EYH3:EYH4 EYT3:EYT4 EZF3:EZF4 EZR3:EZR4 FAD3:FAD4 FAP3:FAP4 FBB3:FBB4 FBN3:FBN4 FBZ3:FBZ4 FCL3:FCL4 FCX3:FCX4 FDJ3:FDJ4 FDV3:FDV4 FEH3:FEH4 FET3:FET4 FFF3:FFF4 FFR3:FFR4 FGD3:FGD4 FGP3:FGP4 FHB3:FHB4 FHN3:FHN4 FHZ3:FHZ4 FIL3:FIL4 FIX3:FIX4 FJJ3:FJJ4 FJV3:FJV4 FKH3:FKH4 FKT3:FKT4 FLF3:FLF4 FLR3:FLR4 FMD3:FMD4 FMP3:FMP4 FNB3:FNB4 FNN3:FNN4 FNZ3:FNZ4 FOL3:FOL4 FOX3:FOX4 FPJ3:FPJ4 FPV3:FPV4 FQH3:FQH4 FQT3:FQT4 FRF3:FRF4 FRR3:FRR4 FSD3:FSD4 FSP3:FSP4 FTB3:FTB4 FTN3:FTN4 FTZ3:FTZ4 FUL3:FUL4 FUX3:FUX4 FVJ3:FVJ4 FVV3:FVV4 FWH3:FWH4 FWT3:FWT4 FXF3:FXF4 FXR3:FXR4 FYD3:FYD4 FYP3:FYP4 FZB3:FZB4 FZN3:FZN4 FZZ3:FZZ4 GAL3:GAL4 GAX3:GAX4 GBJ3:GBJ4 GBV3:GBV4 GCH3:GCH4 GCT3:GCT4 GDF3:GDF4 GDR3:GDR4 GED3:GED4 GEP3:GEP4 GFB3:GFB4 GFN3:GFN4 GFZ3:GFZ4 GGL3:GGL4 GGX3:GGX4 GHJ3:GHJ4 GHV3:GHV4 GIH3:GIH4 GIT3:GIT4 GJF3:GJF4 GJR3:GJR4 GKD3:GKD4 GKP3:GKP4 GLB3:GLB4 GLN3:GLN4 GLZ3:GLZ4 GML3:GML4 GMX3:GMX4 GNJ3:GNJ4 GNV3:GNV4 GOH3:GOH4 GOT3:GOT4 GPF3:GPF4 GPR3:GPR4 GQD3:GQD4 GQP3:GQP4 GRB3:GRB4 GRN3:GRN4 GRZ3:GRZ4 GSL3:GSL4 GSX3:GSX4 GTJ3:GTJ4 GTV3:GTV4 GUH3:GUH4 GUT3:GUT4 GVF3:GVF4 GVR3:GVR4 GWD3:GWD4 GWP3:GWP4 GXB3:GXB4 GXN3:GXN4 GXZ3:GXZ4 GYL3:GYL4 GYX3:GYX4 GZJ3:GZJ4 GZV3:GZV4 HAH3:HAH4 HAT3:HAT4 HBF3:HBF4 HBR3:HBR4 HCD3:HCD4 HCP3:HCP4 HDB3:HDB4 HDN3:HDN4 HDZ3:HDZ4 HEL3:HEL4 HEX3:HEX4 HFJ3:HFJ4 HFV3:HFV4 HGH3:HGH4 HGT3:HGT4 HHF3:HHF4 HHR3:HHR4 HID3:HID4 HIP3:HIP4 HJB3:HJB4 HJN3:HJN4 HJZ3:HJZ4 HKL3:HKL4 HKX3:HKX4 HLJ3:HLJ4 HLV3:HLV4 HMH3:HMH4 HMT3:HMT4 HNF3:HNF4 HNR3:HNR4 HOD3:HOD4 HOP3:HOP4 HPB3:HPB4 HPN3:HPN4 HPZ3:HPZ4 HQL3:HQL4 HQX3:HQX4 HRJ3:HRJ4 HRV3:HRV4 HSH3:HSH4 HST3:HST4 HTF3:HTF4 HTR3:HTR4 HUD3:HUD4 HUP3:HUP4 HVB3:HVB4 HVN3:HVN4 HVZ3:HVZ4 HWL3:HWL4 HWX3:HWX4 HXJ3:HXJ4 HXV3:HXV4 HYH3:HYH4 HYT3:HYT4 HZF3:HZF4 HZR3:HZR4 IAD3:IAD4 IAP3:IAP4 IBB3:IBB4 IBN3:IBN4 IBZ3:IBZ4 ICL3:ICL4 ICX3:ICX4 IDJ3:IDJ4 IDV3:IDV4 IEH3:IEH4 IET3:IET4 IFF3:IFF4 IFR3:IFR4 IGD3:IGD4 IGP3:IGP4 IHB3:IHB4 IHN3:IHN4 IHZ3:IHZ4 IIL3:IIL4 IIX3:IIX4 IJJ3:IJJ4 IJV3:IJV4 IKH3:IKH4 IKT3:IKT4 ILF3:ILF4 ILR3:ILR4 IMD3:IMD4 IMP3:IMP4 INB3:INB4 INN3:INN4 INZ3:INZ4 IOL3:IOL4 IOX3:IOX4 IPJ3:IPJ4 IPV3:IPV4 IQH3:IQH4 IQT3:IQT4 IRF3:IRF4 IRR3:IRR4 ISD3:ISD4 ISP3:ISP4 ITB3:ITB4 ITN3:ITN4 ITZ3:ITZ4 IUL3:IUL4 IUX3:IUX4 IVJ3:IVJ4 IVV3:IVV4 IWH3:IWH4 IWT3:IWT4 IXF3:IXF4 IXR3:IXR4 IYD3:IYD4 IYP3:IYP4 IZB3:IZB4 IZN3:IZN4 IZZ3:IZZ4 JAL3:JAL4 JAX3:JAX4 JBJ3:JBJ4 JBV3:JBV4 JCH3:JCH4 JCT3:JCT4 JDF3:JDF4 JDR3:JDR4 JED3:JED4 JEP3:JEP4 JFB3:JFB4 JFN3:JFN4 JFZ3:JFZ4 JGL3:JGL4 JGX3:JGX4 JHJ3:JHJ4 JHV3:JHV4 JIH3:JIH4 JIT3:JIT4 JJF3:JJF4 JJR3:JJR4 JKD3:JKD4 JKP3:JKP4 JLB3:JLB4 JLN3:JLN4 JLZ3:JLZ4 JML3:JML4 JMX3:JMX4 JNJ3:JNJ4 JNV3:JNV4 JOH3:JOH4 JOT3:JOT4 JPF3:JPF4 JPR3:JPR4 JQD3:JQD4 JQP3:JQP4 JRB3:JRB4 JRN3:JRN4 JRZ3:JRZ4 JSL3:JSL4 JSX3:JSX4 JTJ3:JTJ4 JTV3:JTV4 JUH3:JUH4 JUT3:JUT4 JVF3:JVF4 JVR3:JVR4 JWD3:JWD4 JWP3:JWP4 JXB3:JXB4 JXN3:JXN4 JXZ3:JXZ4 JYL3:JYL4 JYX3:JYX4 JZJ3:JZJ4 JZV3:JZV4 KAH3:KAH4 KAT3:KAT4 KBF3:KBF4 KBR3:KBR4 KCD3:KCD4 KCP3:KCP4 KDB3:KDB4 KDN3:KDN4 KDZ3:KDZ4 KEL3:KEL4 KEX3:KEX4 KFJ3:KFJ4 KFV3:KFV4 KGH3:KGH4 KGT3:KGT4 KHF3:KHF4 KHR3:KHR4 KID3:KID4 KIP3:KIP4 KJB3:KJB4 KJN3:KJN4 KJZ3:KJZ4 KKL3:KKL4 KKX3:KKX4 KLJ3:KLJ4 KLV3:KLV4 KMH3:KMH4 KMT3:KMT4 KNF3:KNF4 KNR3:KNR4 KOD3:KOD4 KOP3:KOP4 KPB3:KPB4 KPN3:KPN4 KPZ3:KPZ4 KQL3:KQL4 KQX3:KQX4 KRJ3:KRJ4 KRV3:KRV4 KSH3:KSH4 KST3:KST4 KTF3:KTF4 KTR3:KTR4 KUD3:KUD4 KUP3:KUP4 KVB3:KVB4 KVN3:KVN4 KVZ3:KVZ4 KWL3:KWL4 KWX3:KWX4 KXJ3:KXJ4 KXV3:KXV4 KYH3:KYH4 KYT3:KYT4 KZF3:KZF4 KZR3:KZR4 LAD3:LAD4 LAP3:LAP4 LBB3:LBB4 LBN3:LBN4 LBZ3:LBZ4 LCL3:LCL4 LCX3:LCX4 LDJ3:LDJ4 LDV3:LDV4 LEH3:LEH4 LET3:LET4 LFF3:LFF4 LFR3:LFR4 LGD3:LGD4 LGP3:LGP4 LHB3:LHB4 LHN3:LHN4 LHZ3:LHZ4 LIL3:LIL4 LIX3:LIX4 LJJ3:LJJ4 LJV3:LJV4 LKH3:LKH4 LKT3:LKT4 LLF3:LLF4 LLR3:LLR4 LMD3:LMD4 LMP3:LMP4 LNB3:LNB4 LNN3:LNN4 LNZ3:LNZ4 LOL3:LOL4 LOX3:LOX4 LPJ3:LPJ4 LPV3:LPV4 LQH3:LQH4 LQT3:LQT4 LRF3:LRF4 LRR3:LRR4 LSD3:LSD4 LSP3:LSP4 LTB3:LTB4 LTN3:LTN4 LTZ3:LTZ4 LUL3:LUL4 LUX3:LUX4 LVJ3:LVJ4 LVV3:LVV4 LWH3:LWH4 LWT3:LWT4 LXF3:LXF4 LXR3:LXR4 LYD3:LYD4 LYP3:LYP4 LZB3:LZB4 LZN3:LZN4 LZZ3:LZZ4 MAL3:MAL4 MAX3:MAX4 MBJ3:MBJ4 MBV3:MBV4 MCH3:MCH4 MCT3:MCT4 MDF3:MDF4 MDR3:MDR4 MED3:MED4 MEP3:MEP4 MFB3:MFB4 MFN3:MFN4 MFZ3:MFZ4 MGL3:MGL4 MGX3:MGX4 MHJ3:MHJ4 MHV3:MHV4 MIH3:MIH4 MIT3:MIT4 MJF3:MJF4 MJR3:MJR4 MKD3:MKD4 MKP3:MKP4 MLB3:MLB4 MLN3:MLN4 MLZ3:MLZ4 MML3:MML4 MMX3:MMX4 MNJ3:MNJ4 MNV3:MNV4 MOH3:MOH4 MOT3:MOT4 MPF3:MPF4 MPR3:MPR4 MQD3:MQD4 MQP3:MQP4 MRB3:MRB4 MRN3:MRN4 MRZ3:MRZ4 MSL3:MSL4 MSX3:MSX4 MTJ3:MTJ4 MTV3:MTV4 MUH3:MUH4 MUT3:MUT4 MVF3:MVF4 MVR3:MVR4 MWD3:MWD4 MWP3:MWP4 MXB3:MXB4 MXN3:MXN4 MXZ3:MXZ4 MYL3:MYL4 MYX3:MYX4 MZJ3:MZJ4 MZV3:MZV4 NAH3:NAH4 NAT3:NAT4 NBF3:NBF4 NBR3:NBR4 NCD3:NCD4 NCP3:NCP4 NDB3:NDB4 NDN3:NDN4 NDZ3:NDZ4 NEL3:NEL4 NEX3:NEX4 NFJ3:NFJ4 NFV3:NFV4 NGH3:NGH4 NGT3:NGT4 NHF3:NHF4 NHR3:NHR4 NID3:NID4 NIP3:NIP4 NJB3:NJB4 NJN3:NJN4 NJZ3:NJZ4 NKL3:NKL4 NKX3:NKX4 NLJ3:NLJ4 NLV3:NLV4 NMH3:NMH4 NMT3:NMT4 NNF3:NNF4 NNR3:NNR4 NOD3:NOD4 NOP3:NOP4 NPB3:NPB4 NPN3:NPN4 NPZ3:NPZ4 NQL3:NQL4 NQX3:NQX4 NRJ3:NRJ4 NRV3:NRV4 NSH3:NSH4 NST3:NST4 NTF3:NTF4 NTR3:NTR4 NUD3:NUD4 NUP3:NUP4 NVB3:NVB4 NVN3:NVN4 NVZ3:NVZ4 NWL3:NWL4 NWX3:NWX4 NXJ3:NXJ4 NXV3:NXV4 NYH3:NYH4 NYT3:NYT4 NZF3:NZF4 NZR3:NZR4 OAD3:OAD4 OAP3:OAP4 OBB3:OBB4 OBN3:OBN4 OBZ3:OBZ4 OCL3:OCL4 OCX3:OCX4 ODJ3:ODJ4 ODV3:ODV4 OEH3:OEH4 OET3:OET4 OFF3:OFF4 OFR3:OFR4 OGD3:OGD4 OGP3:OGP4 OHB3:OHB4 OHN3:OHN4 OHZ3:OHZ4 OIL3:OIL4 OIX3:OIX4 OJJ3:OJJ4 OJV3:OJV4 OKH3:OKH4 OKT3:OKT4 OLF3:OLF4 OLR3:OLR4 OMD3:OMD4 OMP3:OMP4 ONB3:ONB4 ONN3:ONN4 ONZ3:ONZ4 OOL3:OOL4 OOX3:OOX4 OPJ3:OPJ4 OPV3:OPV4 OQH3:OQH4 OQT3:OQT4 ORF3:ORF4 ORR3:ORR4 OSD3:OSD4 OSP3:OSP4 OTB3:OTB4 OTN3:OTN4 OTZ3:OTZ4 OUL3:OUL4 OUX3:OUX4 OVJ3:OVJ4 OVV3:OVV4 OWH3:OWH4 OWT3:OWT4 OXF3:OXF4 OXR3:OXR4 OYD3:OYD4 OYP3:OYP4 OZB3:OZB4 OZN3:OZN4 OZZ3:OZZ4 PAL3:PAL4 PAX3:PAX4 PBJ3:PBJ4 PBV3:PBV4 PCH3:PCH4 PCT3:PCT4 PDF3:PDF4 PDR3:PDR4 PED3:PED4 PEP3:PEP4 PFB3:PFB4 PFN3:PFN4 PFZ3:PFZ4 PGL3:PGL4 PGX3:PGX4 PHJ3:PHJ4 PHV3:PHV4 PIH3:PIH4 PIT3:PIT4 PJF3:PJF4 PJR3:PJR4 PKD3:PKD4 PKP3:PKP4 PLB3:PLB4 PLN3:PLN4 PLZ3:PLZ4 PML3:PML4 PMX3:PMX4 PNJ3:PNJ4 PNV3:PNV4 POH3:POH4 POT3:POT4 PPF3:PPF4 PPR3:PPR4 PQD3:PQD4 PQP3:PQP4 PRB3:PRB4 PRN3:PRN4 PRZ3:PRZ4 PSL3:PSL4 PSX3:PSX4 PTJ3:PTJ4 PTV3:PTV4 PUH3:PUH4 PUT3:PUT4 PVF3:PVF4 PVR3:PVR4 PWD3:PWD4 PWP3:PWP4 PXB3:PXB4 PXN3:PXN4 PXZ3:PXZ4 PYL3:PYL4 PYX3:PYX4 PZJ3:PZJ4 PZV3:PZV4 QAH3:QAH4 QAT3:QAT4 QBF3:QBF4 QBR3:QBR4 QCD3:QCD4 QCP3:QCP4 QDB3:QDB4 QDN3:QDN4 QDZ3:QDZ4 QEL3:QEL4 QEX3:QEX4 QFJ3:QFJ4 QFV3:QFV4 QGH3:QGH4 QGT3:QGT4 QHF3:QHF4 QHR3:QHR4 QID3:QID4 QIP3:QIP4 QJB3:QJB4 QJN3:QJN4 QJZ3:QJZ4 QKL3:QKL4 QKX3:QKX4 QLJ3:QLJ4 QLV3:QLV4 QMH3:QMH4 QMT3:QMT4 QNF3:QNF4 QNR3:QNR4 QOD3:QOD4 QOP3:QOP4 QPB3:QPB4 QPN3:QPN4 QPZ3:QPZ4 QQL3:QQL4 QQX3:QQX4 QRJ3:QRJ4 QRV3:QRV4 QSH3:QSH4 QST3:QST4 QTF3:QTF4 QTR3:QTR4 QUD3:QUD4 QUP3:QUP4 QVB3:QVB4 QVN3:QVN4 QVZ3:QVZ4 QWL3:QWL4 QWX3:QWX4 QXJ3:QXJ4 QXV3:QXV4 QYH3:QYH4 QYT3:QYT4 QZF3:QZF4 QZR3:QZR4 RAD3:RAD4 RAP3:RAP4 RBB3:RBB4 RBN3:RBN4 RBZ3:RBZ4 RCL3:RCL4 RCX3:RCX4 RDJ3:RDJ4 RDV3:RDV4 REH3:REH4 RET3:RET4 RFF3:RFF4 RFR3:RFR4 RGD3:RGD4 RGP3:RGP4 RHB3:RHB4 RHN3:RHN4 RHZ3:RHZ4 RIL3:RIL4 RIX3:RIX4 RJJ3:RJJ4 RJV3:RJV4 RKH3:RKH4 RKT3:RKT4 RLF3:RLF4 RLR3:RLR4 RMD3:RMD4 RMP3:RMP4 RNB3:RNB4 RNN3:RNN4 RNZ3:RNZ4 ROL3:ROL4 ROX3:ROX4 RPJ3:RPJ4 RPV3:RPV4 RQH3:RQH4 RQT3:RQT4 RRF3:RRF4 RRR3:RRR4 RSD3:RSD4 RSP3:RSP4 RTB3:RTB4 RTN3:RTN4 RTZ3:RTZ4 RUL3:RUL4 RUX3:RUX4 RVJ3:RVJ4 RVV3:RVV4 RWH3:RWH4 RWT3:RWT4 RXF3:RXF4 RXR3:RXR4 RYD3:RYD4 RYP3:RYP4 RZB3:RZB4 RZN3:RZN4 RZZ3:RZZ4 SAL3:SAL4 SAX3:SAX4 SBJ3:SBJ4 SBV3:SBV4 SCH3:SCH4 SCT3:SCT4 SDF3:SDF4 SDR3:SDR4 SED3:SED4 SEP3:SEP4 SFB3:SFB4 SFN3:SFN4 SFZ3:SFZ4 SGL3:SGL4 SGX3:SGX4 SHJ3:SHJ4 SHV3:SHV4 SIH3:SIH4 SIT3:SIT4 SJF3:SJF4 SJR3:SJR4 SKD3:SKD4 SKP3:SKP4 SLB3:SLB4 SLN3:SLN4 SLZ3:SLZ4 SML3:SML4 SMX3:SMX4 SNJ3:SNJ4 SNV3:SNV4 SOH3:SOH4 SOT3:SOT4 SPF3:SPF4 SPR3:SPR4 SQD3:SQD4 SQP3:SQP4 SRB3:SRB4 SRN3:SRN4 SRZ3:SRZ4 SSL3:SSL4 SSX3:SSX4 STJ3:STJ4 STV3:STV4 SUH3:SUH4 SUT3:SUT4 SVF3:SVF4 SVR3:SVR4 SWD3:SWD4 SWP3:SWP4 SXB3:SXB4 SXN3:SXN4 SXZ3:SXZ4 SYL3:SYL4 SYX3:SYX4 SZJ3:SZJ4 SZV3:SZV4 TAH3:TAH4 TAT3:TAT4 TBF3:TBF4 TBR3:TBR4 TCD3:TCD4 TCP3:TCP4 TDB3:TDB4 TDN3:TDN4 TDZ3:TDZ4 TEL3:TEL4 TEX3:TEX4 TFJ3:TFJ4 TFV3:TFV4 TGH3:TGH4 TGT3:TGT4 THF3:THF4 THR3:THR4 TID3:TID4 TIP3:TIP4 TJB3:TJB4 TJN3:TJN4 TJZ3:TJZ4 TKL3:TKL4 TKX3:TKX4 TLJ3:TLJ4 TLV3:TLV4 TMH3:TMH4 TMT3:TMT4 TNF3:TNF4 TNR3:TNR4 TOD3:TOD4 TOP3:TOP4 TPB3:TPB4 TPN3:TPN4 TPZ3:TPZ4 TQL3:TQL4 TQX3:TQX4 TRJ3:TRJ4 TRV3:TRV4 TSH3:TSH4 TST3:TST4 TTF3:TTF4 TTR3:TTR4 TUD3:TUD4 TUP3:TUP4 TVB3:TVB4 TVN3:TVN4 TVZ3:TVZ4 TWL3:TWL4 TWX3:TWX4 TXJ3:TXJ4 TXV3:TXV4 TYH3:TYH4 TYT3:TYT4 TZF3:TZF4 TZR3:TZR4 UAD3:UAD4 UAP3:UAP4 UBB3:UBB4 UBN3:UBN4 UBZ3:UBZ4 UCL3:UCL4 UCX3:UCX4 UDJ3:UDJ4 UDV3:UDV4 UEH3:UEH4 UET3:UET4 UFF3:UFF4 UFR3:UFR4 UGD3:UGD4 UGP3:UGP4 UHB3:UHB4 UHN3:UHN4 UHZ3:UHZ4 UIL3:UIL4 UIX3:UIX4 UJJ3:UJJ4 UJV3:UJV4 UKH3:UKH4 UKT3:UKT4 ULF3:ULF4 ULR3:ULR4 UMD3:UMD4 UMP3:UMP4 UNB3:UNB4 UNN3:UNN4 UNZ3:UNZ4 UOL3:UOL4 UOX3:UOX4 UPJ3:UPJ4 UPV3:UPV4 UQH3:UQH4 UQT3:UQT4 URF3:URF4 URR3:URR4 USD3:USD4 USP3:USP4 UTB3:UTB4 UTN3:UTN4 UTZ3:UTZ4 UUL3:UUL4 UUX3:UUX4 UVJ3:UVJ4 UVV3:UVV4 UWH3:UWH4 UWT3:UWT4 UXF3:UXF4 UXR3:UXR4 UYD3:UYD4 UYP3:UYP4 UZB3:UZB4 UZN3:UZN4 UZZ3:UZZ4 VAL3:VAL4 VAX3:VAX4 VBJ3:VBJ4 VBV3:VBV4 VCH3:VCH4 VCT3:VCT4 VDF3:VDF4 VDR3:VDR4 VED3:VED4 VEP3:VEP4 VFB3:VFB4 VFN3:VFN4 VFZ3:VFZ4 VGL3:VGL4 VGX3:VGX4 VHJ3:VHJ4 VHV3:VHV4 VIH3:VIH4 VIT3:VIT4 VJF3:VJF4 VJR3:VJR4 VKD3:VKD4 VKP3:VKP4 VLB3:VLB4 VLN3:VLN4 VLZ3:VLZ4 VML3:VML4 VMX3:VMX4 VNJ3:VNJ4 VNV3:VNV4 VOH3:VOH4 VOT3:VOT4 VPF3:VPF4 VPR3:VPR4 VQD3:VQD4 VQP3:VQP4 VRB3:VRB4 VRN3:VRN4 VRZ3:VRZ4 VSL3:VSL4 VSX3:VSX4 VTJ3:VTJ4 VTV3:VTV4 VUH3:VUH4 VUT3:VUT4 VVF3:VVF4 VVR3:VVR4 VWD3:VWD4 VWP3:VWP4 VXB3:VXB4 VXN3:VXN4 VXZ3:VXZ4 VYL3:VYL4 VYX3:VYX4 VZJ3:VZJ4 VZV3:VZV4 WAH3:WAH4 WAT3:WAT4 WBF3:WBF4 WBR3:WBR4 WCD3:WCD4 WCP3:WCP4 WDB3:WDB4 WDN3:WDN4 WDZ3:WDZ4 WEL3:WEL4 WEX3:WEX4 WFJ3:WFJ4 WFV3:WFV4 WGH3:WGH4 WGT3:WGT4 WHF3:WHF4 WHR3:WHR4 WID3:WID4 WIP3:WIP4 WJB3:WJB4 WJN3:WJN4 WJZ3:WJZ4 WKL3:WKL4 WKX3:WKX4 WLJ3:WLJ4 WLV3:WLV4 WMH3:WMH4 WMT3:WMT4 WNF3:WNF4 WNR3:WNR4 WOD3:WOD4 WOP3:WOP4 WPB3:WPB4 WPN3:WPN4 WPZ3:WPZ4 WQL3:WQL4 WQX3:WQX4 WRJ3:WRJ4 WRV3:WRV4 WSH3:WSH4 WST3:WST4 WTF3:WTF4 WTR3:WTR4 WUD3:WUD4 WUP3:WUP4 WVB3:WVB4 WVN3:WVN4 WVZ3:WVZ4 WWL3:WWL4 WWX3:WWX4 WXJ3:WXJ4 WXV3:WXV4 WYH3:WYH4 WYT3:WYT4 WZF3:WZF4 WZR3:WZR4 XAD3:XAD4 XAP3:XAP4 XBB3:XBB4 XBN3:XBN4 XBZ3:XBZ4 XCL3:XCL4 XCX3:XCX4 XDJ3:XDJ4 XDV3:XDV4 XEH3:XEH4 XET3:XET4">
    <cfRule type="expression" dxfId="97" priority="8" stopIfTrue="1">
      <formula>#REF!&lt;&gt;#REF!</formula>
    </cfRule>
  </conditionalFormatting>
  <conditionalFormatting sqref="A3:A4 Y3:Y4 AK3:AK4 AW3:AW4 BI3:BI4 BU3:BU4 CG3:CG4 CS3:CS4 DE3:DE4 DQ3:DQ4 EC3:EC4 EO3:EO4 FA3:FA4 FM3:FM4 FY3:FY4 GK3:GK4 GW3:GW4 HI3:HI4 HU3:HU4 IG3:IG4 IS3:IS4 JE3:JE4 JQ3:JQ4 KC3:KC4 KO3:KO4 LA3:LA4 LM3:LM4 LY3:LY4 MK3:MK4 MW3:MW4 NI3:NI4 NU3:NU4 OG3:OG4 OS3:OS4 PE3:PE4 PQ3:PQ4 QC3:QC4 QO3:QO4 RA3:RA4 RM3:RM4 RY3:RY4 SK3:SK4 SW3:SW4 TI3:TI4 TU3:TU4 UG3:UG4 US3:US4 VE3:VE4 VQ3:VQ4 WC3:WC4 WO3:WO4 XA3:XA4 XM3:XM4 XY3:XY4 YK3:YK4 YW3:YW4 ZI3:ZI4 ZU3:ZU4 AAG3:AAG4 AAS3:AAS4 ABE3:ABE4 ABQ3:ABQ4 ACC3:ACC4 ACO3:ACO4 ADA3:ADA4 ADM3:ADM4 ADY3:ADY4 AEK3:AEK4 AEW3:AEW4 AFI3:AFI4 AFU3:AFU4 AGG3:AGG4 AGS3:AGS4 AHE3:AHE4 AHQ3:AHQ4 AIC3:AIC4 AIO3:AIO4 AJA3:AJA4 AJM3:AJM4 AJY3:AJY4 AKK3:AKK4 AKW3:AKW4 ALI3:ALI4 ALU3:ALU4 AMG3:AMG4 AMS3:AMS4 ANE3:ANE4 ANQ3:ANQ4 AOC3:AOC4 AOO3:AOO4 APA3:APA4 APM3:APM4 APY3:APY4 AQK3:AQK4 AQW3:AQW4 ARI3:ARI4 ARU3:ARU4 ASG3:ASG4 ASS3:ASS4 ATE3:ATE4 ATQ3:ATQ4 AUC3:AUC4 AUO3:AUO4 AVA3:AVA4 AVM3:AVM4 AVY3:AVY4 AWK3:AWK4 AWW3:AWW4 AXI3:AXI4 AXU3:AXU4 AYG3:AYG4 AYS3:AYS4 AZE3:AZE4 AZQ3:AZQ4 BAC3:BAC4 BAO3:BAO4 BBA3:BBA4 BBM3:BBM4 BBY3:BBY4 BCK3:BCK4 BCW3:BCW4 BDI3:BDI4 BDU3:BDU4 BEG3:BEG4 BES3:BES4 BFE3:BFE4 BFQ3:BFQ4 BGC3:BGC4 BGO3:BGO4 BHA3:BHA4 BHM3:BHM4 BHY3:BHY4 BIK3:BIK4 BIW3:BIW4 BJI3:BJI4 BJU3:BJU4 BKG3:BKG4 BKS3:BKS4 BLE3:BLE4 BLQ3:BLQ4 BMC3:BMC4 BMO3:BMO4 BNA3:BNA4 BNM3:BNM4 BNY3:BNY4 BOK3:BOK4 BOW3:BOW4 BPI3:BPI4 BPU3:BPU4 BQG3:BQG4 BQS3:BQS4 BRE3:BRE4 BRQ3:BRQ4 BSC3:BSC4 BSO3:BSO4 BTA3:BTA4 BTM3:BTM4 BTY3:BTY4 BUK3:BUK4 BUW3:BUW4 BVI3:BVI4 BVU3:BVU4 BWG3:BWG4 BWS3:BWS4 BXE3:BXE4 BXQ3:BXQ4 BYC3:BYC4 BYO3:BYO4 BZA3:BZA4 BZM3:BZM4 BZY3:BZY4 CAK3:CAK4 CAW3:CAW4 CBI3:CBI4 CBU3:CBU4 CCG3:CCG4 CCS3:CCS4 CDE3:CDE4 CDQ3:CDQ4 CEC3:CEC4 CEO3:CEO4 CFA3:CFA4 CFM3:CFM4 CFY3:CFY4 CGK3:CGK4 CGW3:CGW4 CHI3:CHI4 CHU3:CHU4 CIG3:CIG4 CIS3:CIS4 CJE3:CJE4 CJQ3:CJQ4 CKC3:CKC4 CKO3:CKO4 CLA3:CLA4 CLM3:CLM4 CLY3:CLY4 CMK3:CMK4 CMW3:CMW4 CNI3:CNI4 CNU3:CNU4 COG3:COG4 COS3:COS4 CPE3:CPE4 CPQ3:CPQ4 CQC3:CQC4 CQO3:CQO4 CRA3:CRA4 CRM3:CRM4 CRY3:CRY4 CSK3:CSK4 CSW3:CSW4 CTI3:CTI4 CTU3:CTU4 CUG3:CUG4 CUS3:CUS4 CVE3:CVE4 CVQ3:CVQ4 CWC3:CWC4 CWO3:CWO4 CXA3:CXA4 CXM3:CXM4 CXY3:CXY4 CYK3:CYK4 CYW3:CYW4 CZI3:CZI4 CZU3:CZU4 DAG3:DAG4 DAS3:DAS4 DBE3:DBE4 DBQ3:DBQ4 DCC3:DCC4 DCO3:DCO4 DDA3:DDA4 DDM3:DDM4 DDY3:DDY4 DEK3:DEK4 DEW3:DEW4 DFI3:DFI4 DFU3:DFU4 DGG3:DGG4 DGS3:DGS4 DHE3:DHE4 DHQ3:DHQ4 DIC3:DIC4 DIO3:DIO4 DJA3:DJA4 DJM3:DJM4 DJY3:DJY4 DKK3:DKK4 DKW3:DKW4 DLI3:DLI4 DLU3:DLU4 DMG3:DMG4 DMS3:DMS4 DNE3:DNE4 DNQ3:DNQ4 DOC3:DOC4 DOO3:DOO4 DPA3:DPA4 DPM3:DPM4 DPY3:DPY4 DQK3:DQK4 DQW3:DQW4 DRI3:DRI4 DRU3:DRU4 DSG3:DSG4 DSS3:DSS4 DTE3:DTE4 DTQ3:DTQ4 DUC3:DUC4 DUO3:DUO4 DVA3:DVA4 DVM3:DVM4 DVY3:DVY4 DWK3:DWK4 DWW3:DWW4 DXI3:DXI4 DXU3:DXU4 DYG3:DYG4 DYS3:DYS4 DZE3:DZE4 DZQ3:DZQ4 EAC3:EAC4 EAO3:EAO4 EBA3:EBA4 EBM3:EBM4 EBY3:EBY4 ECK3:ECK4 ECW3:ECW4 EDI3:EDI4 EDU3:EDU4 EEG3:EEG4 EES3:EES4 EFE3:EFE4 EFQ3:EFQ4 EGC3:EGC4 EGO3:EGO4 EHA3:EHA4 EHM3:EHM4 EHY3:EHY4 EIK3:EIK4 EIW3:EIW4 EJI3:EJI4 EJU3:EJU4 EKG3:EKG4 EKS3:EKS4 ELE3:ELE4 ELQ3:ELQ4 EMC3:EMC4 EMO3:EMO4 ENA3:ENA4 ENM3:ENM4 ENY3:ENY4 EOK3:EOK4 EOW3:EOW4 EPI3:EPI4 EPU3:EPU4 EQG3:EQG4 EQS3:EQS4 ERE3:ERE4 ERQ3:ERQ4 ESC3:ESC4 ESO3:ESO4 ETA3:ETA4 ETM3:ETM4 ETY3:ETY4 EUK3:EUK4 EUW3:EUW4 EVI3:EVI4 EVU3:EVU4 EWG3:EWG4 EWS3:EWS4 EXE3:EXE4 EXQ3:EXQ4 EYC3:EYC4 EYO3:EYO4 EZA3:EZA4 EZM3:EZM4 EZY3:EZY4 FAK3:FAK4 FAW3:FAW4 FBI3:FBI4 FBU3:FBU4 FCG3:FCG4 FCS3:FCS4 FDE3:FDE4 FDQ3:FDQ4 FEC3:FEC4 FEO3:FEO4 FFA3:FFA4 FFM3:FFM4 FFY3:FFY4 FGK3:FGK4 FGW3:FGW4 FHI3:FHI4 FHU3:FHU4 FIG3:FIG4 FIS3:FIS4 FJE3:FJE4 FJQ3:FJQ4 FKC3:FKC4 FKO3:FKO4 FLA3:FLA4 FLM3:FLM4 FLY3:FLY4 FMK3:FMK4 FMW3:FMW4 FNI3:FNI4 FNU3:FNU4 FOG3:FOG4 FOS3:FOS4 FPE3:FPE4 FPQ3:FPQ4 FQC3:FQC4 FQO3:FQO4 FRA3:FRA4 FRM3:FRM4 FRY3:FRY4 FSK3:FSK4 FSW3:FSW4 FTI3:FTI4 FTU3:FTU4 FUG3:FUG4 FUS3:FUS4 FVE3:FVE4 FVQ3:FVQ4 FWC3:FWC4 FWO3:FWO4 FXA3:FXA4 FXM3:FXM4 FXY3:FXY4 FYK3:FYK4 FYW3:FYW4 FZI3:FZI4 FZU3:FZU4 GAG3:GAG4 GAS3:GAS4 GBE3:GBE4 GBQ3:GBQ4 GCC3:GCC4 GCO3:GCO4 GDA3:GDA4 GDM3:GDM4 GDY3:GDY4 GEK3:GEK4 GEW3:GEW4 GFI3:GFI4 GFU3:GFU4 GGG3:GGG4 GGS3:GGS4 GHE3:GHE4 GHQ3:GHQ4 GIC3:GIC4 GIO3:GIO4 GJA3:GJA4 GJM3:GJM4 GJY3:GJY4 GKK3:GKK4 GKW3:GKW4 GLI3:GLI4 GLU3:GLU4 GMG3:GMG4 GMS3:GMS4 GNE3:GNE4 GNQ3:GNQ4 GOC3:GOC4 GOO3:GOO4 GPA3:GPA4 GPM3:GPM4 GPY3:GPY4 GQK3:GQK4 GQW3:GQW4 GRI3:GRI4 GRU3:GRU4 GSG3:GSG4 GSS3:GSS4 GTE3:GTE4 GTQ3:GTQ4 GUC3:GUC4 GUO3:GUO4 GVA3:GVA4 GVM3:GVM4 GVY3:GVY4 GWK3:GWK4 GWW3:GWW4 GXI3:GXI4 GXU3:GXU4 GYG3:GYG4 GYS3:GYS4 GZE3:GZE4 GZQ3:GZQ4 HAC3:HAC4 HAO3:HAO4 HBA3:HBA4 HBM3:HBM4 HBY3:HBY4 HCK3:HCK4 HCW3:HCW4 HDI3:HDI4 HDU3:HDU4 HEG3:HEG4 HES3:HES4 HFE3:HFE4 HFQ3:HFQ4 HGC3:HGC4 HGO3:HGO4 HHA3:HHA4 HHM3:HHM4 HHY3:HHY4 HIK3:HIK4 HIW3:HIW4 HJI3:HJI4 HJU3:HJU4 HKG3:HKG4 HKS3:HKS4 HLE3:HLE4 HLQ3:HLQ4 HMC3:HMC4 HMO3:HMO4 HNA3:HNA4 HNM3:HNM4 HNY3:HNY4 HOK3:HOK4 HOW3:HOW4 HPI3:HPI4 HPU3:HPU4 HQG3:HQG4 HQS3:HQS4 HRE3:HRE4 HRQ3:HRQ4 HSC3:HSC4 HSO3:HSO4 HTA3:HTA4 HTM3:HTM4 HTY3:HTY4 HUK3:HUK4 HUW3:HUW4 HVI3:HVI4 HVU3:HVU4 HWG3:HWG4 HWS3:HWS4 HXE3:HXE4 HXQ3:HXQ4 HYC3:HYC4 HYO3:HYO4 HZA3:HZA4 HZM3:HZM4 HZY3:HZY4 IAK3:IAK4 IAW3:IAW4 IBI3:IBI4 IBU3:IBU4 ICG3:ICG4 ICS3:ICS4 IDE3:IDE4 IDQ3:IDQ4 IEC3:IEC4 IEO3:IEO4 IFA3:IFA4 IFM3:IFM4 IFY3:IFY4 IGK3:IGK4 IGW3:IGW4 IHI3:IHI4 IHU3:IHU4 IIG3:IIG4 IIS3:IIS4 IJE3:IJE4 IJQ3:IJQ4 IKC3:IKC4 IKO3:IKO4 ILA3:ILA4 ILM3:ILM4 ILY3:ILY4 IMK3:IMK4 IMW3:IMW4 INI3:INI4 INU3:INU4 IOG3:IOG4 IOS3:IOS4 IPE3:IPE4 IPQ3:IPQ4 IQC3:IQC4 IQO3:IQO4 IRA3:IRA4 IRM3:IRM4 IRY3:IRY4 ISK3:ISK4 ISW3:ISW4 ITI3:ITI4 ITU3:ITU4 IUG3:IUG4 IUS3:IUS4 IVE3:IVE4 IVQ3:IVQ4 IWC3:IWC4 IWO3:IWO4 IXA3:IXA4 IXM3:IXM4 IXY3:IXY4 IYK3:IYK4 IYW3:IYW4 IZI3:IZI4 IZU3:IZU4 JAG3:JAG4 JAS3:JAS4 JBE3:JBE4 JBQ3:JBQ4 JCC3:JCC4 JCO3:JCO4 JDA3:JDA4 JDM3:JDM4 JDY3:JDY4 JEK3:JEK4 JEW3:JEW4 JFI3:JFI4 JFU3:JFU4 JGG3:JGG4 JGS3:JGS4 JHE3:JHE4 JHQ3:JHQ4 JIC3:JIC4 JIO3:JIO4 JJA3:JJA4 JJM3:JJM4 JJY3:JJY4 JKK3:JKK4 JKW3:JKW4 JLI3:JLI4 JLU3:JLU4 JMG3:JMG4 JMS3:JMS4 JNE3:JNE4 JNQ3:JNQ4 JOC3:JOC4 JOO3:JOO4 JPA3:JPA4 JPM3:JPM4 JPY3:JPY4 JQK3:JQK4 JQW3:JQW4 JRI3:JRI4 JRU3:JRU4 JSG3:JSG4 JSS3:JSS4 JTE3:JTE4 JTQ3:JTQ4 JUC3:JUC4 JUO3:JUO4 JVA3:JVA4 JVM3:JVM4 JVY3:JVY4 JWK3:JWK4 JWW3:JWW4 JXI3:JXI4 JXU3:JXU4 JYG3:JYG4 JYS3:JYS4 JZE3:JZE4 JZQ3:JZQ4 KAC3:KAC4 KAO3:KAO4 KBA3:KBA4 KBM3:KBM4 KBY3:KBY4 KCK3:KCK4 KCW3:KCW4 KDI3:KDI4 KDU3:KDU4 KEG3:KEG4 KES3:KES4 KFE3:KFE4 KFQ3:KFQ4 KGC3:KGC4 KGO3:KGO4 KHA3:KHA4 KHM3:KHM4 KHY3:KHY4 KIK3:KIK4 KIW3:KIW4 KJI3:KJI4 KJU3:KJU4 KKG3:KKG4 KKS3:KKS4 KLE3:KLE4 KLQ3:KLQ4 KMC3:KMC4 KMO3:KMO4 KNA3:KNA4 KNM3:KNM4 KNY3:KNY4 KOK3:KOK4 KOW3:KOW4 KPI3:KPI4 KPU3:KPU4 KQG3:KQG4 KQS3:KQS4 KRE3:KRE4 KRQ3:KRQ4 KSC3:KSC4 KSO3:KSO4 KTA3:KTA4 KTM3:KTM4 KTY3:KTY4 KUK3:KUK4 KUW3:KUW4 KVI3:KVI4 KVU3:KVU4 KWG3:KWG4 KWS3:KWS4 KXE3:KXE4 KXQ3:KXQ4 KYC3:KYC4 KYO3:KYO4 KZA3:KZA4 KZM3:KZM4 KZY3:KZY4 LAK3:LAK4 LAW3:LAW4 LBI3:LBI4 LBU3:LBU4 LCG3:LCG4 LCS3:LCS4 LDE3:LDE4 LDQ3:LDQ4 LEC3:LEC4 LEO3:LEO4 LFA3:LFA4 LFM3:LFM4 LFY3:LFY4 LGK3:LGK4 LGW3:LGW4 LHI3:LHI4 LHU3:LHU4 LIG3:LIG4 LIS3:LIS4 LJE3:LJE4 LJQ3:LJQ4 LKC3:LKC4 LKO3:LKO4 LLA3:LLA4 LLM3:LLM4 LLY3:LLY4 LMK3:LMK4 LMW3:LMW4 LNI3:LNI4 LNU3:LNU4 LOG3:LOG4 LOS3:LOS4 LPE3:LPE4 LPQ3:LPQ4 LQC3:LQC4 LQO3:LQO4 LRA3:LRA4 LRM3:LRM4 LRY3:LRY4 LSK3:LSK4 LSW3:LSW4 LTI3:LTI4 LTU3:LTU4 LUG3:LUG4 LUS3:LUS4 LVE3:LVE4 LVQ3:LVQ4 LWC3:LWC4 LWO3:LWO4 LXA3:LXA4 LXM3:LXM4 LXY3:LXY4 LYK3:LYK4 LYW3:LYW4 LZI3:LZI4 LZU3:LZU4 MAG3:MAG4 MAS3:MAS4 MBE3:MBE4 MBQ3:MBQ4 MCC3:MCC4 MCO3:MCO4 MDA3:MDA4 MDM3:MDM4 MDY3:MDY4 MEK3:MEK4 MEW3:MEW4 MFI3:MFI4 MFU3:MFU4 MGG3:MGG4 MGS3:MGS4 MHE3:MHE4 MHQ3:MHQ4 MIC3:MIC4 MIO3:MIO4 MJA3:MJA4 MJM3:MJM4 MJY3:MJY4 MKK3:MKK4 MKW3:MKW4 MLI3:MLI4 MLU3:MLU4 MMG3:MMG4 MMS3:MMS4 MNE3:MNE4 MNQ3:MNQ4 MOC3:MOC4 MOO3:MOO4 MPA3:MPA4 MPM3:MPM4 MPY3:MPY4 MQK3:MQK4 MQW3:MQW4 MRI3:MRI4 MRU3:MRU4 MSG3:MSG4 MSS3:MSS4 MTE3:MTE4 MTQ3:MTQ4 MUC3:MUC4 MUO3:MUO4 MVA3:MVA4 MVM3:MVM4 MVY3:MVY4 MWK3:MWK4 MWW3:MWW4 MXI3:MXI4 MXU3:MXU4 MYG3:MYG4 MYS3:MYS4 MZE3:MZE4 MZQ3:MZQ4 NAC3:NAC4 NAO3:NAO4 NBA3:NBA4 NBM3:NBM4 NBY3:NBY4 NCK3:NCK4 NCW3:NCW4 NDI3:NDI4 NDU3:NDU4 NEG3:NEG4 NES3:NES4 NFE3:NFE4 NFQ3:NFQ4 NGC3:NGC4 NGO3:NGO4 NHA3:NHA4 NHM3:NHM4 NHY3:NHY4 NIK3:NIK4 NIW3:NIW4 NJI3:NJI4 NJU3:NJU4 NKG3:NKG4 NKS3:NKS4 NLE3:NLE4 NLQ3:NLQ4 NMC3:NMC4 NMO3:NMO4 NNA3:NNA4 NNM3:NNM4 NNY3:NNY4 NOK3:NOK4 NOW3:NOW4 NPI3:NPI4 NPU3:NPU4 NQG3:NQG4 NQS3:NQS4 NRE3:NRE4 NRQ3:NRQ4 NSC3:NSC4 NSO3:NSO4 NTA3:NTA4 NTM3:NTM4 NTY3:NTY4 NUK3:NUK4 NUW3:NUW4 NVI3:NVI4 NVU3:NVU4 NWG3:NWG4 NWS3:NWS4 NXE3:NXE4 NXQ3:NXQ4 NYC3:NYC4 NYO3:NYO4 NZA3:NZA4 NZM3:NZM4 NZY3:NZY4 OAK3:OAK4 OAW3:OAW4 OBI3:OBI4 OBU3:OBU4 OCG3:OCG4 OCS3:OCS4 ODE3:ODE4 ODQ3:ODQ4 OEC3:OEC4 OEO3:OEO4 OFA3:OFA4 OFM3:OFM4 OFY3:OFY4 OGK3:OGK4 OGW3:OGW4 OHI3:OHI4 OHU3:OHU4 OIG3:OIG4 OIS3:OIS4 OJE3:OJE4 OJQ3:OJQ4 OKC3:OKC4 OKO3:OKO4 OLA3:OLA4 OLM3:OLM4 OLY3:OLY4 OMK3:OMK4 OMW3:OMW4 ONI3:ONI4 ONU3:ONU4 OOG3:OOG4 OOS3:OOS4 OPE3:OPE4 OPQ3:OPQ4 OQC3:OQC4 OQO3:OQO4 ORA3:ORA4 ORM3:ORM4 ORY3:ORY4 OSK3:OSK4 OSW3:OSW4 OTI3:OTI4 OTU3:OTU4 OUG3:OUG4 OUS3:OUS4 OVE3:OVE4 OVQ3:OVQ4 OWC3:OWC4 OWO3:OWO4 OXA3:OXA4 OXM3:OXM4 OXY3:OXY4 OYK3:OYK4 OYW3:OYW4 OZI3:OZI4 OZU3:OZU4 PAG3:PAG4 PAS3:PAS4 PBE3:PBE4 PBQ3:PBQ4 PCC3:PCC4 PCO3:PCO4 PDA3:PDA4 PDM3:PDM4 PDY3:PDY4 PEK3:PEK4 PEW3:PEW4 PFI3:PFI4 PFU3:PFU4 PGG3:PGG4 PGS3:PGS4 PHE3:PHE4 PHQ3:PHQ4 PIC3:PIC4 PIO3:PIO4 PJA3:PJA4 PJM3:PJM4 PJY3:PJY4 PKK3:PKK4 PKW3:PKW4 PLI3:PLI4 PLU3:PLU4 PMG3:PMG4 PMS3:PMS4 PNE3:PNE4 PNQ3:PNQ4 POC3:POC4 POO3:POO4 PPA3:PPA4 PPM3:PPM4 PPY3:PPY4 PQK3:PQK4 PQW3:PQW4 PRI3:PRI4 PRU3:PRU4 PSG3:PSG4 PSS3:PSS4 PTE3:PTE4 PTQ3:PTQ4 PUC3:PUC4 PUO3:PUO4 PVA3:PVA4 PVM3:PVM4 PVY3:PVY4 PWK3:PWK4 PWW3:PWW4 PXI3:PXI4 PXU3:PXU4 PYG3:PYG4 PYS3:PYS4 PZE3:PZE4 PZQ3:PZQ4 QAC3:QAC4 QAO3:QAO4 QBA3:QBA4 QBM3:QBM4 QBY3:QBY4 QCK3:QCK4 QCW3:QCW4 QDI3:QDI4 QDU3:QDU4 QEG3:QEG4 QES3:QES4 QFE3:QFE4 QFQ3:QFQ4 QGC3:QGC4 QGO3:QGO4 QHA3:QHA4 QHM3:QHM4 QHY3:QHY4 QIK3:QIK4 QIW3:QIW4 QJI3:QJI4 QJU3:QJU4 QKG3:QKG4 QKS3:QKS4 QLE3:QLE4 QLQ3:QLQ4 QMC3:QMC4 QMO3:QMO4 QNA3:QNA4 QNM3:QNM4 QNY3:QNY4 QOK3:QOK4 QOW3:QOW4 QPI3:QPI4 QPU3:QPU4 QQG3:QQG4 QQS3:QQS4 QRE3:QRE4 QRQ3:QRQ4 QSC3:QSC4 QSO3:QSO4 QTA3:QTA4 QTM3:QTM4 QTY3:QTY4 QUK3:QUK4 QUW3:QUW4 QVI3:QVI4 QVU3:QVU4 QWG3:QWG4 QWS3:QWS4 QXE3:QXE4 QXQ3:QXQ4 QYC3:QYC4 QYO3:QYO4 QZA3:QZA4 QZM3:QZM4 QZY3:QZY4 RAK3:RAK4 RAW3:RAW4 RBI3:RBI4 RBU3:RBU4 RCG3:RCG4 RCS3:RCS4 RDE3:RDE4 RDQ3:RDQ4 REC3:REC4 REO3:REO4 RFA3:RFA4 RFM3:RFM4 RFY3:RFY4 RGK3:RGK4 RGW3:RGW4 RHI3:RHI4 RHU3:RHU4 RIG3:RIG4 RIS3:RIS4 RJE3:RJE4 RJQ3:RJQ4 RKC3:RKC4 RKO3:RKO4 RLA3:RLA4 RLM3:RLM4 RLY3:RLY4 RMK3:RMK4 RMW3:RMW4 RNI3:RNI4 RNU3:RNU4 ROG3:ROG4 ROS3:ROS4 RPE3:RPE4 RPQ3:RPQ4 RQC3:RQC4 RQO3:RQO4 RRA3:RRA4 RRM3:RRM4 RRY3:RRY4 RSK3:RSK4 RSW3:RSW4 RTI3:RTI4 RTU3:RTU4 RUG3:RUG4 RUS3:RUS4 RVE3:RVE4 RVQ3:RVQ4 RWC3:RWC4 RWO3:RWO4 RXA3:RXA4 RXM3:RXM4 RXY3:RXY4 RYK3:RYK4 RYW3:RYW4 RZI3:RZI4 RZU3:RZU4 SAG3:SAG4 SAS3:SAS4 SBE3:SBE4 SBQ3:SBQ4 SCC3:SCC4 SCO3:SCO4 SDA3:SDA4 SDM3:SDM4 SDY3:SDY4 SEK3:SEK4 SEW3:SEW4 SFI3:SFI4 SFU3:SFU4 SGG3:SGG4 SGS3:SGS4 SHE3:SHE4 SHQ3:SHQ4 SIC3:SIC4 SIO3:SIO4 SJA3:SJA4 SJM3:SJM4 SJY3:SJY4 SKK3:SKK4 SKW3:SKW4 SLI3:SLI4 SLU3:SLU4 SMG3:SMG4 SMS3:SMS4 SNE3:SNE4 SNQ3:SNQ4 SOC3:SOC4 SOO3:SOO4 SPA3:SPA4 SPM3:SPM4 SPY3:SPY4 SQK3:SQK4 SQW3:SQW4 SRI3:SRI4 SRU3:SRU4 SSG3:SSG4 SSS3:SSS4 STE3:STE4 STQ3:STQ4 SUC3:SUC4 SUO3:SUO4 SVA3:SVA4 SVM3:SVM4 SVY3:SVY4 SWK3:SWK4 SWW3:SWW4 SXI3:SXI4 SXU3:SXU4 SYG3:SYG4 SYS3:SYS4 SZE3:SZE4 SZQ3:SZQ4 TAC3:TAC4 TAO3:TAO4 TBA3:TBA4 TBM3:TBM4 TBY3:TBY4 TCK3:TCK4 TCW3:TCW4 TDI3:TDI4 TDU3:TDU4 TEG3:TEG4 TES3:TES4 TFE3:TFE4 TFQ3:TFQ4 TGC3:TGC4 TGO3:TGO4 THA3:THA4 THM3:THM4 THY3:THY4 TIK3:TIK4 TIW3:TIW4 TJI3:TJI4 TJU3:TJU4 TKG3:TKG4 TKS3:TKS4 TLE3:TLE4 TLQ3:TLQ4 TMC3:TMC4 TMO3:TMO4 TNA3:TNA4 TNM3:TNM4 TNY3:TNY4 TOK3:TOK4 TOW3:TOW4 TPI3:TPI4 TPU3:TPU4 TQG3:TQG4 TQS3:TQS4 TRE3:TRE4 TRQ3:TRQ4 TSC3:TSC4 TSO3:TSO4 TTA3:TTA4 TTM3:TTM4 TTY3:TTY4 TUK3:TUK4 TUW3:TUW4 TVI3:TVI4 TVU3:TVU4 TWG3:TWG4 TWS3:TWS4 TXE3:TXE4 TXQ3:TXQ4 TYC3:TYC4 TYO3:TYO4 TZA3:TZA4 TZM3:TZM4 TZY3:TZY4 UAK3:UAK4 UAW3:UAW4 UBI3:UBI4 UBU3:UBU4 UCG3:UCG4 UCS3:UCS4 UDE3:UDE4 UDQ3:UDQ4 UEC3:UEC4 UEO3:UEO4 UFA3:UFA4 UFM3:UFM4 UFY3:UFY4 UGK3:UGK4 UGW3:UGW4 UHI3:UHI4 UHU3:UHU4 UIG3:UIG4 UIS3:UIS4 UJE3:UJE4 UJQ3:UJQ4 UKC3:UKC4 UKO3:UKO4 ULA3:ULA4 ULM3:ULM4 ULY3:ULY4 UMK3:UMK4 UMW3:UMW4 UNI3:UNI4 UNU3:UNU4 UOG3:UOG4 UOS3:UOS4 UPE3:UPE4 UPQ3:UPQ4 UQC3:UQC4 UQO3:UQO4 URA3:URA4 URM3:URM4 URY3:URY4 USK3:USK4 USW3:USW4 UTI3:UTI4 UTU3:UTU4 UUG3:UUG4 UUS3:UUS4 UVE3:UVE4 UVQ3:UVQ4 UWC3:UWC4 UWO3:UWO4 UXA3:UXA4 UXM3:UXM4 UXY3:UXY4 UYK3:UYK4 UYW3:UYW4 UZI3:UZI4 UZU3:UZU4 VAG3:VAG4 VAS3:VAS4 VBE3:VBE4 VBQ3:VBQ4 VCC3:VCC4 VCO3:VCO4 VDA3:VDA4 VDM3:VDM4 VDY3:VDY4 VEK3:VEK4 VEW3:VEW4 VFI3:VFI4 VFU3:VFU4 VGG3:VGG4 VGS3:VGS4 VHE3:VHE4 VHQ3:VHQ4 VIC3:VIC4 VIO3:VIO4 VJA3:VJA4 VJM3:VJM4 VJY3:VJY4 VKK3:VKK4 VKW3:VKW4 VLI3:VLI4 VLU3:VLU4 VMG3:VMG4 VMS3:VMS4 VNE3:VNE4 VNQ3:VNQ4 VOC3:VOC4 VOO3:VOO4 VPA3:VPA4 VPM3:VPM4 VPY3:VPY4 VQK3:VQK4 VQW3:VQW4 VRI3:VRI4 VRU3:VRU4 VSG3:VSG4 VSS3:VSS4 VTE3:VTE4 VTQ3:VTQ4 VUC3:VUC4 VUO3:VUO4 VVA3:VVA4 VVM3:VVM4 VVY3:VVY4 VWK3:VWK4 VWW3:VWW4 VXI3:VXI4 VXU3:VXU4 VYG3:VYG4 VYS3:VYS4 VZE3:VZE4 VZQ3:VZQ4 WAC3:WAC4 WAO3:WAO4 WBA3:WBA4 WBM3:WBM4 WBY3:WBY4 WCK3:WCK4 WCW3:WCW4 WDI3:WDI4 WDU3:WDU4 WEG3:WEG4 WES3:WES4 WFE3:WFE4 WFQ3:WFQ4 WGC3:WGC4 WGO3:WGO4 WHA3:WHA4 WHM3:WHM4 WHY3:WHY4 WIK3:WIK4 WIW3:WIW4 WJI3:WJI4 WJU3:WJU4 WKG3:WKG4 WKS3:WKS4 WLE3:WLE4 WLQ3:WLQ4 WMC3:WMC4 WMO3:WMO4 WNA3:WNA4 WNM3:WNM4 WNY3:WNY4 WOK3:WOK4 WOW3:WOW4 WPI3:WPI4 WPU3:WPU4 WQG3:WQG4 WQS3:WQS4 WRE3:WRE4 WRQ3:WRQ4 WSC3:WSC4 WSO3:WSO4 WTA3:WTA4 WTM3:WTM4 WTY3:WTY4 WUK3:WUK4 WUW3:WUW4 WVI3:WVI4 WVU3:WVU4 WWG3:WWG4 WWS3:WWS4 WXE3:WXE4 WXQ3:WXQ4 WYC3:WYC4 WYO3:WYO4 WZA3:WZA4 WZM3:WZM4 WZY3:WZY4 XAK3:XAK4 XAW3:XAW4 XBI3:XBI4 XBU3:XBU4 XCG3:XCG4 XCS3:XCS4 XDE3:XDE4 XDQ3:XDQ4 XEC3:XEC4 XEO3:XEO4 XFA3:XFA4">
    <cfRule type="expression" dxfId="96" priority="7" stopIfTrue="1">
      <formula>#REF!&lt;&gt;#REF!</formula>
    </cfRule>
  </conditionalFormatting>
  <conditionalFormatting sqref="N3:Q4 Z3:AC4 AL3:AO4 AX3:BA4 BJ3:BM4 BV3:BY4 CH3:CK4 CT3:CW4 DF3:DI4 DR3:DU4 ED3:EG4 EP3:ES4 FB3:FE4 FN3:FQ4 FZ3:GC4 GL3:GO4 GX3:HA4 HJ3:HM4 HV3:HY4 IH3:IK4 IT3:IW4 JF3:JI4 JR3:JU4 KD3:KG4 KP3:KS4 LB3:LE4 LN3:LQ4 LZ3:MC4 ML3:MO4 MX3:NA4 NJ3:NM4 NV3:NY4 OH3:OK4 OT3:OW4 PF3:PI4 PR3:PU4 QD3:QG4 QP3:QS4 RB3:RE4 RN3:RQ4 RZ3:SC4 SL3:SO4 SX3:TA4 TJ3:TM4 TV3:TY4 UH3:UK4 UT3:UW4 VF3:VI4 VR3:VU4 WD3:WG4 WP3:WS4 XB3:XE4 XN3:XQ4 XZ3:YC4 YL3:YO4 YX3:ZA4 ZJ3:ZM4 ZV3:ZY4 AAH3:AAK4 AAT3:AAW4 ABF3:ABI4 ABR3:ABU4 ACD3:ACG4 ACP3:ACS4 ADB3:ADE4 ADN3:ADQ4 ADZ3:AEC4 AEL3:AEO4 AEX3:AFA4 AFJ3:AFM4 AFV3:AFY4 AGH3:AGK4 AGT3:AGW4 AHF3:AHI4 AHR3:AHU4 AID3:AIG4 AIP3:AIS4 AJB3:AJE4 AJN3:AJQ4 AJZ3:AKC4 AKL3:AKO4 AKX3:ALA4 ALJ3:ALM4 ALV3:ALY4 AMH3:AMK4 AMT3:AMW4 ANF3:ANI4 ANR3:ANU4 AOD3:AOG4 AOP3:AOS4 APB3:APE4 APN3:APQ4 APZ3:AQC4 AQL3:AQO4 AQX3:ARA4 ARJ3:ARM4 ARV3:ARY4 ASH3:ASK4 AST3:ASW4 ATF3:ATI4 ATR3:ATU4 AUD3:AUG4 AUP3:AUS4 AVB3:AVE4 AVN3:AVQ4 AVZ3:AWC4 AWL3:AWO4 AWX3:AXA4 AXJ3:AXM4 AXV3:AXY4 AYH3:AYK4 AYT3:AYW4 AZF3:AZI4 AZR3:AZU4 BAD3:BAG4 BAP3:BAS4 BBB3:BBE4 BBN3:BBQ4 BBZ3:BCC4 BCL3:BCO4 BCX3:BDA4 BDJ3:BDM4 BDV3:BDY4 BEH3:BEK4 BET3:BEW4 BFF3:BFI4 BFR3:BFU4 BGD3:BGG4 BGP3:BGS4 BHB3:BHE4 BHN3:BHQ4 BHZ3:BIC4 BIL3:BIO4 BIX3:BJA4 BJJ3:BJM4 BJV3:BJY4 BKH3:BKK4 BKT3:BKW4 BLF3:BLI4 BLR3:BLU4 BMD3:BMG4 BMP3:BMS4 BNB3:BNE4 BNN3:BNQ4 BNZ3:BOC4 BOL3:BOO4 BOX3:BPA4 BPJ3:BPM4 BPV3:BPY4 BQH3:BQK4 BQT3:BQW4 BRF3:BRI4 BRR3:BRU4 BSD3:BSG4 BSP3:BSS4 BTB3:BTE4 BTN3:BTQ4 BTZ3:BUC4 BUL3:BUO4 BUX3:BVA4 BVJ3:BVM4 BVV3:BVY4 BWH3:BWK4 BWT3:BWW4 BXF3:BXI4 BXR3:BXU4 BYD3:BYG4 BYP3:BYS4 BZB3:BZE4 BZN3:BZQ4 BZZ3:CAC4 CAL3:CAO4 CAX3:CBA4 CBJ3:CBM4 CBV3:CBY4 CCH3:CCK4 CCT3:CCW4 CDF3:CDI4 CDR3:CDU4 CED3:CEG4 CEP3:CES4 CFB3:CFE4 CFN3:CFQ4 CFZ3:CGC4 CGL3:CGO4 CGX3:CHA4 CHJ3:CHM4 CHV3:CHY4 CIH3:CIK4 CIT3:CIW4 CJF3:CJI4 CJR3:CJU4 CKD3:CKG4 CKP3:CKS4 CLB3:CLE4 CLN3:CLQ4 CLZ3:CMC4 CML3:CMO4 CMX3:CNA4 CNJ3:CNM4 CNV3:CNY4 COH3:COK4 COT3:COW4 CPF3:CPI4 CPR3:CPU4 CQD3:CQG4 CQP3:CQS4 CRB3:CRE4 CRN3:CRQ4 CRZ3:CSC4 CSL3:CSO4 CSX3:CTA4 CTJ3:CTM4 CTV3:CTY4 CUH3:CUK4 CUT3:CUW4 CVF3:CVI4 CVR3:CVU4 CWD3:CWG4 CWP3:CWS4 CXB3:CXE4 CXN3:CXQ4 CXZ3:CYC4 CYL3:CYO4 CYX3:CZA4 CZJ3:CZM4 CZV3:CZY4 DAH3:DAK4 DAT3:DAW4 DBF3:DBI4 DBR3:DBU4 DCD3:DCG4 DCP3:DCS4 DDB3:DDE4 DDN3:DDQ4 DDZ3:DEC4 DEL3:DEO4 DEX3:DFA4 DFJ3:DFM4 DFV3:DFY4 DGH3:DGK4 DGT3:DGW4 DHF3:DHI4 DHR3:DHU4 DID3:DIG4 DIP3:DIS4 DJB3:DJE4 DJN3:DJQ4 DJZ3:DKC4 DKL3:DKO4 DKX3:DLA4 DLJ3:DLM4 DLV3:DLY4 DMH3:DMK4 DMT3:DMW4 DNF3:DNI4 DNR3:DNU4 DOD3:DOG4 DOP3:DOS4 DPB3:DPE4 DPN3:DPQ4 DPZ3:DQC4 DQL3:DQO4 DQX3:DRA4 DRJ3:DRM4 DRV3:DRY4 DSH3:DSK4 DST3:DSW4 DTF3:DTI4 DTR3:DTU4 DUD3:DUG4 DUP3:DUS4 DVB3:DVE4 DVN3:DVQ4 DVZ3:DWC4 DWL3:DWO4 DWX3:DXA4 DXJ3:DXM4 DXV3:DXY4 DYH3:DYK4 DYT3:DYW4 DZF3:DZI4 DZR3:DZU4 EAD3:EAG4 EAP3:EAS4 EBB3:EBE4 EBN3:EBQ4 EBZ3:ECC4 ECL3:ECO4 ECX3:EDA4 EDJ3:EDM4 EDV3:EDY4 EEH3:EEK4 EET3:EEW4 EFF3:EFI4 EFR3:EFU4 EGD3:EGG4 EGP3:EGS4 EHB3:EHE4 EHN3:EHQ4 EHZ3:EIC4 EIL3:EIO4 EIX3:EJA4 EJJ3:EJM4 EJV3:EJY4 EKH3:EKK4 EKT3:EKW4 ELF3:ELI4 ELR3:ELU4 EMD3:EMG4 EMP3:EMS4 ENB3:ENE4 ENN3:ENQ4 ENZ3:EOC4 EOL3:EOO4 EOX3:EPA4 EPJ3:EPM4 EPV3:EPY4 EQH3:EQK4 EQT3:EQW4 ERF3:ERI4 ERR3:ERU4 ESD3:ESG4 ESP3:ESS4 ETB3:ETE4 ETN3:ETQ4 ETZ3:EUC4 EUL3:EUO4 EUX3:EVA4 EVJ3:EVM4 EVV3:EVY4 EWH3:EWK4 EWT3:EWW4 EXF3:EXI4 EXR3:EXU4 EYD3:EYG4 EYP3:EYS4 EZB3:EZE4 EZN3:EZQ4 EZZ3:FAC4 FAL3:FAO4 FAX3:FBA4 FBJ3:FBM4 FBV3:FBY4 FCH3:FCK4 FCT3:FCW4 FDF3:FDI4 FDR3:FDU4 FED3:FEG4 FEP3:FES4 FFB3:FFE4 FFN3:FFQ4 FFZ3:FGC4 FGL3:FGO4 FGX3:FHA4 FHJ3:FHM4 FHV3:FHY4 FIH3:FIK4 FIT3:FIW4 FJF3:FJI4 FJR3:FJU4 FKD3:FKG4 FKP3:FKS4 FLB3:FLE4 FLN3:FLQ4 FLZ3:FMC4 FML3:FMO4 FMX3:FNA4 FNJ3:FNM4 FNV3:FNY4 FOH3:FOK4 FOT3:FOW4 FPF3:FPI4 FPR3:FPU4 FQD3:FQG4 FQP3:FQS4 FRB3:FRE4 FRN3:FRQ4 FRZ3:FSC4 FSL3:FSO4 FSX3:FTA4 FTJ3:FTM4 FTV3:FTY4 FUH3:FUK4 FUT3:FUW4 FVF3:FVI4 FVR3:FVU4 FWD3:FWG4 FWP3:FWS4 FXB3:FXE4 FXN3:FXQ4 FXZ3:FYC4 FYL3:FYO4 FYX3:FZA4 FZJ3:FZM4 FZV3:FZY4 GAH3:GAK4 GAT3:GAW4 GBF3:GBI4 GBR3:GBU4 GCD3:GCG4 GCP3:GCS4 GDB3:GDE4 GDN3:GDQ4 GDZ3:GEC4 GEL3:GEO4 GEX3:GFA4 GFJ3:GFM4 GFV3:GFY4 GGH3:GGK4 GGT3:GGW4 GHF3:GHI4 GHR3:GHU4 GID3:GIG4 GIP3:GIS4 GJB3:GJE4 GJN3:GJQ4 GJZ3:GKC4 GKL3:GKO4 GKX3:GLA4 GLJ3:GLM4 GLV3:GLY4 GMH3:GMK4 GMT3:GMW4 GNF3:GNI4 GNR3:GNU4 GOD3:GOG4 GOP3:GOS4 GPB3:GPE4 GPN3:GPQ4 GPZ3:GQC4 GQL3:GQO4 GQX3:GRA4 GRJ3:GRM4 GRV3:GRY4 GSH3:GSK4 GST3:GSW4 GTF3:GTI4 GTR3:GTU4 GUD3:GUG4 GUP3:GUS4 GVB3:GVE4 GVN3:GVQ4 GVZ3:GWC4 GWL3:GWO4 GWX3:GXA4 GXJ3:GXM4 GXV3:GXY4 GYH3:GYK4 GYT3:GYW4 GZF3:GZI4 GZR3:GZU4 HAD3:HAG4 HAP3:HAS4 HBB3:HBE4 HBN3:HBQ4 HBZ3:HCC4 HCL3:HCO4 HCX3:HDA4 HDJ3:HDM4 HDV3:HDY4 HEH3:HEK4 HET3:HEW4 HFF3:HFI4 HFR3:HFU4 HGD3:HGG4 HGP3:HGS4 HHB3:HHE4 HHN3:HHQ4 HHZ3:HIC4 HIL3:HIO4 HIX3:HJA4 HJJ3:HJM4 HJV3:HJY4 HKH3:HKK4 HKT3:HKW4 HLF3:HLI4 HLR3:HLU4 HMD3:HMG4 HMP3:HMS4 HNB3:HNE4 HNN3:HNQ4 HNZ3:HOC4 HOL3:HOO4 HOX3:HPA4 HPJ3:HPM4 HPV3:HPY4 HQH3:HQK4 HQT3:HQW4 HRF3:HRI4 HRR3:HRU4 HSD3:HSG4 HSP3:HSS4 HTB3:HTE4 HTN3:HTQ4 HTZ3:HUC4 HUL3:HUO4 HUX3:HVA4 HVJ3:HVM4 HVV3:HVY4 HWH3:HWK4 HWT3:HWW4 HXF3:HXI4 HXR3:HXU4 HYD3:HYG4 HYP3:HYS4 HZB3:HZE4 HZN3:HZQ4 HZZ3:IAC4 IAL3:IAO4 IAX3:IBA4 IBJ3:IBM4 IBV3:IBY4 ICH3:ICK4 ICT3:ICW4 IDF3:IDI4 IDR3:IDU4 IED3:IEG4 IEP3:IES4 IFB3:IFE4 IFN3:IFQ4 IFZ3:IGC4 IGL3:IGO4 IGX3:IHA4 IHJ3:IHM4 IHV3:IHY4 IIH3:IIK4 IIT3:IIW4 IJF3:IJI4 IJR3:IJU4 IKD3:IKG4 IKP3:IKS4 ILB3:ILE4 ILN3:ILQ4 ILZ3:IMC4 IML3:IMO4 IMX3:INA4 INJ3:INM4 INV3:INY4 IOH3:IOK4 IOT3:IOW4 IPF3:IPI4 IPR3:IPU4 IQD3:IQG4 IQP3:IQS4 IRB3:IRE4 IRN3:IRQ4 IRZ3:ISC4 ISL3:ISO4 ISX3:ITA4 ITJ3:ITM4 ITV3:ITY4 IUH3:IUK4 IUT3:IUW4 IVF3:IVI4 IVR3:IVU4 IWD3:IWG4 IWP3:IWS4 IXB3:IXE4 IXN3:IXQ4 IXZ3:IYC4 IYL3:IYO4 IYX3:IZA4 IZJ3:IZM4 IZV3:IZY4 JAH3:JAK4 JAT3:JAW4 JBF3:JBI4 JBR3:JBU4 JCD3:JCG4 JCP3:JCS4 JDB3:JDE4 JDN3:JDQ4 JDZ3:JEC4 JEL3:JEO4 JEX3:JFA4 JFJ3:JFM4 JFV3:JFY4 JGH3:JGK4 JGT3:JGW4 JHF3:JHI4 JHR3:JHU4 JID3:JIG4 JIP3:JIS4 JJB3:JJE4 JJN3:JJQ4 JJZ3:JKC4 JKL3:JKO4 JKX3:JLA4 JLJ3:JLM4 JLV3:JLY4 JMH3:JMK4 JMT3:JMW4 JNF3:JNI4 JNR3:JNU4 JOD3:JOG4 JOP3:JOS4 JPB3:JPE4 JPN3:JPQ4 JPZ3:JQC4 JQL3:JQO4 JQX3:JRA4 JRJ3:JRM4 JRV3:JRY4 JSH3:JSK4 JST3:JSW4 JTF3:JTI4 JTR3:JTU4 JUD3:JUG4 JUP3:JUS4 JVB3:JVE4 JVN3:JVQ4 JVZ3:JWC4 JWL3:JWO4 JWX3:JXA4 JXJ3:JXM4 JXV3:JXY4 JYH3:JYK4 JYT3:JYW4 JZF3:JZI4 JZR3:JZU4 KAD3:KAG4 KAP3:KAS4 KBB3:KBE4 KBN3:KBQ4 KBZ3:KCC4 KCL3:KCO4 KCX3:KDA4 KDJ3:KDM4 KDV3:KDY4 KEH3:KEK4 KET3:KEW4 KFF3:KFI4 KFR3:KFU4 KGD3:KGG4 KGP3:KGS4 KHB3:KHE4 KHN3:KHQ4 KHZ3:KIC4 KIL3:KIO4 KIX3:KJA4 KJJ3:KJM4 KJV3:KJY4 KKH3:KKK4 KKT3:KKW4 KLF3:KLI4 KLR3:KLU4 KMD3:KMG4 KMP3:KMS4 KNB3:KNE4 KNN3:KNQ4 KNZ3:KOC4 KOL3:KOO4 KOX3:KPA4 KPJ3:KPM4 KPV3:KPY4 KQH3:KQK4 KQT3:KQW4 KRF3:KRI4 KRR3:KRU4 KSD3:KSG4 KSP3:KSS4 KTB3:KTE4 KTN3:KTQ4 KTZ3:KUC4 KUL3:KUO4 KUX3:KVA4 KVJ3:KVM4 KVV3:KVY4 KWH3:KWK4 KWT3:KWW4 KXF3:KXI4 KXR3:KXU4 KYD3:KYG4 KYP3:KYS4 KZB3:KZE4 KZN3:KZQ4 KZZ3:LAC4 LAL3:LAO4 LAX3:LBA4 LBJ3:LBM4 LBV3:LBY4 LCH3:LCK4 LCT3:LCW4 LDF3:LDI4 LDR3:LDU4 LED3:LEG4 LEP3:LES4 LFB3:LFE4 LFN3:LFQ4 LFZ3:LGC4 LGL3:LGO4 LGX3:LHA4 LHJ3:LHM4 LHV3:LHY4 LIH3:LIK4 LIT3:LIW4 LJF3:LJI4 LJR3:LJU4 LKD3:LKG4 LKP3:LKS4 LLB3:LLE4 LLN3:LLQ4 LLZ3:LMC4 LML3:LMO4 LMX3:LNA4 LNJ3:LNM4 LNV3:LNY4 LOH3:LOK4 LOT3:LOW4 LPF3:LPI4 LPR3:LPU4 LQD3:LQG4 LQP3:LQS4 LRB3:LRE4 LRN3:LRQ4 LRZ3:LSC4 LSL3:LSO4 LSX3:LTA4 LTJ3:LTM4 LTV3:LTY4 LUH3:LUK4 LUT3:LUW4 LVF3:LVI4 LVR3:LVU4 LWD3:LWG4 LWP3:LWS4 LXB3:LXE4 LXN3:LXQ4 LXZ3:LYC4 LYL3:LYO4 LYX3:LZA4 LZJ3:LZM4 LZV3:LZY4 MAH3:MAK4 MAT3:MAW4 MBF3:MBI4 MBR3:MBU4 MCD3:MCG4 MCP3:MCS4 MDB3:MDE4 MDN3:MDQ4 MDZ3:MEC4 MEL3:MEO4 MEX3:MFA4 MFJ3:MFM4 MFV3:MFY4 MGH3:MGK4 MGT3:MGW4 MHF3:MHI4 MHR3:MHU4 MID3:MIG4 MIP3:MIS4 MJB3:MJE4 MJN3:MJQ4 MJZ3:MKC4 MKL3:MKO4 MKX3:MLA4 MLJ3:MLM4 MLV3:MLY4 MMH3:MMK4 MMT3:MMW4 MNF3:MNI4 MNR3:MNU4 MOD3:MOG4 MOP3:MOS4 MPB3:MPE4 MPN3:MPQ4 MPZ3:MQC4 MQL3:MQO4 MQX3:MRA4 MRJ3:MRM4 MRV3:MRY4 MSH3:MSK4 MST3:MSW4 MTF3:MTI4 MTR3:MTU4 MUD3:MUG4 MUP3:MUS4 MVB3:MVE4 MVN3:MVQ4 MVZ3:MWC4 MWL3:MWO4 MWX3:MXA4 MXJ3:MXM4 MXV3:MXY4 MYH3:MYK4 MYT3:MYW4 MZF3:MZI4 MZR3:MZU4 NAD3:NAG4 NAP3:NAS4 NBB3:NBE4 NBN3:NBQ4 NBZ3:NCC4 NCL3:NCO4 NCX3:NDA4 NDJ3:NDM4 NDV3:NDY4 NEH3:NEK4 NET3:NEW4 NFF3:NFI4 NFR3:NFU4 NGD3:NGG4 NGP3:NGS4 NHB3:NHE4 NHN3:NHQ4 NHZ3:NIC4 NIL3:NIO4 NIX3:NJA4 NJJ3:NJM4 NJV3:NJY4 NKH3:NKK4 NKT3:NKW4 NLF3:NLI4 NLR3:NLU4 NMD3:NMG4 NMP3:NMS4 NNB3:NNE4 NNN3:NNQ4 NNZ3:NOC4 NOL3:NOO4 NOX3:NPA4 NPJ3:NPM4 NPV3:NPY4 NQH3:NQK4 NQT3:NQW4 NRF3:NRI4 NRR3:NRU4 NSD3:NSG4 NSP3:NSS4 NTB3:NTE4 NTN3:NTQ4 NTZ3:NUC4 NUL3:NUO4 NUX3:NVA4 NVJ3:NVM4 NVV3:NVY4 NWH3:NWK4 NWT3:NWW4 NXF3:NXI4 NXR3:NXU4 NYD3:NYG4 NYP3:NYS4 NZB3:NZE4 NZN3:NZQ4 NZZ3:OAC4 OAL3:OAO4 OAX3:OBA4 OBJ3:OBM4 OBV3:OBY4 OCH3:OCK4 OCT3:OCW4 ODF3:ODI4 ODR3:ODU4 OED3:OEG4 OEP3:OES4 OFB3:OFE4 OFN3:OFQ4 OFZ3:OGC4 OGL3:OGO4 OGX3:OHA4 OHJ3:OHM4 OHV3:OHY4 OIH3:OIK4 OIT3:OIW4 OJF3:OJI4 OJR3:OJU4 OKD3:OKG4 OKP3:OKS4 OLB3:OLE4 OLN3:OLQ4 OLZ3:OMC4 OML3:OMO4 OMX3:ONA4 ONJ3:ONM4 ONV3:ONY4 OOH3:OOK4 OOT3:OOW4 OPF3:OPI4 OPR3:OPU4 OQD3:OQG4 OQP3:OQS4 ORB3:ORE4 ORN3:ORQ4 ORZ3:OSC4 OSL3:OSO4 OSX3:OTA4 OTJ3:OTM4 OTV3:OTY4 OUH3:OUK4 OUT3:OUW4 OVF3:OVI4 OVR3:OVU4 OWD3:OWG4 OWP3:OWS4 OXB3:OXE4 OXN3:OXQ4 OXZ3:OYC4 OYL3:OYO4 OYX3:OZA4 OZJ3:OZM4 OZV3:OZY4 PAH3:PAK4 PAT3:PAW4 PBF3:PBI4 PBR3:PBU4 PCD3:PCG4 PCP3:PCS4 PDB3:PDE4 PDN3:PDQ4 PDZ3:PEC4 PEL3:PEO4 PEX3:PFA4 PFJ3:PFM4 PFV3:PFY4 PGH3:PGK4 PGT3:PGW4 PHF3:PHI4 PHR3:PHU4 PID3:PIG4 PIP3:PIS4 PJB3:PJE4 PJN3:PJQ4 PJZ3:PKC4 PKL3:PKO4 PKX3:PLA4 PLJ3:PLM4 PLV3:PLY4 PMH3:PMK4 PMT3:PMW4 PNF3:PNI4 PNR3:PNU4 POD3:POG4 POP3:POS4 PPB3:PPE4 PPN3:PPQ4 PPZ3:PQC4 PQL3:PQO4 PQX3:PRA4 PRJ3:PRM4 PRV3:PRY4 PSH3:PSK4 PST3:PSW4 PTF3:PTI4 PTR3:PTU4 PUD3:PUG4 PUP3:PUS4 PVB3:PVE4 PVN3:PVQ4 PVZ3:PWC4 PWL3:PWO4 PWX3:PXA4 PXJ3:PXM4 PXV3:PXY4 PYH3:PYK4 PYT3:PYW4 PZF3:PZI4 PZR3:PZU4 QAD3:QAG4 QAP3:QAS4 QBB3:QBE4 QBN3:QBQ4 QBZ3:QCC4 QCL3:QCO4 QCX3:QDA4 QDJ3:QDM4 QDV3:QDY4 QEH3:QEK4 QET3:QEW4 QFF3:QFI4 QFR3:QFU4 QGD3:QGG4 QGP3:QGS4 QHB3:QHE4 QHN3:QHQ4 QHZ3:QIC4 QIL3:QIO4 QIX3:QJA4 QJJ3:QJM4 QJV3:QJY4 QKH3:QKK4 QKT3:QKW4 QLF3:QLI4 QLR3:QLU4 QMD3:QMG4 QMP3:QMS4 QNB3:QNE4 QNN3:QNQ4 QNZ3:QOC4 QOL3:QOO4 QOX3:QPA4 QPJ3:QPM4 QPV3:QPY4 QQH3:QQK4 QQT3:QQW4 QRF3:QRI4 QRR3:QRU4 QSD3:QSG4 QSP3:QSS4 QTB3:QTE4 QTN3:QTQ4 QTZ3:QUC4 QUL3:QUO4 QUX3:QVA4 QVJ3:QVM4 QVV3:QVY4 QWH3:QWK4 QWT3:QWW4 QXF3:QXI4 QXR3:QXU4 QYD3:QYG4 QYP3:QYS4 QZB3:QZE4 QZN3:QZQ4 QZZ3:RAC4 RAL3:RAO4 RAX3:RBA4 RBJ3:RBM4 RBV3:RBY4 RCH3:RCK4 RCT3:RCW4 RDF3:RDI4 RDR3:RDU4 RED3:REG4 REP3:RES4 RFB3:RFE4 RFN3:RFQ4 RFZ3:RGC4 RGL3:RGO4 RGX3:RHA4 RHJ3:RHM4 RHV3:RHY4 RIH3:RIK4 RIT3:RIW4 RJF3:RJI4 RJR3:RJU4 RKD3:RKG4 RKP3:RKS4 RLB3:RLE4 RLN3:RLQ4 RLZ3:RMC4 RML3:RMO4 RMX3:RNA4 RNJ3:RNM4 RNV3:RNY4 ROH3:ROK4 ROT3:ROW4 RPF3:RPI4 RPR3:RPU4 RQD3:RQG4 RQP3:RQS4 RRB3:RRE4 RRN3:RRQ4 RRZ3:RSC4 RSL3:RSO4 RSX3:RTA4 RTJ3:RTM4 RTV3:RTY4 RUH3:RUK4 RUT3:RUW4 RVF3:RVI4 RVR3:RVU4 RWD3:RWG4 RWP3:RWS4 RXB3:RXE4 RXN3:RXQ4 RXZ3:RYC4 RYL3:RYO4 RYX3:RZA4 RZJ3:RZM4 RZV3:RZY4 SAH3:SAK4 SAT3:SAW4 SBF3:SBI4 SBR3:SBU4 SCD3:SCG4 SCP3:SCS4 SDB3:SDE4 SDN3:SDQ4 SDZ3:SEC4 SEL3:SEO4 SEX3:SFA4 SFJ3:SFM4 SFV3:SFY4 SGH3:SGK4 SGT3:SGW4 SHF3:SHI4 SHR3:SHU4 SID3:SIG4 SIP3:SIS4 SJB3:SJE4 SJN3:SJQ4 SJZ3:SKC4 SKL3:SKO4 SKX3:SLA4 SLJ3:SLM4 SLV3:SLY4 SMH3:SMK4 SMT3:SMW4 SNF3:SNI4 SNR3:SNU4 SOD3:SOG4 SOP3:SOS4 SPB3:SPE4 SPN3:SPQ4 SPZ3:SQC4 SQL3:SQO4 SQX3:SRA4 SRJ3:SRM4 SRV3:SRY4 SSH3:SSK4 SST3:SSW4 STF3:STI4 STR3:STU4 SUD3:SUG4 SUP3:SUS4 SVB3:SVE4 SVN3:SVQ4 SVZ3:SWC4 SWL3:SWO4 SWX3:SXA4 SXJ3:SXM4 SXV3:SXY4 SYH3:SYK4 SYT3:SYW4 SZF3:SZI4 SZR3:SZU4 TAD3:TAG4 TAP3:TAS4 TBB3:TBE4 TBN3:TBQ4 TBZ3:TCC4 TCL3:TCO4 TCX3:TDA4 TDJ3:TDM4 TDV3:TDY4 TEH3:TEK4 TET3:TEW4 TFF3:TFI4 TFR3:TFU4 TGD3:TGG4 TGP3:TGS4 THB3:THE4 THN3:THQ4 THZ3:TIC4 TIL3:TIO4 TIX3:TJA4 TJJ3:TJM4 TJV3:TJY4 TKH3:TKK4 TKT3:TKW4 TLF3:TLI4 TLR3:TLU4 TMD3:TMG4 TMP3:TMS4 TNB3:TNE4 TNN3:TNQ4 TNZ3:TOC4 TOL3:TOO4 TOX3:TPA4 TPJ3:TPM4 TPV3:TPY4 TQH3:TQK4 TQT3:TQW4 TRF3:TRI4 TRR3:TRU4 TSD3:TSG4 TSP3:TSS4 TTB3:TTE4 TTN3:TTQ4 TTZ3:TUC4 TUL3:TUO4 TUX3:TVA4 TVJ3:TVM4 TVV3:TVY4 TWH3:TWK4 TWT3:TWW4 TXF3:TXI4 TXR3:TXU4 TYD3:TYG4 TYP3:TYS4 TZB3:TZE4 TZN3:TZQ4 TZZ3:UAC4 UAL3:UAO4 UAX3:UBA4 UBJ3:UBM4 UBV3:UBY4 UCH3:UCK4 UCT3:UCW4 UDF3:UDI4 UDR3:UDU4 UED3:UEG4 UEP3:UES4 UFB3:UFE4 UFN3:UFQ4 UFZ3:UGC4 UGL3:UGO4 UGX3:UHA4 UHJ3:UHM4 UHV3:UHY4 UIH3:UIK4 UIT3:UIW4 UJF3:UJI4 UJR3:UJU4 UKD3:UKG4 UKP3:UKS4 ULB3:ULE4 ULN3:ULQ4 ULZ3:UMC4 UML3:UMO4 UMX3:UNA4 UNJ3:UNM4 UNV3:UNY4 UOH3:UOK4 UOT3:UOW4 UPF3:UPI4 UPR3:UPU4 UQD3:UQG4 UQP3:UQS4 URB3:URE4 URN3:URQ4 URZ3:USC4 USL3:USO4 USX3:UTA4 UTJ3:UTM4 UTV3:UTY4 UUH3:UUK4 UUT3:UUW4 UVF3:UVI4 UVR3:UVU4 UWD3:UWG4 UWP3:UWS4 UXB3:UXE4 UXN3:UXQ4 UXZ3:UYC4 UYL3:UYO4 UYX3:UZA4 UZJ3:UZM4 UZV3:UZY4 VAH3:VAK4 VAT3:VAW4 VBF3:VBI4 VBR3:VBU4 VCD3:VCG4 VCP3:VCS4 VDB3:VDE4 VDN3:VDQ4 VDZ3:VEC4 VEL3:VEO4 VEX3:VFA4 VFJ3:VFM4 VFV3:VFY4 VGH3:VGK4 VGT3:VGW4 VHF3:VHI4 VHR3:VHU4 VID3:VIG4 VIP3:VIS4 VJB3:VJE4 VJN3:VJQ4 VJZ3:VKC4 VKL3:VKO4 VKX3:VLA4 VLJ3:VLM4 VLV3:VLY4 VMH3:VMK4 VMT3:VMW4 VNF3:VNI4 VNR3:VNU4 VOD3:VOG4 VOP3:VOS4 VPB3:VPE4 VPN3:VPQ4 VPZ3:VQC4 VQL3:VQO4 VQX3:VRA4 VRJ3:VRM4 VRV3:VRY4 VSH3:VSK4 VST3:VSW4 VTF3:VTI4 VTR3:VTU4 VUD3:VUG4 VUP3:VUS4 VVB3:VVE4 VVN3:VVQ4 VVZ3:VWC4 VWL3:VWO4 VWX3:VXA4 VXJ3:VXM4 VXV3:VXY4 VYH3:VYK4 VYT3:VYW4 VZF3:VZI4 VZR3:VZU4 WAD3:WAG4 WAP3:WAS4 WBB3:WBE4 WBN3:WBQ4 WBZ3:WCC4 WCL3:WCO4 WCX3:WDA4 WDJ3:WDM4 WDV3:WDY4 WEH3:WEK4 WET3:WEW4 WFF3:WFI4 WFR3:WFU4 WGD3:WGG4 WGP3:WGS4 WHB3:WHE4 WHN3:WHQ4 WHZ3:WIC4 WIL3:WIO4 WIX3:WJA4 WJJ3:WJM4 WJV3:WJY4 WKH3:WKK4 WKT3:WKW4 WLF3:WLI4 WLR3:WLU4 WMD3:WMG4 WMP3:WMS4 WNB3:WNE4 WNN3:WNQ4 WNZ3:WOC4 WOL3:WOO4 WOX3:WPA4 WPJ3:WPM4 WPV3:WPY4 WQH3:WQK4 WQT3:WQW4 WRF3:WRI4 WRR3:WRU4 WSD3:WSG4 WSP3:WSS4 WTB3:WTE4 WTN3:WTQ4 WTZ3:WUC4 WUL3:WUO4 WUX3:WVA4 WVJ3:WVM4 WVV3:WVY4 WWH3:WWK4 WWT3:WWW4 WXF3:WXI4 WXR3:WXU4 WYD3:WYG4 WYP3:WYS4 WZB3:WZE4 WZN3:WZQ4 WZZ3:XAC4 XAL3:XAO4 XAX3:XBA4 XBJ3:XBM4 XBV3:XBY4 XCH3:XCK4 XCT3:XCW4 XDF3:XDI4 XDR3:XDU4 XED3:XEG4 XEP3:XES4 XFB3:XFD4">
    <cfRule type="expression" dxfId="95" priority="6" stopIfTrue="1">
      <formula>#REF!&lt;&gt;#REF!</formula>
    </cfRule>
  </conditionalFormatting>
  <conditionalFormatting sqref="D3:G4">
    <cfRule type="expression" dxfId="94" priority="5" stopIfTrue="1">
      <formula>#REF!&lt;&gt;#REF!</formula>
    </cfRule>
  </conditionalFormatting>
  <conditionalFormatting sqref="G3:G4">
    <cfRule type="expression" dxfId="93" priority="4" stopIfTrue="1">
      <formula>#REF!&lt;&gt;#REF!</formula>
    </cfRule>
  </conditionalFormatting>
  <conditionalFormatting sqref="C3:F4">
    <cfRule type="expression" dxfId="92" priority="2" stopIfTrue="1">
      <formula>#REF!&lt;&gt;#REF!</formula>
    </cfRule>
  </conditionalFormatting>
  <conditionalFormatting sqref="B3:B4">
    <cfRule type="expression" dxfId="91" priority="1" stopIfTrue="1">
      <formula>#REF!&lt;&gt;#REF!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6BB5-7E4E-433F-A162-AF4F4DEBB658}">
  <dimension ref="A1:Q140"/>
  <sheetViews>
    <sheetView topLeftCell="B61" zoomScale="80" zoomScaleNormal="80" workbookViewId="0">
      <selection activeCell="M5" sqref="M5"/>
    </sheetView>
  </sheetViews>
  <sheetFormatPr baseColWidth="10" defaultRowHeight="13.2" x14ac:dyDescent="0.25"/>
  <cols>
    <col min="1" max="1" width="0" style="182" hidden="1" customWidth="1"/>
    <col min="2" max="2" width="11" style="182" bestFit="1" customWidth="1"/>
    <col min="3" max="3" width="11.33203125" style="182" bestFit="1" customWidth="1"/>
    <col min="4" max="6" width="10.5546875" style="182" bestFit="1" customWidth="1"/>
    <col min="7" max="7" width="74.77734375" style="182" bestFit="1" customWidth="1"/>
    <col min="8" max="12" width="11.5546875" style="182"/>
    <col min="16" max="16384" width="11.5546875" style="182"/>
  </cols>
  <sheetData>
    <row r="1" spans="1:13" ht="18.600000000000001" thickBot="1" x14ac:dyDescent="0.4">
      <c r="A1" s="226" t="s">
        <v>326</v>
      </c>
      <c r="B1" s="226"/>
      <c r="C1" s="226"/>
      <c r="D1" s="226"/>
      <c r="E1" s="226"/>
      <c r="F1" s="226"/>
      <c r="G1" s="226"/>
    </row>
    <row r="2" spans="1:13" ht="15" thickBot="1" x14ac:dyDescent="0.35">
      <c r="A2" s="183"/>
      <c r="B2" s="184" t="s">
        <v>119</v>
      </c>
      <c r="C2" s="185" t="s">
        <v>120</v>
      </c>
      <c r="D2" s="186" t="s">
        <v>121</v>
      </c>
      <c r="E2" s="186" t="s">
        <v>407</v>
      </c>
      <c r="F2" s="187" t="s">
        <v>21</v>
      </c>
      <c r="G2" s="188" t="s">
        <v>122</v>
      </c>
      <c r="H2" s="208" t="s">
        <v>543</v>
      </c>
      <c r="I2" s="208" t="s">
        <v>580</v>
      </c>
      <c r="J2" s="208" t="s">
        <v>581</v>
      </c>
      <c r="K2" s="208" t="s">
        <v>582</v>
      </c>
      <c r="L2" s="209" t="s">
        <v>91</v>
      </c>
    </row>
    <row r="3" spans="1:13" ht="14.4" x14ac:dyDescent="0.3">
      <c r="A3" s="183"/>
      <c r="B3" s="125" t="s">
        <v>562</v>
      </c>
      <c r="C3" s="126"/>
      <c r="D3" s="127"/>
      <c r="E3" s="127"/>
      <c r="F3" s="128">
        <v>31990</v>
      </c>
      <c r="G3" s="129" t="s">
        <v>284</v>
      </c>
      <c r="H3" s="210">
        <f t="shared" ref="H3:H15" si="0">+F3</f>
        <v>31990</v>
      </c>
      <c r="I3" s="211"/>
      <c r="J3" s="211"/>
      <c r="K3" s="211"/>
      <c r="L3" s="212">
        <f>SUM(H3:K3)</f>
        <v>31990</v>
      </c>
      <c r="M3" s="218">
        <v>43285</v>
      </c>
    </row>
    <row r="4" spans="1:13" ht="14.4" x14ac:dyDescent="0.3">
      <c r="A4" s="183"/>
      <c r="B4" s="125" t="s">
        <v>562</v>
      </c>
      <c r="C4" s="126"/>
      <c r="D4" s="127"/>
      <c r="E4" s="127"/>
      <c r="F4" s="128">
        <v>28480</v>
      </c>
      <c r="G4" s="129" t="s">
        <v>142</v>
      </c>
      <c r="H4" s="210">
        <f t="shared" si="0"/>
        <v>28480</v>
      </c>
      <c r="I4" s="211"/>
      <c r="J4" s="211"/>
      <c r="K4" s="211"/>
      <c r="L4" s="212">
        <f t="shared" ref="L4:L67" si="1">SUM(H4:K4)</f>
        <v>28480</v>
      </c>
      <c r="M4" s="218">
        <v>972</v>
      </c>
    </row>
    <row r="5" spans="1:13" ht="14.4" x14ac:dyDescent="0.3">
      <c r="A5" s="124"/>
      <c r="B5" s="125" t="s">
        <v>562</v>
      </c>
      <c r="C5" s="126"/>
      <c r="D5" s="127"/>
      <c r="E5" s="127"/>
      <c r="F5" s="128">
        <v>22990</v>
      </c>
      <c r="G5" s="129" t="s">
        <v>288</v>
      </c>
      <c r="H5" s="210">
        <f t="shared" si="0"/>
        <v>22990</v>
      </c>
      <c r="I5" s="211"/>
      <c r="J5" s="211"/>
      <c r="K5" s="211"/>
      <c r="L5" s="212">
        <f t="shared" si="1"/>
        <v>22990</v>
      </c>
      <c r="M5" s="218">
        <v>6427</v>
      </c>
    </row>
    <row r="6" spans="1:13" ht="14.4" x14ac:dyDescent="0.3">
      <c r="A6" s="124"/>
      <c r="B6" s="125" t="s">
        <v>562</v>
      </c>
      <c r="C6" s="126"/>
      <c r="D6" s="127"/>
      <c r="E6" s="127"/>
      <c r="F6" s="128">
        <v>11889</v>
      </c>
      <c r="G6" s="129" t="s">
        <v>142</v>
      </c>
      <c r="H6" s="210">
        <f t="shared" si="0"/>
        <v>11889</v>
      </c>
      <c r="I6" s="211"/>
      <c r="J6" s="211"/>
      <c r="K6" s="211"/>
      <c r="L6" s="212">
        <f t="shared" si="1"/>
        <v>11889</v>
      </c>
    </row>
    <row r="7" spans="1:13" ht="14.4" x14ac:dyDescent="0.3">
      <c r="A7" s="124"/>
      <c r="B7" s="125" t="s">
        <v>562</v>
      </c>
      <c r="C7" s="126"/>
      <c r="D7" s="127"/>
      <c r="E7" s="127"/>
      <c r="F7" s="128">
        <v>10750</v>
      </c>
      <c r="G7" s="129" t="s">
        <v>284</v>
      </c>
      <c r="H7" s="210">
        <f t="shared" si="0"/>
        <v>10750</v>
      </c>
      <c r="I7" s="211"/>
      <c r="J7" s="211"/>
      <c r="K7" s="211"/>
      <c r="L7" s="212">
        <f t="shared" si="1"/>
        <v>10750</v>
      </c>
    </row>
    <row r="8" spans="1:13" ht="14.4" x14ac:dyDescent="0.3">
      <c r="A8" s="124"/>
      <c r="B8" s="125" t="s">
        <v>562</v>
      </c>
      <c r="C8" s="126"/>
      <c r="D8" s="127"/>
      <c r="E8" s="127"/>
      <c r="F8" s="128">
        <v>250000</v>
      </c>
      <c r="G8" s="129" t="s">
        <v>145</v>
      </c>
      <c r="H8" s="210">
        <f t="shared" si="0"/>
        <v>250000</v>
      </c>
      <c r="I8" s="211"/>
      <c r="J8" s="211"/>
      <c r="K8" s="211"/>
      <c r="L8" s="212">
        <f t="shared" si="1"/>
        <v>250000</v>
      </c>
    </row>
    <row r="9" spans="1:13" ht="14.4" x14ac:dyDescent="0.3">
      <c r="A9" s="124"/>
      <c r="B9" s="125" t="s">
        <v>562</v>
      </c>
      <c r="C9" s="126"/>
      <c r="D9" s="127"/>
      <c r="E9" s="127"/>
      <c r="F9" s="128">
        <v>56000</v>
      </c>
      <c r="G9" s="129" t="s">
        <v>145</v>
      </c>
      <c r="H9" s="210">
        <f t="shared" si="0"/>
        <v>56000</v>
      </c>
      <c r="I9" s="211"/>
      <c r="J9" s="211"/>
      <c r="K9" s="211"/>
      <c r="L9" s="212">
        <f t="shared" si="1"/>
        <v>56000</v>
      </c>
    </row>
    <row r="10" spans="1:13" ht="14.4" x14ac:dyDescent="0.3">
      <c r="A10" s="124"/>
      <c r="B10" s="125" t="s">
        <v>562</v>
      </c>
      <c r="C10" s="126"/>
      <c r="D10" s="127"/>
      <c r="E10" s="127"/>
      <c r="F10" s="128">
        <v>6020</v>
      </c>
      <c r="G10" s="129" t="s">
        <v>285</v>
      </c>
      <c r="H10" s="210">
        <f t="shared" si="0"/>
        <v>6020</v>
      </c>
      <c r="I10" s="211"/>
      <c r="J10" s="211"/>
      <c r="K10" s="211"/>
      <c r="L10" s="212">
        <f t="shared" si="1"/>
        <v>6020</v>
      </c>
    </row>
    <row r="11" spans="1:13" ht="14.4" x14ac:dyDescent="0.3">
      <c r="A11" s="124"/>
      <c r="B11" s="125" t="s">
        <v>563</v>
      </c>
      <c r="C11" s="126"/>
      <c r="D11" s="127"/>
      <c r="E11" s="127"/>
      <c r="F11" s="128">
        <v>42080</v>
      </c>
      <c r="G11" s="129" t="s">
        <v>191</v>
      </c>
      <c r="H11" s="210">
        <f t="shared" si="0"/>
        <v>42080</v>
      </c>
      <c r="I11" s="211"/>
      <c r="J11" s="211"/>
      <c r="K11" s="211"/>
      <c r="L11" s="212">
        <f t="shared" si="1"/>
        <v>42080</v>
      </c>
    </row>
    <row r="12" spans="1:13" ht="14.4" x14ac:dyDescent="0.3">
      <c r="A12" s="124"/>
      <c r="B12" s="125" t="s">
        <v>563</v>
      </c>
      <c r="C12" s="126"/>
      <c r="D12" s="127"/>
      <c r="E12" s="127"/>
      <c r="F12" s="128">
        <v>32990</v>
      </c>
      <c r="G12" s="129" t="s">
        <v>558</v>
      </c>
      <c r="H12" s="210">
        <f t="shared" si="0"/>
        <v>32990</v>
      </c>
      <c r="I12" s="211"/>
      <c r="J12" s="211"/>
      <c r="K12" s="211"/>
      <c r="L12" s="212">
        <f t="shared" si="1"/>
        <v>32990</v>
      </c>
    </row>
    <row r="13" spans="1:13" ht="14.4" x14ac:dyDescent="0.3">
      <c r="A13" s="124"/>
      <c r="B13" s="125" t="s">
        <v>563</v>
      </c>
      <c r="C13" s="126"/>
      <c r="D13" s="127"/>
      <c r="E13" s="127"/>
      <c r="F13" s="128">
        <v>35645</v>
      </c>
      <c r="G13" s="129" t="s">
        <v>559</v>
      </c>
      <c r="H13" s="210">
        <f t="shared" si="0"/>
        <v>35645</v>
      </c>
      <c r="I13" s="211"/>
      <c r="J13" s="211"/>
      <c r="K13" s="211"/>
      <c r="L13" s="212">
        <f t="shared" si="1"/>
        <v>35645</v>
      </c>
    </row>
    <row r="14" spans="1:13" ht="14.4" x14ac:dyDescent="0.3">
      <c r="A14" s="124"/>
      <c r="B14" s="125" t="s">
        <v>564</v>
      </c>
      <c r="C14" s="126"/>
      <c r="D14" s="127"/>
      <c r="E14" s="127"/>
      <c r="F14" s="128">
        <v>11990</v>
      </c>
      <c r="G14" s="129" t="s">
        <v>148</v>
      </c>
      <c r="H14" s="210">
        <f t="shared" si="0"/>
        <v>11990</v>
      </c>
      <c r="I14" s="211"/>
      <c r="J14" s="211"/>
      <c r="K14" s="211"/>
      <c r="L14" s="212">
        <f t="shared" si="1"/>
        <v>11990</v>
      </c>
    </row>
    <row r="15" spans="1:13" ht="14.4" x14ac:dyDescent="0.3">
      <c r="A15" s="124"/>
      <c r="B15" s="125" t="s">
        <v>564</v>
      </c>
      <c r="C15" s="126"/>
      <c r="D15" s="127"/>
      <c r="E15" s="127"/>
      <c r="F15" s="128">
        <v>31980</v>
      </c>
      <c r="G15" s="129" t="s">
        <v>150</v>
      </c>
      <c r="H15" s="210">
        <f t="shared" si="0"/>
        <v>31980</v>
      </c>
      <c r="I15" s="211"/>
      <c r="J15" s="211"/>
      <c r="K15" s="211"/>
      <c r="L15" s="212">
        <f t="shared" si="1"/>
        <v>31980</v>
      </c>
    </row>
    <row r="16" spans="1:13" ht="14.4" x14ac:dyDescent="0.3">
      <c r="A16" s="124"/>
      <c r="B16" s="125" t="s">
        <v>565</v>
      </c>
      <c r="C16" s="126"/>
      <c r="D16" s="127"/>
      <c r="E16" s="127"/>
      <c r="F16" s="128">
        <v>17731015</v>
      </c>
      <c r="G16" s="129" t="s">
        <v>143</v>
      </c>
      <c r="H16" s="211"/>
      <c r="I16" s="210">
        <f>+F16</f>
        <v>17731015</v>
      </c>
      <c r="J16" s="211"/>
      <c r="K16" s="211"/>
      <c r="L16" s="212">
        <f t="shared" si="1"/>
        <v>17731015</v>
      </c>
    </row>
    <row r="17" spans="1:12" ht="14.4" x14ac:dyDescent="0.3">
      <c r="A17" s="124"/>
      <c r="B17" s="125" t="s">
        <v>565</v>
      </c>
      <c r="C17" s="126"/>
      <c r="D17" s="127"/>
      <c r="E17" s="127"/>
      <c r="F17" s="128">
        <v>14690</v>
      </c>
      <c r="G17" s="129" t="s">
        <v>413</v>
      </c>
      <c r="H17" s="210">
        <f t="shared" ref="H17:H47" si="2">+F17</f>
        <v>14690</v>
      </c>
      <c r="I17" s="211"/>
      <c r="J17" s="211"/>
      <c r="K17" s="211"/>
      <c r="L17" s="212">
        <f t="shared" si="1"/>
        <v>14690</v>
      </c>
    </row>
    <row r="18" spans="1:12" ht="14.4" x14ac:dyDescent="0.3">
      <c r="A18" s="124"/>
      <c r="B18" s="125" t="s">
        <v>566</v>
      </c>
      <c r="C18" s="126"/>
      <c r="D18" s="127"/>
      <c r="E18" s="127"/>
      <c r="F18" s="128">
        <v>10008</v>
      </c>
      <c r="G18" s="129" t="s">
        <v>199</v>
      </c>
      <c r="H18" s="210">
        <f t="shared" si="2"/>
        <v>10008</v>
      </c>
      <c r="I18" s="211"/>
      <c r="J18" s="211"/>
      <c r="K18" s="211"/>
      <c r="L18" s="212">
        <f t="shared" si="1"/>
        <v>10008</v>
      </c>
    </row>
    <row r="19" spans="1:12" ht="14.4" x14ac:dyDescent="0.3">
      <c r="A19" s="124"/>
      <c r="B19" s="125" t="s">
        <v>566</v>
      </c>
      <c r="C19" s="126"/>
      <c r="D19" s="127"/>
      <c r="E19" s="127"/>
      <c r="F19" s="128">
        <v>107980</v>
      </c>
      <c r="G19" s="129" t="s">
        <v>158</v>
      </c>
      <c r="H19" s="210">
        <f t="shared" si="2"/>
        <v>107980</v>
      </c>
      <c r="I19" s="211"/>
      <c r="J19" s="211"/>
      <c r="K19" s="211"/>
      <c r="L19" s="212">
        <f t="shared" si="1"/>
        <v>107980</v>
      </c>
    </row>
    <row r="20" spans="1:12" ht="14.4" x14ac:dyDescent="0.3">
      <c r="A20" s="124"/>
      <c r="B20" s="125" t="s">
        <v>566</v>
      </c>
      <c r="C20" s="126"/>
      <c r="D20" s="127"/>
      <c r="E20" s="127"/>
      <c r="F20" s="128">
        <v>32219</v>
      </c>
      <c r="G20" s="129" t="s">
        <v>209</v>
      </c>
      <c r="H20" s="210">
        <f t="shared" si="2"/>
        <v>32219</v>
      </c>
      <c r="I20" s="211"/>
      <c r="J20" s="211"/>
      <c r="K20" s="211"/>
      <c r="L20" s="212">
        <f t="shared" si="1"/>
        <v>32219</v>
      </c>
    </row>
    <row r="21" spans="1:12" ht="14.4" x14ac:dyDescent="0.3">
      <c r="A21" s="124"/>
      <c r="B21" s="125" t="s">
        <v>566</v>
      </c>
      <c r="C21" s="126"/>
      <c r="D21" s="127"/>
      <c r="E21" s="127"/>
      <c r="F21" s="128">
        <v>25000</v>
      </c>
      <c r="G21" s="129" t="s">
        <v>146</v>
      </c>
      <c r="H21" s="210">
        <f t="shared" si="2"/>
        <v>25000</v>
      </c>
      <c r="I21" s="211"/>
      <c r="J21" s="211"/>
      <c r="K21" s="211"/>
      <c r="L21" s="212">
        <f t="shared" si="1"/>
        <v>25000</v>
      </c>
    </row>
    <row r="22" spans="1:12" ht="14.4" x14ac:dyDescent="0.3">
      <c r="A22" s="124"/>
      <c r="B22" s="125" t="s">
        <v>567</v>
      </c>
      <c r="C22" s="126"/>
      <c r="D22" s="127"/>
      <c r="E22" s="127"/>
      <c r="F22" s="128">
        <v>27924</v>
      </c>
      <c r="G22" s="129" t="s">
        <v>183</v>
      </c>
      <c r="H22" s="210">
        <f t="shared" si="2"/>
        <v>27924</v>
      </c>
      <c r="I22" s="211"/>
      <c r="J22" s="211"/>
      <c r="K22" s="211"/>
      <c r="L22" s="212">
        <f t="shared" si="1"/>
        <v>27924</v>
      </c>
    </row>
    <row r="23" spans="1:12" ht="14.4" x14ac:dyDescent="0.3">
      <c r="A23" s="124"/>
      <c r="B23" s="125" t="s">
        <v>567</v>
      </c>
      <c r="C23" s="126"/>
      <c r="D23" s="127"/>
      <c r="E23" s="127"/>
      <c r="F23" s="128">
        <v>52681</v>
      </c>
      <c r="G23" s="129" t="s">
        <v>560</v>
      </c>
      <c r="H23" s="210">
        <f t="shared" si="2"/>
        <v>52681</v>
      </c>
      <c r="I23" s="211"/>
      <c r="J23" s="211"/>
      <c r="K23" s="211"/>
      <c r="L23" s="212">
        <f t="shared" si="1"/>
        <v>52681</v>
      </c>
    </row>
    <row r="24" spans="1:12" ht="14.4" x14ac:dyDescent="0.3">
      <c r="A24" s="124"/>
      <c r="B24" s="125" t="s">
        <v>567</v>
      </c>
      <c r="C24" s="126"/>
      <c r="D24" s="127"/>
      <c r="E24" s="127"/>
      <c r="F24" s="128">
        <v>19980</v>
      </c>
      <c r="G24" s="129" t="s">
        <v>145</v>
      </c>
      <c r="H24" s="210">
        <f t="shared" si="2"/>
        <v>19980</v>
      </c>
      <c r="I24" s="211"/>
      <c r="J24" s="211"/>
      <c r="K24" s="211"/>
      <c r="L24" s="212">
        <f t="shared" si="1"/>
        <v>19980</v>
      </c>
    </row>
    <row r="25" spans="1:12" ht="14.4" x14ac:dyDescent="0.3">
      <c r="A25" s="124"/>
      <c r="B25" s="125" t="s">
        <v>567</v>
      </c>
      <c r="C25" s="126"/>
      <c r="D25" s="127"/>
      <c r="E25" s="127"/>
      <c r="F25" s="128">
        <v>16660</v>
      </c>
      <c r="G25" s="129" t="s">
        <v>145</v>
      </c>
      <c r="H25" s="210">
        <f t="shared" si="2"/>
        <v>16660</v>
      </c>
      <c r="I25" s="211"/>
      <c r="J25" s="211"/>
      <c r="K25" s="211"/>
      <c r="L25" s="212">
        <f t="shared" si="1"/>
        <v>16660</v>
      </c>
    </row>
    <row r="26" spans="1:12" ht="14.4" x14ac:dyDescent="0.3">
      <c r="A26" s="124"/>
      <c r="B26" s="125" t="s">
        <v>568</v>
      </c>
      <c r="C26" s="126"/>
      <c r="D26" s="127"/>
      <c r="E26" s="127"/>
      <c r="F26" s="128">
        <v>61970</v>
      </c>
      <c r="G26" s="129" t="s">
        <v>156</v>
      </c>
      <c r="H26" s="210">
        <f t="shared" si="2"/>
        <v>61970</v>
      </c>
      <c r="I26" s="211"/>
      <c r="J26" s="211"/>
      <c r="K26" s="211"/>
      <c r="L26" s="212">
        <f t="shared" si="1"/>
        <v>61970</v>
      </c>
    </row>
    <row r="27" spans="1:12" ht="14.4" x14ac:dyDescent="0.3">
      <c r="A27" s="124"/>
      <c r="B27" s="125" t="s">
        <v>568</v>
      </c>
      <c r="C27" s="126"/>
      <c r="D27" s="127"/>
      <c r="E27" s="127"/>
      <c r="F27" s="128">
        <v>50576</v>
      </c>
      <c r="G27" s="129" t="s">
        <v>286</v>
      </c>
      <c r="H27" s="210">
        <f t="shared" si="2"/>
        <v>50576</v>
      </c>
      <c r="I27" s="211"/>
      <c r="J27" s="211"/>
      <c r="K27" s="211"/>
      <c r="L27" s="212">
        <f t="shared" si="1"/>
        <v>50576</v>
      </c>
    </row>
    <row r="28" spans="1:12" ht="14.4" x14ac:dyDescent="0.3">
      <c r="A28" s="124"/>
      <c r="B28" s="125" t="s">
        <v>568</v>
      </c>
      <c r="C28" s="126"/>
      <c r="D28" s="127"/>
      <c r="E28" s="127"/>
      <c r="F28" s="128">
        <v>11990</v>
      </c>
      <c r="G28" s="129" t="s">
        <v>165</v>
      </c>
      <c r="H28" s="210">
        <f t="shared" si="2"/>
        <v>11990</v>
      </c>
      <c r="I28" s="211"/>
      <c r="J28" s="211"/>
      <c r="K28" s="211"/>
      <c r="L28" s="212">
        <f t="shared" si="1"/>
        <v>11990</v>
      </c>
    </row>
    <row r="29" spans="1:12" ht="14.4" x14ac:dyDescent="0.3">
      <c r="A29" s="124"/>
      <c r="B29" s="125" t="s">
        <v>569</v>
      </c>
      <c r="C29" s="126"/>
      <c r="D29" s="127"/>
      <c r="E29" s="127"/>
      <c r="F29" s="128">
        <v>11990</v>
      </c>
      <c r="G29" s="129" t="s">
        <v>148</v>
      </c>
      <c r="H29" s="210">
        <f t="shared" si="2"/>
        <v>11990</v>
      </c>
      <c r="I29" s="211"/>
      <c r="J29" s="211"/>
      <c r="K29" s="211"/>
      <c r="L29" s="212">
        <f t="shared" si="1"/>
        <v>11990</v>
      </c>
    </row>
    <row r="30" spans="1:12" ht="14.4" x14ac:dyDescent="0.3">
      <c r="A30" s="124"/>
      <c r="B30" s="125" t="s">
        <v>570</v>
      </c>
      <c r="C30" s="126"/>
      <c r="D30" s="127"/>
      <c r="E30" s="127"/>
      <c r="F30" s="128">
        <v>9225</v>
      </c>
      <c r="G30" s="129" t="s">
        <v>328</v>
      </c>
      <c r="H30" s="210">
        <f t="shared" si="2"/>
        <v>9225</v>
      </c>
      <c r="I30" s="211"/>
      <c r="J30" s="211"/>
      <c r="K30" s="211"/>
      <c r="L30" s="212">
        <f t="shared" si="1"/>
        <v>9225</v>
      </c>
    </row>
    <row r="31" spans="1:12" ht="14.4" x14ac:dyDescent="0.3">
      <c r="A31" s="124"/>
      <c r="B31" s="125" t="s">
        <v>571</v>
      </c>
      <c r="C31" s="126"/>
      <c r="D31" s="127"/>
      <c r="E31" s="127"/>
      <c r="F31" s="128">
        <v>4880</v>
      </c>
      <c r="G31" s="129" t="s">
        <v>146</v>
      </c>
      <c r="H31" s="210">
        <f t="shared" si="2"/>
        <v>4880</v>
      </c>
      <c r="I31" s="211"/>
      <c r="J31" s="211"/>
      <c r="K31" s="211"/>
      <c r="L31" s="212">
        <f t="shared" si="1"/>
        <v>4880</v>
      </c>
    </row>
    <row r="32" spans="1:12" ht="14.4" x14ac:dyDescent="0.3">
      <c r="A32" s="124"/>
      <c r="B32" s="125" t="s">
        <v>571</v>
      </c>
      <c r="C32" s="126"/>
      <c r="D32" s="127"/>
      <c r="E32" s="127"/>
      <c r="F32" s="128">
        <v>2810</v>
      </c>
      <c r="G32" s="129" t="s">
        <v>146</v>
      </c>
      <c r="H32" s="210">
        <f t="shared" si="2"/>
        <v>2810</v>
      </c>
      <c r="I32" s="211"/>
      <c r="J32" s="211"/>
      <c r="K32" s="211"/>
      <c r="L32" s="212">
        <f t="shared" si="1"/>
        <v>2810</v>
      </c>
    </row>
    <row r="33" spans="1:12" ht="14.4" x14ac:dyDescent="0.3">
      <c r="A33" s="124"/>
      <c r="B33" s="125" t="s">
        <v>572</v>
      </c>
      <c r="C33" s="126"/>
      <c r="D33" s="127"/>
      <c r="E33" s="127"/>
      <c r="F33" s="128">
        <v>29980</v>
      </c>
      <c r="G33" s="129" t="s">
        <v>163</v>
      </c>
      <c r="H33" s="210">
        <f t="shared" si="2"/>
        <v>29980</v>
      </c>
      <c r="I33" s="211"/>
      <c r="J33" s="211"/>
      <c r="K33" s="211"/>
      <c r="L33" s="212">
        <f t="shared" si="1"/>
        <v>29980</v>
      </c>
    </row>
    <row r="34" spans="1:12" ht="14.4" x14ac:dyDescent="0.3">
      <c r="A34" s="124"/>
      <c r="B34" s="125" t="s">
        <v>572</v>
      </c>
      <c r="C34" s="126"/>
      <c r="D34" s="127"/>
      <c r="E34" s="127"/>
      <c r="F34" s="128">
        <v>11734</v>
      </c>
      <c r="G34" s="129" t="s">
        <v>192</v>
      </c>
      <c r="H34" s="210">
        <f t="shared" si="2"/>
        <v>11734</v>
      </c>
      <c r="I34" s="211"/>
      <c r="J34" s="211"/>
      <c r="K34" s="211"/>
      <c r="L34" s="212">
        <f t="shared" si="1"/>
        <v>11734</v>
      </c>
    </row>
    <row r="35" spans="1:12" ht="14.4" x14ac:dyDescent="0.3">
      <c r="A35" s="124"/>
      <c r="B35" s="125" t="s">
        <v>572</v>
      </c>
      <c r="C35" s="126"/>
      <c r="D35" s="127"/>
      <c r="E35" s="127"/>
      <c r="F35" s="128">
        <v>38970</v>
      </c>
      <c r="G35" s="129" t="s">
        <v>200</v>
      </c>
      <c r="H35" s="210">
        <f t="shared" si="2"/>
        <v>38970</v>
      </c>
      <c r="I35" s="211"/>
      <c r="J35" s="211"/>
      <c r="K35" s="211"/>
      <c r="L35" s="212">
        <f t="shared" si="1"/>
        <v>38970</v>
      </c>
    </row>
    <row r="36" spans="1:12" ht="14.4" x14ac:dyDescent="0.3">
      <c r="A36" s="124"/>
      <c r="B36" s="125" t="s">
        <v>572</v>
      </c>
      <c r="C36" s="126"/>
      <c r="D36" s="127"/>
      <c r="E36" s="127"/>
      <c r="F36" s="128">
        <v>17710</v>
      </c>
      <c r="G36" s="129" t="s">
        <v>205</v>
      </c>
      <c r="H36" s="210">
        <f t="shared" si="2"/>
        <v>17710</v>
      </c>
      <c r="I36" s="211"/>
      <c r="J36" s="211"/>
      <c r="K36" s="211"/>
      <c r="L36" s="212">
        <f t="shared" si="1"/>
        <v>17710</v>
      </c>
    </row>
    <row r="37" spans="1:12" ht="14.4" x14ac:dyDescent="0.3">
      <c r="A37" s="124"/>
      <c r="B37" s="125" t="s">
        <v>573</v>
      </c>
      <c r="C37" s="126"/>
      <c r="D37" s="127"/>
      <c r="E37" s="127"/>
      <c r="F37" s="128">
        <v>9990</v>
      </c>
      <c r="G37" s="129" t="s">
        <v>146</v>
      </c>
      <c r="H37" s="210">
        <f t="shared" si="2"/>
        <v>9990</v>
      </c>
      <c r="I37" s="211"/>
      <c r="J37" s="211"/>
      <c r="K37" s="211"/>
      <c r="L37" s="212">
        <f t="shared" si="1"/>
        <v>9990</v>
      </c>
    </row>
    <row r="38" spans="1:12" ht="14.4" x14ac:dyDescent="0.3">
      <c r="A38" s="124"/>
      <c r="B38" s="125" t="s">
        <v>574</v>
      </c>
      <c r="C38" s="126"/>
      <c r="D38" s="127"/>
      <c r="E38" s="127"/>
      <c r="F38" s="128">
        <v>51960</v>
      </c>
      <c r="G38" s="129" t="s">
        <v>152</v>
      </c>
      <c r="H38" s="210">
        <f t="shared" si="2"/>
        <v>51960</v>
      </c>
      <c r="I38" s="211"/>
      <c r="J38" s="211"/>
      <c r="K38" s="211"/>
      <c r="L38" s="212">
        <f t="shared" si="1"/>
        <v>51960</v>
      </c>
    </row>
    <row r="39" spans="1:12" ht="14.4" x14ac:dyDescent="0.3">
      <c r="A39" s="124"/>
      <c r="B39" s="125" t="s">
        <v>575</v>
      </c>
      <c r="C39" s="126"/>
      <c r="D39" s="127"/>
      <c r="E39" s="127"/>
      <c r="F39" s="128">
        <v>14990</v>
      </c>
      <c r="G39" s="129" t="s">
        <v>175</v>
      </c>
      <c r="H39" s="210">
        <f t="shared" si="2"/>
        <v>14990</v>
      </c>
      <c r="I39" s="211"/>
      <c r="J39" s="211"/>
      <c r="K39" s="211"/>
      <c r="L39" s="212">
        <f t="shared" si="1"/>
        <v>14990</v>
      </c>
    </row>
    <row r="40" spans="1:12" ht="14.4" x14ac:dyDescent="0.3">
      <c r="A40" s="124"/>
      <c r="B40" s="125" t="s">
        <v>575</v>
      </c>
      <c r="C40" s="126"/>
      <c r="D40" s="127"/>
      <c r="E40" s="127"/>
      <c r="F40" s="128">
        <v>5332</v>
      </c>
      <c r="G40" s="129" t="s">
        <v>202</v>
      </c>
      <c r="H40" s="210">
        <f t="shared" si="2"/>
        <v>5332</v>
      </c>
      <c r="I40" s="211"/>
      <c r="J40" s="211"/>
      <c r="K40" s="211"/>
      <c r="L40" s="212">
        <f t="shared" si="1"/>
        <v>5332</v>
      </c>
    </row>
    <row r="41" spans="1:12" ht="14.4" x14ac:dyDescent="0.3">
      <c r="A41" s="124"/>
      <c r="B41" s="125" t="s">
        <v>575</v>
      </c>
      <c r="C41" s="126"/>
      <c r="D41" s="127"/>
      <c r="E41" s="127"/>
      <c r="F41" s="128">
        <v>23500</v>
      </c>
      <c r="G41" s="129" t="s">
        <v>288</v>
      </c>
      <c r="H41" s="210">
        <f t="shared" si="2"/>
        <v>23500</v>
      </c>
      <c r="I41" s="211"/>
      <c r="J41" s="211"/>
      <c r="K41" s="211"/>
      <c r="L41" s="212">
        <f t="shared" si="1"/>
        <v>23500</v>
      </c>
    </row>
    <row r="42" spans="1:12" ht="14.4" x14ac:dyDescent="0.3">
      <c r="A42" s="124"/>
      <c r="B42" s="125" t="s">
        <v>576</v>
      </c>
      <c r="C42" s="126"/>
      <c r="D42" s="127"/>
      <c r="E42" s="127"/>
      <c r="F42" s="128">
        <v>42080</v>
      </c>
      <c r="G42" s="129" t="s">
        <v>191</v>
      </c>
      <c r="H42" s="210">
        <f t="shared" si="2"/>
        <v>42080</v>
      </c>
      <c r="I42" s="211"/>
      <c r="J42" s="211"/>
      <c r="K42" s="211"/>
      <c r="L42" s="212">
        <f t="shared" si="1"/>
        <v>42080</v>
      </c>
    </row>
    <row r="43" spans="1:12" ht="14.4" x14ac:dyDescent="0.3">
      <c r="A43" s="124"/>
      <c r="B43" s="125" t="s">
        <v>576</v>
      </c>
      <c r="C43" s="126"/>
      <c r="D43" s="127"/>
      <c r="E43" s="127"/>
      <c r="F43" s="128">
        <v>30793</v>
      </c>
      <c r="G43" s="129" t="s">
        <v>144</v>
      </c>
      <c r="H43" s="210">
        <f t="shared" si="2"/>
        <v>30793</v>
      </c>
      <c r="I43" s="211"/>
      <c r="J43" s="211"/>
      <c r="K43" s="211"/>
      <c r="L43" s="212">
        <f t="shared" si="1"/>
        <v>30793</v>
      </c>
    </row>
    <row r="44" spans="1:12" ht="14.4" x14ac:dyDescent="0.3">
      <c r="A44" s="124"/>
      <c r="B44" s="125" t="s">
        <v>576</v>
      </c>
      <c r="C44" s="126"/>
      <c r="D44" s="127"/>
      <c r="E44" s="127"/>
      <c r="F44" s="128">
        <v>12990</v>
      </c>
      <c r="G44" s="129" t="s">
        <v>174</v>
      </c>
      <c r="H44" s="210">
        <f t="shared" si="2"/>
        <v>12990</v>
      </c>
      <c r="I44" s="211"/>
      <c r="J44" s="211"/>
      <c r="K44" s="211"/>
      <c r="L44" s="212">
        <f t="shared" si="1"/>
        <v>12990</v>
      </c>
    </row>
    <row r="45" spans="1:12" ht="14.4" x14ac:dyDescent="0.3">
      <c r="A45" s="124"/>
      <c r="B45" s="125" t="s">
        <v>576</v>
      </c>
      <c r="C45" s="126"/>
      <c r="D45" s="127"/>
      <c r="E45" s="127"/>
      <c r="F45" s="128">
        <v>42375</v>
      </c>
      <c r="G45" s="129" t="s">
        <v>411</v>
      </c>
      <c r="H45" s="210">
        <f t="shared" si="2"/>
        <v>42375</v>
      </c>
      <c r="I45" s="211"/>
      <c r="J45" s="211"/>
      <c r="K45" s="211"/>
      <c r="L45" s="212">
        <f t="shared" si="1"/>
        <v>42375</v>
      </c>
    </row>
    <row r="46" spans="1:12" ht="14.4" x14ac:dyDescent="0.3">
      <c r="A46" s="124"/>
      <c r="B46" s="125" t="s">
        <v>576</v>
      </c>
      <c r="C46" s="126"/>
      <c r="D46" s="127"/>
      <c r="E46" s="127"/>
      <c r="F46" s="128">
        <v>14760</v>
      </c>
      <c r="G46" s="129" t="s">
        <v>561</v>
      </c>
      <c r="H46" s="210">
        <f t="shared" si="2"/>
        <v>14760</v>
      </c>
      <c r="I46" s="211"/>
      <c r="J46" s="211"/>
      <c r="K46" s="211"/>
      <c r="L46" s="212">
        <f t="shared" si="1"/>
        <v>14760</v>
      </c>
    </row>
    <row r="47" spans="1:12" ht="14.4" x14ac:dyDescent="0.3">
      <c r="A47" s="124"/>
      <c r="B47" s="125" t="s">
        <v>576</v>
      </c>
      <c r="C47" s="126"/>
      <c r="D47" s="127"/>
      <c r="E47" s="127"/>
      <c r="F47" s="128">
        <v>11990</v>
      </c>
      <c r="G47" s="129" t="s">
        <v>173</v>
      </c>
      <c r="H47" s="210">
        <f t="shared" si="2"/>
        <v>11990</v>
      </c>
      <c r="I47" s="211"/>
      <c r="J47" s="211"/>
      <c r="K47" s="211"/>
      <c r="L47" s="212">
        <f t="shared" si="1"/>
        <v>11990</v>
      </c>
    </row>
    <row r="48" spans="1:12" ht="14.4" x14ac:dyDescent="0.3">
      <c r="A48" s="124"/>
      <c r="B48" s="125" t="s">
        <v>577</v>
      </c>
      <c r="C48" s="126"/>
      <c r="D48" s="127"/>
      <c r="E48" s="127"/>
      <c r="F48" s="128">
        <v>100871</v>
      </c>
      <c r="G48" s="129" t="s">
        <v>188</v>
      </c>
      <c r="H48" s="213"/>
      <c r="I48" s="211"/>
      <c r="J48" s="210">
        <f>+F48</f>
        <v>100871</v>
      </c>
      <c r="K48" s="211"/>
      <c r="L48" s="212">
        <f t="shared" si="1"/>
        <v>100871</v>
      </c>
    </row>
    <row r="49" spans="1:12" ht="14.4" x14ac:dyDescent="0.3">
      <c r="A49" s="124"/>
      <c r="B49" s="125" t="s">
        <v>577</v>
      </c>
      <c r="C49" s="126"/>
      <c r="D49" s="127"/>
      <c r="E49" s="127"/>
      <c r="F49" s="128">
        <v>87592</v>
      </c>
      <c r="G49" s="129" t="s">
        <v>168</v>
      </c>
      <c r="H49" s="210">
        <f>+F49</f>
        <v>87592</v>
      </c>
      <c r="I49" s="211"/>
      <c r="J49" s="211"/>
      <c r="K49" s="211"/>
      <c r="L49" s="212">
        <f t="shared" si="1"/>
        <v>87592</v>
      </c>
    </row>
    <row r="50" spans="1:12" ht="14.4" x14ac:dyDescent="0.3">
      <c r="A50" s="124"/>
      <c r="B50" s="125" t="s">
        <v>577</v>
      </c>
      <c r="C50" s="126"/>
      <c r="D50" s="127"/>
      <c r="E50" s="127"/>
      <c r="F50" s="128">
        <v>53000</v>
      </c>
      <c r="G50" s="129" t="s">
        <v>159</v>
      </c>
      <c r="H50" s="211"/>
      <c r="I50" s="211"/>
      <c r="J50" s="211"/>
      <c r="K50" s="210">
        <f>+F50</f>
        <v>53000</v>
      </c>
      <c r="L50" s="212">
        <f t="shared" si="1"/>
        <v>53000</v>
      </c>
    </row>
    <row r="51" spans="1:12" ht="14.4" x14ac:dyDescent="0.3">
      <c r="A51" s="124"/>
      <c r="B51" s="125" t="s">
        <v>577</v>
      </c>
      <c r="C51" s="126"/>
      <c r="D51" s="127"/>
      <c r="E51" s="127"/>
      <c r="F51" s="128">
        <v>34980</v>
      </c>
      <c r="G51" s="129" t="s">
        <v>188</v>
      </c>
      <c r="H51" s="210">
        <f t="shared" ref="H51:H72" si="3">+F51</f>
        <v>34980</v>
      </c>
      <c r="I51" s="211"/>
      <c r="J51" s="211"/>
      <c r="K51" s="211"/>
      <c r="L51" s="212">
        <f t="shared" si="1"/>
        <v>34980</v>
      </c>
    </row>
    <row r="52" spans="1:12" ht="14.4" x14ac:dyDescent="0.3">
      <c r="A52" s="124"/>
      <c r="B52" s="125" t="s">
        <v>577</v>
      </c>
      <c r="C52" s="126"/>
      <c r="D52" s="127"/>
      <c r="E52" s="127"/>
      <c r="F52" s="128">
        <v>31990</v>
      </c>
      <c r="G52" s="129" t="s">
        <v>284</v>
      </c>
      <c r="H52" s="210">
        <f t="shared" si="3"/>
        <v>31990</v>
      </c>
      <c r="I52" s="211"/>
      <c r="J52" s="211"/>
      <c r="K52" s="211"/>
      <c r="L52" s="212">
        <f t="shared" si="1"/>
        <v>31990</v>
      </c>
    </row>
    <row r="53" spans="1:12" ht="14.4" x14ac:dyDescent="0.3">
      <c r="A53" s="124"/>
      <c r="B53" s="125" t="s">
        <v>577</v>
      </c>
      <c r="C53" s="126"/>
      <c r="D53" s="127"/>
      <c r="E53" s="127"/>
      <c r="F53" s="128">
        <v>27980</v>
      </c>
      <c r="G53" s="129" t="s">
        <v>171</v>
      </c>
      <c r="H53" s="210">
        <f t="shared" si="3"/>
        <v>27980</v>
      </c>
      <c r="I53" s="211"/>
      <c r="J53" s="211"/>
      <c r="K53" s="211"/>
      <c r="L53" s="212">
        <f t="shared" si="1"/>
        <v>27980</v>
      </c>
    </row>
    <row r="54" spans="1:12" ht="14.4" x14ac:dyDescent="0.3">
      <c r="A54" s="124"/>
      <c r="B54" s="125" t="s">
        <v>577</v>
      </c>
      <c r="C54" s="126"/>
      <c r="D54" s="127"/>
      <c r="E54" s="127"/>
      <c r="F54" s="128">
        <v>9646</v>
      </c>
      <c r="G54" s="129" t="s">
        <v>284</v>
      </c>
      <c r="H54" s="210">
        <f t="shared" si="3"/>
        <v>9646</v>
      </c>
      <c r="I54" s="211"/>
      <c r="J54" s="211"/>
      <c r="K54" s="211"/>
      <c r="L54" s="212">
        <f t="shared" si="1"/>
        <v>9646</v>
      </c>
    </row>
    <row r="55" spans="1:12" ht="14.4" x14ac:dyDescent="0.3">
      <c r="A55" s="124"/>
      <c r="B55" s="125" t="s">
        <v>577</v>
      </c>
      <c r="C55" s="126"/>
      <c r="D55" s="127"/>
      <c r="E55" s="127"/>
      <c r="F55" s="128">
        <v>5140</v>
      </c>
      <c r="G55" s="129" t="s">
        <v>190</v>
      </c>
      <c r="H55" s="210">
        <f t="shared" si="3"/>
        <v>5140</v>
      </c>
      <c r="I55" s="211"/>
      <c r="J55" s="211"/>
      <c r="K55" s="211"/>
      <c r="L55" s="212">
        <f t="shared" si="1"/>
        <v>5140</v>
      </c>
    </row>
    <row r="56" spans="1:12" ht="14.4" x14ac:dyDescent="0.3">
      <c r="A56" s="124"/>
      <c r="B56" s="125" t="s">
        <v>577</v>
      </c>
      <c r="C56" s="126"/>
      <c r="D56" s="127"/>
      <c r="E56" s="127"/>
      <c r="F56" s="128">
        <v>47941</v>
      </c>
      <c r="G56" s="129" t="s">
        <v>170</v>
      </c>
      <c r="H56" s="210">
        <f t="shared" si="3"/>
        <v>47941</v>
      </c>
      <c r="I56" s="211"/>
      <c r="J56" s="211"/>
      <c r="K56" s="211"/>
      <c r="L56" s="212">
        <f t="shared" si="1"/>
        <v>47941</v>
      </c>
    </row>
    <row r="57" spans="1:12" ht="14.4" x14ac:dyDescent="0.3">
      <c r="A57" s="124"/>
      <c r="B57" s="125" t="s">
        <v>577</v>
      </c>
      <c r="C57" s="126"/>
      <c r="D57" s="127"/>
      <c r="E57" s="127"/>
      <c r="F57" s="128">
        <v>22990</v>
      </c>
      <c r="G57" s="129" t="s">
        <v>182</v>
      </c>
      <c r="H57" s="210">
        <f t="shared" si="3"/>
        <v>22990</v>
      </c>
      <c r="I57" s="211"/>
      <c r="J57" s="211"/>
      <c r="K57" s="211"/>
      <c r="L57" s="212">
        <f t="shared" si="1"/>
        <v>22990</v>
      </c>
    </row>
    <row r="58" spans="1:12" ht="14.4" x14ac:dyDescent="0.3">
      <c r="A58" s="124"/>
      <c r="B58" s="125" t="s">
        <v>577</v>
      </c>
      <c r="C58" s="126"/>
      <c r="D58" s="127"/>
      <c r="E58" s="127"/>
      <c r="F58" s="128">
        <v>9990</v>
      </c>
      <c r="G58" s="129" t="s">
        <v>420</v>
      </c>
      <c r="H58" s="210">
        <f t="shared" si="3"/>
        <v>9990</v>
      </c>
      <c r="I58" s="211"/>
      <c r="J58" s="211"/>
      <c r="K58" s="211"/>
      <c r="L58" s="212">
        <f t="shared" si="1"/>
        <v>9990</v>
      </c>
    </row>
    <row r="59" spans="1:12" ht="14.4" x14ac:dyDescent="0.3">
      <c r="A59" s="124"/>
      <c r="B59" s="125" t="s">
        <v>578</v>
      </c>
      <c r="C59" s="126"/>
      <c r="D59" s="127"/>
      <c r="E59" s="127"/>
      <c r="F59" s="128">
        <v>56000</v>
      </c>
      <c r="G59" s="129" t="s">
        <v>151</v>
      </c>
      <c r="H59" s="210">
        <f t="shared" si="3"/>
        <v>56000</v>
      </c>
      <c r="I59" s="211"/>
      <c r="J59" s="211"/>
      <c r="K59" s="211"/>
      <c r="L59" s="212">
        <f t="shared" si="1"/>
        <v>56000</v>
      </c>
    </row>
    <row r="60" spans="1:12" ht="14.4" x14ac:dyDescent="0.3">
      <c r="A60" s="124"/>
      <c r="B60" s="125" t="s">
        <v>578</v>
      </c>
      <c r="C60" s="126"/>
      <c r="D60" s="127"/>
      <c r="E60" s="127"/>
      <c r="F60" s="128">
        <v>14990</v>
      </c>
      <c r="G60" s="129" t="s">
        <v>162</v>
      </c>
      <c r="H60" s="210">
        <f t="shared" si="3"/>
        <v>14990</v>
      </c>
      <c r="I60" s="211"/>
      <c r="J60" s="211"/>
      <c r="K60" s="211"/>
      <c r="L60" s="212">
        <f t="shared" si="1"/>
        <v>14990</v>
      </c>
    </row>
    <row r="61" spans="1:12" ht="14.4" x14ac:dyDescent="0.3">
      <c r="A61" s="124"/>
      <c r="B61" s="125" t="s">
        <v>578</v>
      </c>
      <c r="C61" s="126"/>
      <c r="D61" s="127"/>
      <c r="E61" s="127"/>
      <c r="F61" s="128">
        <v>9990</v>
      </c>
      <c r="G61" s="129" t="s">
        <v>180</v>
      </c>
      <c r="H61" s="210">
        <f t="shared" si="3"/>
        <v>9990</v>
      </c>
      <c r="I61" s="211"/>
      <c r="J61" s="211"/>
      <c r="K61" s="211"/>
      <c r="L61" s="212">
        <f t="shared" si="1"/>
        <v>9990</v>
      </c>
    </row>
    <row r="62" spans="1:12" ht="14.4" x14ac:dyDescent="0.3">
      <c r="A62" s="124"/>
      <c r="B62" s="125" t="s">
        <v>578</v>
      </c>
      <c r="C62" s="126"/>
      <c r="D62" s="127"/>
      <c r="E62" s="127"/>
      <c r="F62" s="128">
        <v>33014</v>
      </c>
      <c r="G62" s="129" t="s">
        <v>172</v>
      </c>
      <c r="H62" s="210">
        <f t="shared" si="3"/>
        <v>33014</v>
      </c>
      <c r="I62" s="211"/>
      <c r="J62" s="211"/>
      <c r="K62" s="211"/>
      <c r="L62" s="212">
        <f t="shared" si="1"/>
        <v>33014</v>
      </c>
    </row>
    <row r="63" spans="1:12" ht="14.4" x14ac:dyDescent="0.3">
      <c r="A63" s="124"/>
      <c r="B63" s="125" t="s">
        <v>578</v>
      </c>
      <c r="C63" s="126"/>
      <c r="D63" s="127"/>
      <c r="E63" s="127"/>
      <c r="F63" s="128">
        <v>29980</v>
      </c>
      <c r="G63" s="129" t="s">
        <v>185</v>
      </c>
      <c r="H63" s="210">
        <f t="shared" si="3"/>
        <v>29980</v>
      </c>
      <c r="I63" s="211"/>
      <c r="J63" s="211"/>
      <c r="K63" s="211"/>
      <c r="L63" s="212">
        <f t="shared" si="1"/>
        <v>29980</v>
      </c>
    </row>
    <row r="64" spans="1:12" ht="14.4" x14ac:dyDescent="0.3">
      <c r="A64" s="124"/>
      <c r="B64" s="125" t="s">
        <v>578</v>
      </c>
      <c r="C64" s="126"/>
      <c r="D64" s="127"/>
      <c r="E64" s="127"/>
      <c r="F64" s="128">
        <v>10754</v>
      </c>
      <c r="G64" s="129" t="s">
        <v>181</v>
      </c>
      <c r="H64" s="210">
        <f t="shared" si="3"/>
        <v>10754</v>
      </c>
      <c r="I64" s="211"/>
      <c r="J64" s="211"/>
      <c r="K64" s="211"/>
      <c r="L64" s="212">
        <f t="shared" si="1"/>
        <v>10754</v>
      </c>
    </row>
    <row r="65" spans="1:17" ht="14.4" x14ac:dyDescent="0.3">
      <c r="A65" s="124"/>
      <c r="B65" s="125" t="s">
        <v>578</v>
      </c>
      <c r="C65" s="126"/>
      <c r="D65" s="127"/>
      <c r="E65" s="127"/>
      <c r="F65" s="128">
        <v>10500</v>
      </c>
      <c r="G65" s="129" t="s">
        <v>289</v>
      </c>
      <c r="H65" s="210">
        <f t="shared" si="3"/>
        <v>10500</v>
      </c>
      <c r="I65" s="211"/>
      <c r="J65" s="211"/>
      <c r="K65" s="211"/>
      <c r="L65" s="212">
        <f t="shared" si="1"/>
        <v>10500</v>
      </c>
    </row>
    <row r="66" spans="1:17" ht="14.4" x14ac:dyDescent="0.3">
      <c r="A66" s="124"/>
      <c r="B66" s="125" t="s">
        <v>579</v>
      </c>
      <c r="C66" s="126"/>
      <c r="D66" s="127"/>
      <c r="E66" s="127"/>
      <c r="F66" s="128">
        <v>68970</v>
      </c>
      <c r="G66" s="129" t="s">
        <v>204</v>
      </c>
      <c r="H66" s="210">
        <f t="shared" si="3"/>
        <v>68970</v>
      </c>
      <c r="I66" s="211"/>
      <c r="J66" s="211"/>
      <c r="K66" s="211"/>
      <c r="L66" s="212">
        <f t="shared" si="1"/>
        <v>68970</v>
      </c>
    </row>
    <row r="67" spans="1:17" ht="14.4" x14ac:dyDescent="0.3">
      <c r="A67" s="124"/>
      <c r="B67" s="125" t="s">
        <v>579</v>
      </c>
      <c r="C67" s="126"/>
      <c r="D67" s="127"/>
      <c r="E67" s="127"/>
      <c r="F67" s="128">
        <v>62591</v>
      </c>
      <c r="G67" s="129" t="s">
        <v>179</v>
      </c>
      <c r="H67" s="210">
        <f t="shared" si="3"/>
        <v>62591</v>
      </c>
      <c r="I67" s="211"/>
      <c r="J67" s="211"/>
      <c r="K67" s="211"/>
      <c r="L67" s="212">
        <f t="shared" si="1"/>
        <v>62591</v>
      </c>
    </row>
    <row r="68" spans="1:17" ht="14.4" x14ac:dyDescent="0.3">
      <c r="A68" s="124"/>
      <c r="B68" s="125" t="s">
        <v>579</v>
      </c>
      <c r="C68" s="126"/>
      <c r="D68" s="127"/>
      <c r="E68" s="127"/>
      <c r="F68" s="128">
        <v>43118</v>
      </c>
      <c r="G68" s="129" t="s">
        <v>183</v>
      </c>
      <c r="H68" s="210">
        <f t="shared" si="3"/>
        <v>43118</v>
      </c>
      <c r="I68" s="211"/>
      <c r="J68" s="211"/>
      <c r="K68" s="211"/>
      <c r="L68" s="212">
        <f t="shared" ref="L68:L79" si="4">SUM(H68:K68)</f>
        <v>43118</v>
      </c>
    </row>
    <row r="69" spans="1:17" ht="14.4" x14ac:dyDescent="0.3">
      <c r="A69" s="124"/>
      <c r="B69" s="125" t="s">
        <v>579</v>
      </c>
      <c r="C69" s="126"/>
      <c r="D69" s="127"/>
      <c r="E69" s="127"/>
      <c r="F69" s="128">
        <v>29980</v>
      </c>
      <c r="G69" s="129" t="s">
        <v>163</v>
      </c>
      <c r="H69" s="210">
        <f t="shared" si="3"/>
        <v>29980</v>
      </c>
      <c r="I69" s="211"/>
      <c r="J69" s="211"/>
      <c r="K69" s="211"/>
      <c r="L69" s="212">
        <f t="shared" si="4"/>
        <v>29980</v>
      </c>
    </row>
    <row r="70" spans="1:17" ht="14.4" x14ac:dyDescent="0.3">
      <c r="A70" s="124"/>
      <c r="B70" s="125" t="s">
        <v>579</v>
      </c>
      <c r="C70" s="126"/>
      <c r="D70" s="127"/>
      <c r="E70" s="127"/>
      <c r="F70" s="128">
        <v>19990</v>
      </c>
      <c r="G70" s="129" t="s">
        <v>193</v>
      </c>
      <c r="H70" s="210">
        <f t="shared" si="3"/>
        <v>19990</v>
      </c>
      <c r="I70" s="211"/>
      <c r="J70" s="211"/>
      <c r="K70" s="211"/>
      <c r="L70" s="212">
        <f t="shared" si="4"/>
        <v>19990</v>
      </c>
    </row>
    <row r="71" spans="1:17" ht="14.4" x14ac:dyDescent="0.3">
      <c r="A71" s="124"/>
      <c r="B71" s="125" t="s">
        <v>579</v>
      </c>
      <c r="C71" s="126"/>
      <c r="D71" s="127"/>
      <c r="E71" s="127"/>
      <c r="F71" s="128">
        <v>11620</v>
      </c>
      <c r="G71" s="129" t="s">
        <v>146</v>
      </c>
      <c r="H71" s="210">
        <f t="shared" si="3"/>
        <v>11620</v>
      </c>
      <c r="I71" s="211"/>
      <c r="J71" s="211"/>
      <c r="K71" s="211"/>
      <c r="L71" s="212">
        <f t="shared" si="4"/>
        <v>11620</v>
      </c>
    </row>
    <row r="72" spans="1:17" ht="14.4" x14ac:dyDescent="0.3">
      <c r="A72" s="124"/>
      <c r="B72" s="125" t="s">
        <v>579</v>
      </c>
      <c r="C72" s="126"/>
      <c r="D72" s="127"/>
      <c r="E72" s="127"/>
      <c r="F72" s="128">
        <v>5990</v>
      </c>
      <c r="G72" s="129" t="s">
        <v>161</v>
      </c>
      <c r="H72" s="210">
        <f t="shared" si="3"/>
        <v>5990</v>
      </c>
      <c r="I72" s="211"/>
      <c r="J72" s="211"/>
      <c r="K72" s="211"/>
      <c r="L72" s="212">
        <f t="shared" si="4"/>
        <v>5990</v>
      </c>
    </row>
    <row r="73" spans="1:17" ht="14.4" x14ac:dyDescent="0.3">
      <c r="A73" s="124"/>
      <c r="B73" s="125" t="s">
        <v>579</v>
      </c>
      <c r="C73" s="126"/>
      <c r="D73" s="127"/>
      <c r="E73" s="127"/>
      <c r="F73" s="128">
        <v>53000</v>
      </c>
      <c r="G73" s="129" t="s">
        <v>145</v>
      </c>
      <c r="H73" s="211"/>
      <c r="I73" s="211"/>
      <c r="J73" s="211"/>
      <c r="K73" s="210">
        <f>+F73</f>
        <v>53000</v>
      </c>
      <c r="L73" s="212">
        <f t="shared" si="4"/>
        <v>53000</v>
      </c>
    </row>
    <row r="74" spans="1:17" ht="14.4" x14ac:dyDescent="0.3">
      <c r="A74" s="124"/>
      <c r="B74" s="125" t="s">
        <v>579</v>
      </c>
      <c r="C74" s="126"/>
      <c r="D74" s="127"/>
      <c r="E74" s="128"/>
      <c r="F74" s="128">
        <v>31990</v>
      </c>
      <c r="G74" s="129" t="s">
        <v>203</v>
      </c>
      <c r="H74" s="211">
        <f t="shared" ref="H74:H79" si="5">+F74</f>
        <v>31990</v>
      </c>
      <c r="I74" s="211"/>
      <c r="J74" s="211"/>
      <c r="K74" s="210"/>
      <c r="L74" s="212">
        <f t="shared" si="4"/>
        <v>31990</v>
      </c>
      <c r="P74" s="190">
        <v>312000</v>
      </c>
      <c r="Q74" s="190">
        <v>12000</v>
      </c>
    </row>
    <row r="75" spans="1:17" ht="14.4" x14ac:dyDescent="0.3">
      <c r="A75" s="124"/>
      <c r="B75" s="125" t="s">
        <v>579</v>
      </c>
      <c r="C75" s="126"/>
      <c r="D75" s="127"/>
      <c r="E75" s="128"/>
      <c r="F75" s="128">
        <v>26039</v>
      </c>
      <c r="G75" s="129" t="s">
        <v>145</v>
      </c>
      <c r="H75" s="211">
        <f t="shared" si="5"/>
        <v>26039</v>
      </c>
      <c r="I75" s="211"/>
      <c r="J75" s="211"/>
      <c r="K75" s="210"/>
      <c r="L75" s="212">
        <f t="shared" si="4"/>
        <v>26039</v>
      </c>
      <c r="P75" s="190">
        <v>318000</v>
      </c>
      <c r="Q75" s="190">
        <f t="shared" ref="Q75:Q76" si="6">+P75-O75</f>
        <v>318000</v>
      </c>
    </row>
    <row r="76" spans="1:17" ht="14.4" x14ac:dyDescent="0.3">
      <c r="A76" s="124"/>
      <c r="B76" s="125" t="s">
        <v>579</v>
      </c>
      <c r="C76" s="126"/>
      <c r="D76" s="127"/>
      <c r="E76" s="128"/>
      <c r="F76" s="128">
        <v>24950</v>
      </c>
      <c r="G76" s="129" t="s">
        <v>288</v>
      </c>
      <c r="H76" s="211">
        <f t="shared" si="5"/>
        <v>24950</v>
      </c>
      <c r="I76" s="211"/>
      <c r="J76" s="211"/>
      <c r="K76" s="210"/>
      <c r="L76" s="212">
        <f t="shared" si="4"/>
        <v>24950</v>
      </c>
      <c r="P76" s="190">
        <v>208000</v>
      </c>
      <c r="Q76" s="190">
        <f t="shared" si="6"/>
        <v>208000</v>
      </c>
    </row>
    <row r="77" spans="1:17" ht="14.4" x14ac:dyDescent="0.3">
      <c r="A77" s="124"/>
      <c r="B77" s="125" t="s">
        <v>579</v>
      </c>
      <c r="C77" s="126"/>
      <c r="D77" s="127"/>
      <c r="E77" s="128"/>
      <c r="F77" s="128">
        <v>20658</v>
      </c>
      <c r="G77" s="129" t="s">
        <v>145</v>
      </c>
      <c r="H77" s="211">
        <f t="shared" si="5"/>
        <v>20658</v>
      </c>
      <c r="I77" s="211"/>
      <c r="J77" s="211"/>
      <c r="K77" s="210"/>
      <c r="L77" s="212">
        <f t="shared" si="4"/>
        <v>20658</v>
      </c>
    </row>
    <row r="78" spans="1:17" ht="14.4" x14ac:dyDescent="0.3">
      <c r="A78" s="124"/>
      <c r="B78" s="125" t="s">
        <v>579</v>
      </c>
      <c r="C78" s="126"/>
      <c r="D78" s="127"/>
      <c r="E78" s="128"/>
      <c r="F78" s="128">
        <v>14420</v>
      </c>
      <c r="G78" s="129" t="s">
        <v>288</v>
      </c>
      <c r="H78" s="211">
        <f t="shared" si="5"/>
        <v>14420</v>
      </c>
      <c r="I78" s="211"/>
      <c r="J78" s="211"/>
      <c r="K78" s="210"/>
      <c r="L78" s="212">
        <f t="shared" si="4"/>
        <v>14420</v>
      </c>
    </row>
    <row r="79" spans="1:17" ht="14.4" x14ac:dyDescent="0.3">
      <c r="A79" s="124"/>
      <c r="B79" s="125" t="s">
        <v>579</v>
      </c>
      <c r="C79" s="126"/>
      <c r="D79" s="127"/>
      <c r="E79" s="128"/>
      <c r="F79" s="128">
        <v>13934</v>
      </c>
      <c r="G79" s="129" t="s">
        <v>145</v>
      </c>
      <c r="H79" s="211">
        <f t="shared" si="5"/>
        <v>13934</v>
      </c>
      <c r="I79" s="211"/>
      <c r="J79" s="211"/>
      <c r="K79" s="210"/>
      <c r="L79" s="212">
        <f t="shared" si="4"/>
        <v>13934</v>
      </c>
    </row>
    <row r="80" spans="1:17" ht="14.4" x14ac:dyDescent="0.3">
      <c r="A80" s="124"/>
      <c r="B80" s="125" t="s">
        <v>563</v>
      </c>
      <c r="C80" s="126"/>
      <c r="D80" s="127"/>
      <c r="E80" s="215">
        <v>48000</v>
      </c>
      <c r="F80" s="128"/>
      <c r="G80" s="129" t="s">
        <v>602</v>
      </c>
      <c r="H80" s="211"/>
      <c r="I80" s="211"/>
      <c r="J80" s="211"/>
      <c r="K80" s="210"/>
      <c r="L80" s="212"/>
    </row>
    <row r="81" spans="1:12" ht="14.4" x14ac:dyDescent="0.3">
      <c r="A81" s="124"/>
      <c r="B81" s="125" t="s">
        <v>563</v>
      </c>
      <c r="C81" s="126"/>
      <c r="D81" s="127"/>
      <c r="E81" s="215">
        <v>16998</v>
      </c>
      <c r="F81" s="128"/>
      <c r="G81" s="129" t="s">
        <v>132</v>
      </c>
      <c r="H81" s="211"/>
      <c r="I81" s="211"/>
      <c r="J81" s="211"/>
      <c r="K81" s="210"/>
      <c r="L81" s="212"/>
    </row>
    <row r="82" spans="1:12" ht="14.4" x14ac:dyDescent="0.3">
      <c r="A82" s="124"/>
      <c r="B82" s="125" t="s">
        <v>566</v>
      </c>
      <c r="C82" s="126"/>
      <c r="D82" s="127"/>
      <c r="E82" s="216">
        <v>90000</v>
      </c>
      <c r="F82" s="128"/>
      <c r="G82" s="129" t="s">
        <v>603</v>
      </c>
      <c r="H82" s="211"/>
      <c r="I82" s="211"/>
      <c r="J82" s="211"/>
      <c r="K82" s="210"/>
      <c r="L82" s="212"/>
    </row>
    <row r="83" spans="1:12" ht="14.4" x14ac:dyDescent="0.3">
      <c r="A83" s="124"/>
      <c r="B83" s="125" t="s">
        <v>566</v>
      </c>
      <c r="C83" s="126"/>
      <c r="D83" s="127"/>
      <c r="E83" s="216">
        <v>80000</v>
      </c>
      <c r="F83" s="128"/>
      <c r="G83" s="129" t="s">
        <v>604</v>
      </c>
      <c r="H83" s="211"/>
      <c r="I83" s="211"/>
      <c r="J83" s="211"/>
      <c r="K83" s="210"/>
      <c r="L83" s="212"/>
    </row>
    <row r="84" spans="1:12" ht="14.4" x14ac:dyDescent="0.3">
      <c r="A84" s="124"/>
      <c r="B84" s="125" t="s">
        <v>566</v>
      </c>
      <c r="C84" s="126"/>
      <c r="D84" s="127"/>
      <c r="E84" s="216">
        <v>60000</v>
      </c>
      <c r="F84" s="128"/>
      <c r="G84" s="129" t="s">
        <v>605</v>
      </c>
      <c r="H84" s="211"/>
      <c r="I84" s="211"/>
      <c r="J84" s="211"/>
      <c r="K84" s="210"/>
      <c r="L84" s="212"/>
    </row>
    <row r="85" spans="1:12" ht="14.4" x14ac:dyDescent="0.3">
      <c r="A85" s="124"/>
      <c r="B85" s="125" t="s">
        <v>566</v>
      </c>
      <c r="C85" s="126"/>
      <c r="D85" s="127"/>
      <c r="E85" s="216">
        <v>60000</v>
      </c>
      <c r="F85" s="128"/>
      <c r="G85" s="129" t="s">
        <v>606</v>
      </c>
      <c r="H85" s="211"/>
      <c r="I85" s="211"/>
      <c r="J85" s="211"/>
      <c r="K85" s="210"/>
      <c r="L85" s="212"/>
    </row>
    <row r="86" spans="1:12" ht="14.4" x14ac:dyDescent="0.3">
      <c r="A86" s="124"/>
      <c r="B86" s="125" t="s">
        <v>566</v>
      </c>
      <c r="C86" s="126"/>
      <c r="D86" s="127"/>
      <c r="E86" s="216">
        <v>60000</v>
      </c>
      <c r="F86" s="128"/>
      <c r="G86" s="129" t="s">
        <v>607</v>
      </c>
      <c r="H86" s="211"/>
      <c r="I86" s="211"/>
      <c r="J86" s="211"/>
      <c r="K86" s="210"/>
      <c r="L86" s="212"/>
    </row>
    <row r="87" spans="1:12" ht="14.4" x14ac:dyDescent="0.3">
      <c r="A87" s="124"/>
      <c r="B87" s="125" t="s">
        <v>566</v>
      </c>
      <c r="C87" s="126"/>
      <c r="D87" s="127"/>
      <c r="E87" s="216">
        <v>60000</v>
      </c>
      <c r="F87" s="128"/>
      <c r="G87" s="129" t="s">
        <v>608</v>
      </c>
      <c r="H87" s="211"/>
      <c r="I87" s="211"/>
      <c r="J87" s="211"/>
      <c r="K87" s="210"/>
      <c r="L87" s="212"/>
    </row>
    <row r="88" spans="1:12" ht="14.4" x14ac:dyDescent="0.3">
      <c r="A88" s="124"/>
      <c r="B88" s="125" t="s">
        <v>566</v>
      </c>
      <c r="C88" s="126"/>
      <c r="D88" s="127"/>
      <c r="E88" s="216">
        <v>50000</v>
      </c>
      <c r="F88" s="128"/>
      <c r="G88" s="129" t="s">
        <v>609</v>
      </c>
      <c r="H88" s="211"/>
      <c r="I88" s="211"/>
      <c r="J88" s="211"/>
      <c r="K88" s="210"/>
      <c r="L88" s="212"/>
    </row>
    <row r="89" spans="1:12" ht="14.4" x14ac:dyDescent="0.3">
      <c r="A89" s="124"/>
      <c r="B89" s="125" t="s">
        <v>566</v>
      </c>
      <c r="C89" s="126"/>
      <c r="D89" s="127"/>
      <c r="E89" s="216">
        <v>50000</v>
      </c>
      <c r="F89" s="128"/>
      <c r="G89" s="129" t="s">
        <v>583</v>
      </c>
      <c r="H89" s="211"/>
      <c r="I89" s="211"/>
      <c r="J89" s="211"/>
      <c r="K89" s="210"/>
      <c r="L89" s="212"/>
    </row>
    <row r="90" spans="1:12" ht="14.4" x14ac:dyDescent="0.3">
      <c r="A90" s="124"/>
      <c r="B90" s="125" t="s">
        <v>566</v>
      </c>
      <c r="C90" s="126"/>
      <c r="D90" s="127"/>
      <c r="E90" s="216">
        <v>50000</v>
      </c>
      <c r="F90" s="128"/>
      <c r="G90" s="129" t="s">
        <v>584</v>
      </c>
      <c r="H90" s="211"/>
      <c r="I90" s="211"/>
      <c r="J90" s="211"/>
      <c r="K90" s="210"/>
      <c r="L90" s="212"/>
    </row>
    <row r="91" spans="1:12" ht="14.4" x14ac:dyDescent="0.3">
      <c r="A91" s="124"/>
      <c r="B91" s="125" t="s">
        <v>566</v>
      </c>
      <c r="C91" s="126"/>
      <c r="D91" s="127"/>
      <c r="E91" s="216">
        <v>50000</v>
      </c>
      <c r="F91" s="128"/>
      <c r="G91" s="129" t="s">
        <v>585</v>
      </c>
      <c r="H91" s="211"/>
      <c r="I91" s="211"/>
      <c r="J91" s="211"/>
      <c r="K91" s="210"/>
      <c r="L91" s="212"/>
    </row>
    <row r="92" spans="1:12" ht="14.4" x14ac:dyDescent="0.3">
      <c r="A92" s="124"/>
      <c r="B92" s="125" t="s">
        <v>566</v>
      </c>
      <c r="C92" s="126"/>
      <c r="D92" s="127"/>
      <c r="E92" s="216">
        <v>30000</v>
      </c>
      <c r="F92" s="128"/>
      <c r="G92" s="129" t="s">
        <v>586</v>
      </c>
      <c r="H92" s="211"/>
      <c r="I92" s="211"/>
      <c r="J92" s="211"/>
      <c r="K92" s="210"/>
      <c r="L92" s="212"/>
    </row>
    <row r="93" spans="1:12" ht="14.4" x14ac:dyDescent="0.3">
      <c r="A93" s="124"/>
      <c r="B93" s="125" t="s">
        <v>566</v>
      </c>
      <c r="C93" s="126"/>
      <c r="D93" s="127"/>
      <c r="E93" s="216">
        <v>30000</v>
      </c>
      <c r="F93" s="128"/>
      <c r="G93" s="129" t="s">
        <v>140</v>
      </c>
      <c r="H93" s="211"/>
      <c r="I93" s="211"/>
      <c r="J93" s="211"/>
      <c r="K93" s="210"/>
      <c r="L93" s="212"/>
    </row>
    <row r="94" spans="1:12" ht="14.4" x14ac:dyDescent="0.3">
      <c r="A94" s="124"/>
      <c r="B94" s="125" t="s">
        <v>566</v>
      </c>
      <c r="C94" s="126"/>
      <c r="D94" s="127"/>
      <c r="E94" s="216">
        <v>30000</v>
      </c>
      <c r="F94" s="128"/>
      <c r="G94" s="129" t="s">
        <v>587</v>
      </c>
      <c r="H94" s="211"/>
      <c r="I94" s="211"/>
      <c r="J94" s="211"/>
      <c r="K94" s="210"/>
      <c r="L94" s="212"/>
    </row>
    <row r="95" spans="1:12" ht="14.4" x14ac:dyDescent="0.3">
      <c r="A95" s="124"/>
      <c r="B95" s="125" t="s">
        <v>566</v>
      </c>
      <c r="C95" s="126"/>
      <c r="D95" s="127"/>
      <c r="E95" s="216">
        <v>30000</v>
      </c>
      <c r="F95" s="128"/>
      <c r="G95" s="129" t="s">
        <v>588</v>
      </c>
      <c r="H95" s="211"/>
      <c r="I95" s="211"/>
      <c r="J95" s="211"/>
      <c r="K95" s="210"/>
      <c r="L95" s="212"/>
    </row>
    <row r="96" spans="1:12" ht="14.4" x14ac:dyDescent="0.3">
      <c r="A96" s="124"/>
      <c r="B96" s="125" t="s">
        <v>566</v>
      </c>
      <c r="C96" s="126"/>
      <c r="D96" s="127"/>
      <c r="E96" s="216">
        <v>30000</v>
      </c>
      <c r="F96" s="128"/>
      <c r="G96" s="129" t="s">
        <v>589</v>
      </c>
      <c r="H96" s="211"/>
      <c r="I96" s="211"/>
      <c r="J96" s="211"/>
      <c r="K96" s="210"/>
      <c r="L96" s="212"/>
    </row>
    <row r="97" spans="1:12" ht="14.4" x14ac:dyDescent="0.3">
      <c r="A97" s="124"/>
      <c r="B97" s="125" t="s">
        <v>566</v>
      </c>
      <c r="C97" s="126"/>
      <c r="D97" s="127"/>
      <c r="E97" s="216">
        <v>30000</v>
      </c>
      <c r="F97" s="128"/>
      <c r="G97" s="129" t="s">
        <v>590</v>
      </c>
      <c r="H97" s="211"/>
      <c r="I97" s="211"/>
      <c r="J97" s="211"/>
      <c r="K97" s="210"/>
      <c r="L97" s="212"/>
    </row>
    <row r="98" spans="1:12" ht="14.4" x14ac:dyDescent="0.3">
      <c r="A98" s="124"/>
      <c r="B98" s="125" t="s">
        <v>566</v>
      </c>
      <c r="C98" s="126"/>
      <c r="D98" s="127"/>
      <c r="E98" s="216">
        <v>30000</v>
      </c>
      <c r="F98" s="128"/>
      <c r="G98" s="129" t="s">
        <v>591</v>
      </c>
      <c r="H98" s="211"/>
      <c r="I98" s="211"/>
      <c r="J98" s="211"/>
      <c r="K98" s="210"/>
      <c r="L98" s="212"/>
    </row>
    <row r="99" spans="1:12" ht="14.4" x14ac:dyDescent="0.3">
      <c r="A99" s="124"/>
      <c r="B99" s="125" t="s">
        <v>566</v>
      </c>
      <c r="C99" s="126"/>
      <c r="D99" s="127"/>
      <c r="E99" s="216">
        <v>30000</v>
      </c>
      <c r="F99" s="128"/>
      <c r="G99" s="129" t="s">
        <v>519</v>
      </c>
      <c r="H99" s="211"/>
      <c r="I99" s="211"/>
      <c r="J99" s="211"/>
      <c r="K99" s="210"/>
      <c r="L99" s="212"/>
    </row>
    <row r="100" spans="1:12" ht="14.4" x14ac:dyDescent="0.3">
      <c r="A100" s="124"/>
      <c r="B100" s="125" t="s">
        <v>566</v>
      </c>
      <c r="C100" s="126"/>
      <c r="D100" s="127"/>
      <c r="E100" s="216">
        <v>30000</v>
      </c>
      <c r="F100" s="128"/>
      <c r="G100" s="129" t="s">
        <v>592</v>
      </c>
      <c r="H100" s="211"/>
      <c r="I100" s="211"/>
      <c r="J100" s="211"/>
      <c r="K100" s="210"/>
      <c r="L100" s="212"/>
    </row>
    <row r="101" spans="1:12" ht="14.4" x14ac:dyDescent="0.3">
      <c r="A101" s="124"/>
      <c r="B101" s="125" t="s">
        <v>566</v>
      </c>
      <c r="C101" s="126"/>
      <c r="D101" s="127"/>
      <c r="E101" s="216">
        <v>30000</v>
      </c>
      <c r="F101" s="128"/>
      <c r="G101" s="129" t="s">
        <v>593</v>
      </c>
      <c r="H101" s="211"/>
      <c r="I101" s="211"/>
      <c r="J101" s="211"/>
      <c r="K101" s="210"/>
      <c r="L101" s="212"/>
    </row>
    <row r="102" spans="1:12" ht="14.4" x14ac:dyDescent="0.3">
      <c r="A102" s="124"/>
      <c r="B102" s="125" t="s">
        <v>566</v>
      </c>
      <c r="C102" s="126"/>
      <c r="D102" s="127"/>
      <c r="E102" s="216">
        <v>30000</v>
      </c>
      <c r="F102" s="128"/>
      <c r="G102" s="129" t="s">
        <v>594</v>
      </c>
      <c r="H102" s="211"/>
      <c r="I102" s="211"/>
      <c r="J102" s="211"/>
      <c r="K102" s="210"/>
      <c r="L102" s="212"/>
    </row>
    <row r="103" spans="1:12" ht="14.4" x14ac:dyDescent="0.3">
      <c r="A103" s="124"/>
      <c r="B103" s="125" t="s">
        <v>566</v>
      </c>
      <c r="C103" s="126"/>
      <c r="D103" s="127"/>
      <c r="E103" s="216">
        <v>30000</v>
      </c>
      <c r="F103" s="128"/>
      <c r="G103" s="129" t="s">
        <v>595</v>
      </c>
      <c r="H103" s="211"/>
      <c r="I103" s="211"/>
      <c r="J103" s="211"/>
      <c r="K103" s="210"/>
      <c r="L103" s="212"/>
    </row>
    <row r="104" spans="1:12" ht="14.4" x14ac:dyDescent="0.3">
      <c r="A104" s="124"/>
      <c r="B104" s="125" t="s">
        <v>566</v>
      </c>
      <c r="C104" s="126"/>
      <c r="D104" s="127"/>
      <c r="E104" s="216">
        <v>30000</v>
      </c>
      <c r="F104" s="128"/>
      <c r="G104" s="129" t="s">
        <v>596</v>
      </c>
      <c r="H104" s="211"/>
      <c r="I104" s="211"/>
      <c r="J104" s="211"/>
      <c r="K104" s="210"/>
      <c r="L104" s="212"/>
    </row>
    <row r="105" spans="1:12" ht="14.4" x14ac:dyDescent="0.3">
      <c r="A105" s="124"/>
      <c r="B105" s="125" t="s">
        <v>566</v>
      </c>
      <c r="C105" s="126"/>
      <c r="D105" s="127"/>
      <c r="E105" s="216">
        <v>30000</v>
      </c>
      <c r="F105" s="128"/>
      <c r="G105" s="129" t="s">
        <v>597</v>
      </c>
      <c r="H105" s="211"/>
      <c r="I105" s="211"/>
      <c r="J105" s="211"/>
      <c r="K105" s="210"/>
      <c r="L105" s="212"/>
    </row>
    <row r="106" spans="1:12" ht="14.4" x14ac:dyDescent="0.3">
      <c r="A106" s="124"/>
      <c r="B106" s="125" t="s">
        <v>566</v>
      </c>
      <c r="C106" s="126"/>
      <c r="D106" s="127"/>
      <c r="E106" s="216">
        <v>30000</v>
      </c>
      <c r="F106" s="128"/>
      <c r="G106" s="129" t="s">
        <v>598</v>
      </c>
      <c r="H106" s="211"/>
      <c r="I106" s="211"/>
      <c r="J106" s="211"/>
      <c r="K106" s="210"/>
      <c r="L106" s="212"/>
    </row>
    <row r="107" spans="1:12" ht="14.4" x14ac:dyDescent="0.3">
      <c r="A107" s="124"/>
      <c r="B107" s="125" t="s">
        <v>567</v>
      </c>
      <c r="C107" s="126"/>
      <c r="D107" s="127"/>
      <c r="E107" s="216">
        <v>60000</v>
      </c>
      <c r="F107" s="128"/>
      <c r="G107" s="129" t="s">
        <v>599</v>
      </c>
      <c r="H107" s="211"/>
      <c r="I107" s="211"/>
      <c r="J107" s="211"/>
      <c r="K107" s="210"/>
      <c r="L107" s="212"/>
    </row>
    <row r="108" spans="1:12" ht="14.4" x14ac:dyDescent="0.3">
      <c r="A108" s="124"/>
      <c r="B108" s="125" t="s">
        <v>568</v>
      </c>
      <c r="C108" s="126"/>
      <c r="D108" s="127"/>
      <c r="E108" s="216">
        <v>60000</v>
      </c>
      <c r="F108" s="128"/>
      <c r="G108" s="129" t="s">
        <v>137</v>
      </c>
      <c r="H108" s="211"/>
      <c r="I108" s="211"/>
      <c r="J108" s="211"/>
      <c r="K108" s="210"/>
      <c r="L108" s="212"/>
    </row>
    <row r="109" spans="1:12" ht="14.4" x14ac:dyDescent="0.3">
      <c r="A109" s="124"/>
      <c r="B109" s="125" t="s">
        <v>568</v>
      </c>
      <c r="C109" s="126"/>
      <c r="D109" s="127"/>
      <c r="E109" s="216">
        <v>30000</v>
      </c>
      <c r="F109" s="128"/>
      <c r="G109" s="129" t="s">
        <v>600</v>
      </c>
      <c r="H109" s="211"/>
      <c r="I109" s="211"/>
      <c r="J109" s="211"/>
      <c r="K109" s="210"/>
      <c r="L109" s="212"/>
    </row>
    <row r="110" spans="1:12" ht="14.4" x14ac:dyDescent="0.3">
      <c r="A110" s="124"/>
      <c r="B110" s="125" t="s">
        <v>568</v>
      </c>
      <c r="C110" s="126"/>
      <c r="D110" s="127"/>
      <c r="E110" s="216">
        <v>30000</v>
      </c>
      <c r="F110" s="128"/>
      <c r="G110" s="129" t="s">
        <v>273</v>
      </c>
      <c r="H110" s="211"/>
      <c r="I110" s="211"/>
      <c r="J110" s="211"/>
      <c r="K110" s="210"/>
      <c r="L110" s="212"/>
    </row>
    <row r="111" spans="1:12" ht="14.4" x14ac:dyDescent="0.3">
      <c r="A111" s="124"/>
      <c r="B111" s="125" t="s">
        <v>568</v>
      </c>
      <c r="C111" s="126"/>
      <c r="D111" s="127"/>
      <c r="E111" s="216">
        <v>30000</v>
      </c>
      <c r="F111" s="128"/>
      <c r="G111" s="129" t="s">
        <v>601</v>
      </c>
      <c r="H111" s="211"/>
      <c r="I111" s="211"/>
      <c r="J111" s="211"/>
      <c r="K111" s="210"/>
      <c r="L111" s="212"/>
    </row>
    <row r="112" spans="1:12" ht="14.4" x14ac:dyDescent="0.3">
      <c r="A112" s="124"/>
      <c r="B112" s="125" t="s">
        <v>570</v>
      </c>
      <c r="C112" s="126"/>
      <c r="D112" s="127"/>
      <c r="E112" s="128">
        <v>2433361</v>
      </c>
      <c r="F112" s="128"/>
      <c r="G112" s="129" t="s">
        <v>415</v>
      </c>
      <c r="H112" s="211"/>
      <c r="I112" s="211"/>
      <c r="J112" s="211"/>
      <c r="K112" s="210"/>
      <c r="L112" s="212"/>
    </row>
    <row r="113" spans="1:12" ht="14.4" x14ac:dyDescent="0.3">
      <c r="A113" s="124"/>
      <c r="B113" s="125" t="s">
        <v>570</v>
      </c>
      <c r="C113" s="126"/>
      <c r="D113" s="127"/>
      <c r="E113" s="128">
        <v>802057</v>
      </c>
      <c r="F113" s="128"/>
      <c r="G113" s="129" t="s">
        <v>271</v>
      </c>
      <c r="H113" s="211"/>
      <c r="I113" s="211"/>
      <c r="J113" s="211"/>
      <c r="K113" s="210"/>
      <c r="L113" s="212"/>
    </row>
    <row r="114" spans="1:12" ht="14.4" x14ac:dyDescent="0.3">
      <c r="A114" s="124"/>
      <c r="B114" s="125" t="s">
        <v>570</v>
      </c>
      <c r="C114" s="126"/>
      <c r="D114" s="127"/>
      <c r="E114" s="128">
        <v>599819</v>
      </c>
      <c r="F114" s="128"/>
      <c r="G114" s="129" t="s">
        <v>262</v>
      </c>
      <c r="H114" s="211"/>
      <c r="I114" s="211"/>
      <c r="J114" s="211"/>
      <c r="K114" s="210"/>
      <c r="L114" s="212"/>
    </row>
    <row r="115" spans="1:12" ht="14.4" x14ac:dyDescent="0.3">
      <c r="A115" s="124"/>
      <c r="B115" s="125" t="s">
        <v>570</v>
      </c>
      <c r="C115" s="126"/>
      <c r="D115" s="127"/>
      <c r="E115" s="128">
        <v>442031</v>
      </c>
      <c r="F115" s="128"/>
      <c r="G115" s="129" t="s">
        <v>385</v>
      </c>
      <c r="H115" s="211"/>
      <c r="I115" s="211"/>
      <c r="J115" s="211"/>
      <c r="K115" s="210"/>
      <c r="L115" s="212"/>
    </row>
    <row r="116" spans="1:12" ht="14.4" x14ac:dyDescent="0.3">
      <c r="A116" s="124"/>
      <c r="B116" s="125" t="s">
        <v>570</v>
      </c>
      <c r="C116" s="126"/>
      <c r="D116" s="127"/>
      <c r="E116" s="128">
        <v>264585</v>
      </c>
      <c r="F116" s="128"/>
      <c r="G116" s="129" t="s">
        <v>265</v>
      </c>
      <c r="H116" s="211"/>
      <c r="I116" s="211"/>
      <c r="J116" s="211"/>
      <c r="K116" s="210"/>
      <c r="L116" s="212"/>
    </row>
    <row r="117" spans="1:12" ht="14.4" x14ac:dyDescent="0.3">
      <c r="A117" s="124"/>
      <c r="B117" s="125" t="s">
        <v>570</v>
      </c>
      <c r="C117" s="126"/>
      <c r="D117" s="127"/>
      <c r="E117" s="128">
        <v>46667</v>
      </c>
      <c r="F117" s="128"/>
      <c r="G117" s="129" t="s">
        <v>268</v>
      </c>
      <c r="H117" s="211"/>
      <c r="I117" s="211"/>
      <c r="J117" s="211"/>
      <c r="K117" s="210"/>
      <c r="L117" s="212"/>
    </row>
    <row r="118" spans="1:12" ht="14.4" x14ac:dyDescent="0.3">
      <c r="A118" s="124"/>
      <c r="B118" s="125" t="s">
        <v>571</v>
      </c>
      <c r="C118" s="126"/>
      <c r="D118" s="127"/>
      <c r="E118" s="128">
        <v>2433360</v>
      </c>
      <c r="F118" s="128"/>
      <c r="G118" s="129" t="s">
        <v>415</v>
      </c>
      <c r="H118" s="211"/>
      <c r="I118" s="211"/>
      <c r="J118" s="211"/>
      <c r="K118" s="210"/>
      <c r="L118" s="212"/>
    </row>
    <row r="119" spans="1:12" ht="14.4" x14ac:dyDescent="0.3">
      <c r="A119" s="124"/>
      <c r="B119" s="125" t="s">
        <v>571</v>
      </c>
      <c r="C119" s="126"/>
      <c r="D119" s="127"/>
      <c r="E119" s="216">
        <v>30000</v>
      </c>
      <c r="F119" s="128"/>
      <c r="G119" s="129" t="s">
        <v>129</v>
      </c>
      <c r="H119" s="211"/>
      <c r="I119" s="211"/>
      <c r="J119" s="211"/>
      <c r="K119" s="210"/>
      <c r="L119" s="212"/>
    </row>
    <row r="120" spans="1:12" ht="14.4" x14ac:dyDescent="0.3">
      <c r="A120" s="191" t="s">
        <v>517</v>
      </c>
      <c r="B120" s="125" t="s">
        <v>571</v>
      </c>
      <c r="C120" s="126"/>
      <c r="D120" s="127"/>
      <c r="E120" s="128">
        <v>4002687</v>
      </c>
      <c r="F120" s="128"/>
      <c r="G120" s="129" t="s">
        <v>395</v>
      </c>
      <c r="H120" s="211"/>
      <c r="I120" s="211"/>
      <c r="J120" s="211"/>
      <c r="K120" s="210"/>
      <c r="L120" s="212"/>
    </row>
    <row r="121" spans="1:12" ht="14.4" x14ac:dyDescent="0.3">
      <c r="B121" s="125" t="s">
        <v>573</v>
      </c>
      <c r="C121" s="126"/>
      <c r="D121" s="127"/>
      <c r="E121" s="128">
        <v>4002687</v>
      </c>
      <c r="F121" s="128"/>
      <c r="G121" s="129" t="s">
        <v>395</v>
      </c>
      <c r="H121" s="211"/>
      <c r="I121" s="211"/>
      <c r="J121" s="211"/>
      <c r="K121" s="210"/>
      <c r="L121" s="212"/>
    </row>
    <row r="122" spans="1:12" ht="14.4" x14ac:dyDescent="0.3">
      <c r="B122" s="125" t="s">
        <v>579</v>
      </c>
      <c r="C122" s="126"/>
      <c r="D122" s="127"/>
      <c r="E122" s="128">
        <v>546662</v>
      </c>
      <c r="F122" s="128"/>
      <c r="G122" s="129" t="s">
        <v>305</v>
      </c>
      <c r="H122" s="211"/>
      <c r="I122" s="211"/>
      <c r="J122" s="211"/>
      <c r="K122" s="210"/>
      <c r="L122" s="212"/>
    </row>
    <row r="123" spans="1:12" ht="14.4" x14ac:dyDescent="0.3">
      <c r="B123" s="125" t="s">
        <v>579</v>
      </c>
      <c r="C123" s="126"/>
      <c r="D123" s="127"/>
      <c r="E123" s="128">
        <v>207000</v>
      </c>
      <c r="F123" s="128"/>
      <c r="G123" s="129" t="s">
        <v>140</v>
      </c>
      <c r="H123" s="211"/>
      <c r="I123" s="211"/>
      <c r="J123" s="211"/>
      <c r="K123" s="210"/>
      <c r="L123" s="212"/>
    </row>
    <row r="124" spans="1:12" ht="14.4" x14ac:dyDescent="0.3">
      <c r="B124" s="125" t="s">
        <v>579</v>
      </c>
      <c r="C124" s="126"/>
      <c r="D124" s="127"/>
      <c r="E124" s="128">
        <v>60000</v>
      </c>
      <c r="F124" s="128"/>
      <c r="G124" s="129" t="s">
        <v>139</v>
      </c>
      <c r="H124" s="211"/>
      <c r="I124" s="211"/>
      <c r="J124" s="211"/>
      <c r="K124" s="210"/>
      <c r="L124" s="212"/>
    </row>
    <row r="125" spans="1:12" ht="15" thickBot="1" x14ac:dyDescent="0.35">
      <c r="B125" s="191"/>
      <c r="C125" s="192"/>
      <c r="D125" s="193"/>
      <c r="E125" s="193">
        <f>SUM(E8:E124)</f>
        <v>17205914</v>
      </c>
      <c r="F125" s="193">
        <f>SUM(F1:F124)</f>
        <v>20148154</v>
      </c>
      <c r="G125" s="194"/>
      <c r="H125" s="193">
        <f t="shared" ref="H125:L125" si="7">SUM(H1:H124)</f>
        <v>2210268</v>
      </c>
      <c r="I125" s="193">
        <f t="shared" si="7"/>
        <v>17731015</v>
      </c>
      <c r="J125" s="193">
        <f t="shared" si="7"/>
        <v>100871</v>
      </c>
      <c r="K125" s="193">
        <f t="shared" si="7"/>
        <v>106000</v>
      </c>
      <c r="L125" s="193">
        <f t="shared" si="7"/>
        <v>20148154</v>
      </c>
    </row>
    <row r="129" spans="7:12" x14ac:dyDescent="0.25">
      <c r="G129"/>
      <c r="H129"/>
      <c r="I129"/>
      <c r="J129"/>
      <c r="K129"/>
      <c r="L129"/>
    </row>
    <row r="130" spans="7:12" x14ac:dyDescent="0.25">
      <c r="G130"/>
      <c r="H130"/>
      <c r="I130"/>
      <c r="J130"/>
      <c r="K130"/>
      <c r="L130"/>
    </row>
    <row r="131" spans="7:12" x14ac:dyDescent="0.25">
      <c r="G131"/>
      <c r="H131"/>
      <c r="I131"/>
      <c r="J131"/>
      <c r="K131"/>
      <c r="L131"/>
    </row>
    <row r="132" spans="7:12" x14ac:dyDescent="0.25">
      <c r="G132"/>
      <c r="H132"/>
      <c r="I132"/>
      <c r="J132"/>
      <c r="K132"/>
      <c r="L132"/>
    </row>
    <row r="133" spans="7:12" x14ac:dyDescent="0.25">
      <c r="G133"/>
      <c r="H133"/>
      <c r="I133"/>
      <c r="J133"/>
      <c r="K133"/>
      <c r="L133"/>
    </row>
    <row r="134" spans="7:12" x14ac:dyDescent="0.25">
      <c r="G134"/>
      <c r="H134"/>
      <c r="I134"/>
      <c r="J134"/>
      <c r="K134"/>
      <c r="L134"/>
    </row>
    <row r="135" spans="7:12" x14ac:dyDescent="0.25">
      <c r="G135"/>
      <c r="H135"/>
      <c r="I135"/>
      <c r="J135"/>
      <c r="K135"/>
      <c r="L135"/>
    </row>
    <row r="136" spans="7:12" x14ac:dyDescent="0.25">
      <c r="G136"/>
      <c r="H136"/>
      <c r="I136"/>
      <c r="J136"/>
      <c r="K136"/>
      <c r="L136"/>
    </row>
    <row r="137" spans="7:12" x14ac:dyDescent="0.25">
      <c r="G137"/>
      <c r="H137"/>
      <c r="I137"/>
      <c r="J137"/>
      <c r="K137"/>
      <c r="L137"/>
    </row>
    <row r="138" spans="7:12" x14ac:dyDescent="0.25">
      <c r="G138"/>
      <c r="H138"/>
      <c r="I138"/>
      <c r="J138"/>
      <c r="K138"/>
      <c r="L138"/>
    </row>
    <row r="139" spans="7:12" x14ac:dyDescent="0.25">
      <c r="G139"/>
      <c r="H139"/>
      <c r="I139"/>
      <c r="J139"/>
      <c r="K139"/>
      <c r="L139"/>
    </row>
    <row r="140" spans="7:12" x14ac:dyDescent="0.25">
      <c r="G140"/>
      <c r="H140"/>
      <c r="I140"/>
      <c r="J140"/>
      <c r="K140"/>
      <c r="L140"/>
    </row>
  </sheetData>
  <autoFilter ref="H2:L2" xr:uid="{F7BE0CAC-B348-4876-BB2D-64536AA21BB3}"/>
  <mergeCells count="1">
    <mergeCell ref="A1:G1"/>
  </mergeCells>
  <conditionalFormatting sqref="C18:G18 D19:G61 D3:G4">
    <cfRule type="expression" dxfId="90" priority="25" stopIfTrue="1">
      <formula>#REF!&lt;&gt;#REF!</formula>
    </cfRule>
  </conditionalFormatting>
  <conditionalFormatting sqref="G2:G4">
    <cfRule type="expression" dxfId="89" priority="24" stopIfTrue="1">
      <formula>#REF!&lt;&gt;#REF!</formula>
    </cfRule>
  </conditionalFormatting>
  <conditionalFormatting sqref="B2:B4">
    <cfRule type="expression" dxfId="88" priority="23" stopIfTrue="1">
      <formula>#REF!&lt;&gt;#REF!</formula>
    </cfRule>
  </conditionalFormatting>
  <conditionalFormatting sqref="D2:F4 C3:C4 D62:G110 C36:C110">
    <cfRule type="expression" dxfId="87" priority="22" stopIfTrue="1">
      <formula>#REF!&lt;&gt;#REF!</formula>
    </cfRule>
  </conditionalFormatting>
  <conditionalFormatting sqref="C5:G17">
    <cfRule type="expression" dxfId="86" priority="21" stopIfTrue="1">
      <formula>#REF!&lt;&gt;#REF!</formula>
    </cfRule>
  </conditionalFormatting>
  <conditionalFormatting sqref="D112:G117">
    <cfRule type="expression" dxfId="85" priority="15" stopIfTrue="1">
      <formula>#REF!&lt;&gt;#REF!</formula>
    </cfRule>
  </conditionalFormatting>
  <conditionalFormatting sqref="C19:C35">
    <cfRule type="expression" dxfId="84" priority="20" stopIfTrue="1">
      <formula>#REF!&lt;&gt;#REF!</formula>
    </cfRule>
  </conditionalFormatting>
  <conditionalFormatting sqref="C112:C117">
    <cfRule type="expression" dxfId="83" priority="14" stopIfTrue="1">
      <formula>#REF!&lt;&gt;#REF!</formula>
    </cfRule>
  </conditionalFormatting>
  <conditionalFormatting sqref="C111">
    <cfRule type="expression" dxfId="82" priority="12" stopIfTrue="1">
      <formula>#REF!&lt;&gt;#REF!</formula>
    </cfRule>
  </conditionalFormatting>
  <conditionalFormatting sqref="G125">
    <cfRule type="expression" dxfId="81" priority="7" stopIfTrue="1">
      <formula>#REF!&lt;&gt;#REF!</formula>
    </cfRule>
  </conditionalFormatting>
  <conditionalFormatting sqref="D111:G111">
    <cfRule type="expression" dxfId="80" priority="13" stopIfTrue="1">
      <formula>#REF!&lt;&gt;#REF!</formula>
    </cfRule>
  </conditionalFormatting>
  <conditionalFormatting sqref="C125">
    <cfRule type="expression" dxfId="79" priority="8" stopIfTrue="1">
      <formula>#REF!&lt;&gt;#REF!</formula>
    </cfRule>
  </conditionalFormatting>
  <conditionalFormatting sqref="D125">
    <cfRule type="expression" dxfId="78" priority="6" stopIfTrue="1">
      <formula>#REF!&lt;&gt;#REF!</formula>
    </cfRule>
  </conditionalFormatting>
  <conditionalFormatting sqref="E125:F125">
    <cfRule type="expression" dxfId="77" priority="5" stopIfTrue="1">
      <formula>#REF!&lt;&gt;#REF!</formula>
    </cfRule>
  </conditionalFormatting>
  <conditionalFormatting sqref="D118:G124">
    <cfRule type="expression" dxfId="76" priority="3" stopIfTrue="1">
      <formula>#REF!&lt;&gt;#REF!</formula>
    </cfRule>
  </conditionalFormatting>
  <conditionalFormatting sqref="C118:C124">
    <cfRule type="expression" dxfId="75" priority="2" stopIfTrue="1">
      <formula>#REF!&lt;&gt;#REF!</formula>
    </cfRule>
  </conditionalFormatting>
  <conditionalFormatting sqref="H125:L125">
    <cfRule type="expression" dxfId="74" priority="1" stopIfTrue="1">
      <formula>#REF!&lt;&gt;#REF!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1100F-8B0E-4BCB-B112-01046C8FC4EE}">
  <dimension ref="A1:Q109"/>
  <sheetViews>
    <sheetView topLeftCell="B10" workbookViewId="0">
      <selection activeCell="F15" sqref="F15"/>
    </sheetView>
  </sheetViews>
  <sheetFormatPr baseColWidth="10" defaultRowHeight="13.2" x14ac:dyDescent="0.25"/>
  <cols>
    <col min="1" max="1" width="0" style="182" hidden="1" customWidth="1"/>
    <col min="2" max="2" width="11" style="182" bestFit="1" customWidth="1"/>
    <col min="3" max="3" width="11.33203125" style="182" bestFit="1" customWidth="1"/>
    <col min="4" max="6" width="10.5546875" style="182" bestFit="1" customWidth="1"/>
    <col min="7" max="7" width="74.77734375" style="182" bestFit="1" customWidth="1"/>
    <col min="8" max="16384" width="11.5546875" style="182"/>
  </cols>
  <sheetData>
    <row r="1" spans="1:15" ht="18.600000000000001" thickBot="1" x14ac:dyDescent="0.4">
      <c r="A1" s="226" t="s">
        <v>326</v>
      </c>
      <c r="B1" s="226"/>
      <c r="C1" s="226"/>
      <c r="D1" s="226"/>
      <c r="E1" s="226"/>
      <c r="F1" s="226"/>
      <c r="G1" s="226"/>
    </row>
    <row r="2" spans="1:15" ht="15" thickBot="1" x14ac:dyDescent="0.35">
      <c r="A2" s="183"/>
      <c r="B2" s="184" t="s">
        <v>119</v>
      </c>
      <c r="C2" s="185" t="s">
        <v>120</v>
      </c>
      <c r="D2" s="186" t="s">
        <v>121</v>
      </c>
      <c r="E2" s="186" t="s">
        <v>407</v>
      </c>
      <c r="F2" s="187" t="s">
        <v>21</v>
      </c>
      <c r="G2" s="188" t="s">
        <v>122</v>
      </c>
      <c r="H2" s="182" t="s">
        <v>543</v>
      </c>
      <c r="I2" s="182" t="s">
        <v>545</v>
      </c>
      <c r="J2" s="182" t="s">
        <v>544</v>
      </c>
      <c r="K2" s="182" t="s">
        <v>546</v>
      </c>
      <c r="N2" s="182" t="s">
        <v>91</v>
      </c>
    </row>
    <row r="3" spans="1:15" ht="14.4" x14ac:dyDescent="0.3">
      <c r="A3" s="183"/>
      <c r="B3" s="125" t="s">
        <v>499</v>
      </c>
      <c r="C3" s="126"/>
      <c r="D3" s="127"/>
      <c r="E3" s="127"/>
      <c r="F3" s="128">
        <v>10830</v>
      </c>
      <c r="G3" s="129" t="s">
        <v>180</v>
      </c>
      <c r="H3" s="206">
        <f t="shared" ref="H3:H14" si="0">+F3</f>
        <v>10830</v>
      </c>
      <c r="I3" s="207"/>
      <c r="J3" s="207"/>
      <c r="K3" s="207"/>
      <c r="L3" s="207"/>
      <c r="M3" s="207"/>
      <c r="N3" s="181">
        <f>SUM(H3:M3)</f>
        <v>10830</v>
      </c>
      <c r="O3" s="189">
        <f>+N3-F3</f>
        <v>0</v>
      </c>
    </row>
    <row r="4" spans="1:15" ht="14.4" x14ac:dyDescent="0.3">
      <c r="A4" s="183"/>
      <c r="B4" s="125" t="s">
        <v>499</v>
      </c>
      <c r="C4" s="126"/>
      <c r="D4" s="127"/>
      <c r="E4" s="127"/>
      <c r="F4" s="128">
        <v>10000</v>
      </c>
      <c r="G4" s="129" t="s">
        <v>420</v>
      </c>
      <c r="H4" s="206">
        <f t="shared" si="0"/>
        <v>10000</v>
      </c>
      <c r="I4" s="207"/>
      <c r="J4" s="207"/>
      <c r="K4" s="207"/>
      <c r="L4" s="207"/>
      <c r="M4" s="207"/>
      <c r="N4" s="181">
        <f t="shared" ref="N4:N67" si="1">SUM(H4:M4)</f>
        <v>10000</v>
      </c>
      <c r="O4" s="189">
        <f t="shared" ref="O4:O67" si="2">+N4-F4</f>
        <v>0</v>
      </c>
    </row>
    <row r="5" spans="1:15" ht="13.8" x14ac:dyDescent="0.3">
      <c r="A5" s="124"/>
      <c r="B5" s="125" t="s">
        <v>499</v>
      </c>
      <c r="C5" s="126"/>
      <c r="D5" s="127"/>
      <c r="E5" s="127"/>
      <c r="F5" s="128">
        <v>22900</v>
      </c>
      <c r="G5" s="129" t="s">
        <v>145</v>
      </c>
      <c r="H5" s="206">
        <f t="shared" si="0"/>
        <v>22900</v>
      </c>
      <c r="I5" s="207"/>
      <c r="J5" s="207"/>
      <c r="K5" s="207"/>
      <c r="L5" s="207"/>
      <c r="M5" s="207"/>
      <c r="N5" s="181">
        <f t="shared" si="1"/>
        <v>22900</v>
      </c>
      <c r="O5" s="189">
        <f t="shared" si="2"/>
        <v>0</v>
      </c>
    </row>
    <row r="6" spans="1:15" ht="13.8" x14ac:dyDescent="0.3">
      <c r="A6" s="124"/>
      <c r="B6" s="125" t="s">
        <v>499</v>
      </c>
      <c r="C6" s="126"/>
      <c r="D6" s="127"/>
      <c r="E6" s="127"/>
      <c r="F6" s="128">
        <v>22900</v>
      </c>
      <c r="G6" s="129" t="s">
        <v>145</v>
      </c>
      <c r="H6" s="206">
        <f t="shared" si="0"/>
        <v>22900</v>
      </c>
      <c r="I6" s="207"/>
      <c r="J6" s="207"/>
      <c r="K6" s="207"/>
      <c r="L6" s="207"/>
      <c r="M6" s="207"/>
      <c r="N6" s="181">
        <f t="shared" si="1"/>
        <v>22900</v>
      </c>
      <c r="O6" s="189">
        <f t="shared" si="2"/>
        <v>0</v>
      </c>
    </row>
    <row r="7" spans="1:15" ht="13.8" x14ac:dyDescent="0.3">
      <c r="A7" s="124"/>
      <c r="B7" s="125" t="s">
        <v>499</v>
      </c>
      <c r="C7" s="126"/>
      <c r="D7" s="127"/>
      <c r="E7" s="127"/>
      <c r="F7" s="128">
        <v>14990</v>
      </c>
      <c r="G7" s="129" t="s">
        <v>201</v>
      </c>
      <c r="H7" s="206">
        <f t="shared" si="0"/>
        <v>14990</v>
      </c>
      <c r="I7" s="207"/>
      <c r="J7" s="207"/>
      <c r="K7" s="207"/>
      <c r="L7" s="207"/>
      <c r="M7" s="207"/>
      <c r="N7" s="181">
        <f t="shared" si="1"/>
        <v>14990</v>
      </c>
      <c r="O7" s="189">
        <f t="shared" si="2"/>
        <v>0</v>
      </c>
    </row>
    <row r="8" spans="1:15" ht="13.8" x14ac:dyDescent="0.3">
      <c r="A8" s="124"/>
      <c r="B8" s="125" t="s">
        <v>499</v>
      </c>
      <c r="C8" s="126"/>
      <c r="D8" s="127"/>
      <c r="E8" s="127"/>
      <c r="F8" s="128">
        <v>11990</v>
      </c>
      <c r="G8" s="129" t="s">
        <v>145</v>
      </c>
      <c r="H8" s="206">
        <f t="shared" si="0"/>
        <v>11990</v>
      </c>
      <c r="I8" s="207"/>
      <c r="J8" s="207"/>
      <c r="K8" s="207"/>
      <c r="L8" s="207"/>
      <c r="M8" s="207"/>
      <c r="N8" s="181">
        <f t="shared" si="1"/>
        <v>11990</v>
      </c>
      <c r="O8" s="189">
        <f t="shared" si="2"/>
        <v>0</v>
      </c>
    </row>
    <row r="9" spans="1:15" ht="13.8" x14ac:dyDescent="0.3">
      <c r="A9" s="124"/>
      <c r="B9" s="125" t="s">
        <v>499</v>
      </c>
      <c r="C9" s="126"/>
      <c r="D9" s="127"/>
      <c r="E9" s="127"/>
      <c r="F9" s="128">
        <v>6630</v>
      </c>
      <c r="G9" s="129" t="s">
        <v>288</v>
      </c>
      <c r="H9" s="206">
        <f t="shared" si="0"/>
        <v>6630</v>
      </c>
      <c r="I9" s="207"/>
      <c r="J9" s="207"/>
      <c r="K9" s="207"/>
      <c r="L9" s="207"/>
      <c r="M9" s="207"/>
      <c r="N9" s="181">
        <f t="shared" si="1"/>
        <v>6630</v>
      </c>
      <c r="O9" s="189">
        <f t="shared" si="2"/>
        <v>0</v>
      </c>
    </row>
    <row r="10" spans="1:15" ht="13.8" x14ac:dyDescent="0.3">
      <c r="A10" s="124"/>
      <c r="B10" s="125" t="s">
        <v>500</v>
      </c>
      <c r="C10" s="126"/>
      <c r="D10" s="127"/>
      <c r="E10" s="127"/>
      <c r="F10" s="128">
        <v>200750</v>
      </c>
      <c r="G10" s="129" t="s">
        <v>494</v>
      </c>
      <c r="H10" s="206">
        <f t="shared" si="0"/>
        <v>200750</v>
      </c>
      <c r="I10" s="207"/>
      <c r="J10" s="207"/>
      <c r="K10" s="207"/>
      <c r="L10" s="207"/>
      <c r="M10" s="207"/>
      <c r="N10" s="181">
        <f t="shared" si="1"/>
        <v>200750</v>
      </c>
      <c r="O10" s="189">
        <f t="shared" si="2"/>
        <v>0</v>
      </c>
    </row>
    <row r="11" spans="1:15" ht="13.8" x14ac:dyDescent="0.3">
      <c r="A11" s="124"/>
      <c r="B11" s="125" t="s">
        <v>500</v>
      </c>
      <c r="C11" s="126"/>
      <c r="D11" s="127"/>
      <c r="E11" s="127"/>
      <c r="F11" s="128">
        <v>56000</v>
      </c>
      <c r="G11" s="129" t="s">
        <v>151</v>
      </c>
      <c r="H11" s="206">
        <f t="shared" si="0"/>
        <v>56000</v>
      </c>
      <c r="I11" s="207"/>
      <c r="J11" s="207"/>
      <c r="K11" s="207"/>
      <c r="L11" s="207"/>
      <c r="M11" s="207"/>
      <c r="N11" s="181">
        <f t="shared" si="1"/>
        <v>56000</v>
      </c>
      <c r="O11" s="189">
        <f t="shared" si="2"/>
        <v>0</v>
      </c>
    </row>
    <row r="12" spans="1:15" ht="13.8" x14ac:dyDescent="0.3">
      <c r="A12" s="124"/>
      <c r="B12" s="125" t="s">
        <v>500</v>
      </c>
      <c r="C12" s="126"/>
      <c r="D12" s="127"/>
      <c r="E12" s="127"/>
      <c r="F12" s="128">
        <v>26672</v>
      </c>
      <c r="G12" s="129" t="s">
        <v>194</v>
      </c>
      <c r="H12" s="206">
        <f t="shared" si="0"/>
        <v>26672</v>
      </c>
      <c r="I12" s="207"/>
      <c r="J12" s="207"/>
      <c r="K12" s="207"/>
      <c r="L12" s="207"/>
      <c r="M12" s="207"/>
      <c r="N12" s="181">
        <f t="shared" si="1"/>
        <v>26672</v>
      </c>
      <c r="O12" s="189">
        <f t="shared" si="2"/>
        <v>0</v>
      </c>
    </row>
    <row r="13" spans="1:15" ht="13.8" x14ac:dyDescent="0.3">
      <c r="A13" s="124"/>
      <c r="B13" s="125" t="s">
        <v>500</v>
      </c>
      <c r="C13" s="126"/>
      <c r="D13" s="127"/>
      <c r="E13" s="127"/>
      <c r="F13" s="128">
        <v>14863</v>
      </c>
      <c r="G13" s="129" t="s">
        <v>328</v>
      </c>
      <c r="H13" s="206">
        <f t="shared" si="0"/>
        <v>14863</v>
      </c>
      <c r="I13" s="207"/>
      <c r="J13" s="207"/>
      <c r="K13" s="207"/>
      <c r="L13" s="207"/>
      <c r="M13" s="207"/>
      <c r="N13" s="181">
        <f t="shared" si="1"/>
        <v>14863</v>
      </c>
      <c r="O13" s="189">
        <f t="shared" si="2"/>
        <v>0</v>
      </c>
    </row>
    <row r="14" spans="1:15" ht="13.8" x14ac:dyDescent="0.3">
      <c r="A14" s="124"/>
      <c r="B14" s="125" t="s">
        <v>501</v>
      </c>
      <c r="C14" s="126"/>
      <c r="D14" s="127"/>
      <c r="E14" s="127"/>
      <c r="F14" s="128">
        <v>25980</v>
      </c>
      <c r="G14" s="129" t="s">
        <v>152</v>
      </c>
      <c r="H14" s="206">
        <f t="shared" si="0"/>
        <v>25980</v>
      </c>
      <c r="I14" s="207"/>
      <c r="J14" s="207"/>
      <c r="K14" s="207"/>
      <c r="L14" s="207"/>
      <c r="M14" s="207"/>
      <c r="N14" s="181">
        <f t="shared" si="1"/>
        <v>25980</v>
      </c>
      <c r="O14" s="189">
        <f t="shared" si="2"/>
        <v>0</v>
      </c>
    </row>
    <row r="15" spans="1:15" ht="13.8" x14ac:dyDescent="0.3">
      <c r="A15" s="124"/>
      <c r="B15" s="125" t="s">
        <v>501</v>
      </c>
      <c r="C15" s="126"/>
      <c r="D15" s="127"/>
      <c r="E15" s="127"/>
      <c r="F15" s="128">
        <v>17862620</v>
      </c>
      <c r="G15" s="129" t="s">
        <v>143</v>
      </c>
      <c r="H15" s="207"/>
      <c r="I15" s="206">
        <f>+F15</f>
        <v>17862620</v>
      </c>
      <c r="J15" s="207"/>
      <c r="K15" s="207"/>
      <c r="L15" s="207"/>
      <c r="M15" s="207"/>
      <c r="N15" s="181">
        <f t="shared" si="1"/>
        <v>17862620</v>
      </c>
      <c r="O15" s="189">
        <f t="shared" si="2"/>
        <v>0</v>
      </c>
    </row>
    <row r="16" spans="1:15" ht="13.8" x14ac:dyDescent="0.3">
      <c r="A16" s="124"/>
      <c r="B16" s="125" t="s">
        <v>501</v>
      </c>
      <c r="C16" s="126"/>
      <c r="D16" s="127"/>
      <c r="E16" s="127"/>
      <c r="F16" s="128">
        <v>61970</v>
      </c>
      <c r="G16" s="129" t="s">
        <v>156</v>
      </c>
      <c r="H16" s="206">
        <f t="shared" ref="H16:H37" si="3">+F16</f>
        <v>61970</v>
      </c>
      <c r="I16" s="207"/>
      <c r="J16" s="207"/>
      <c r="K16" s="207"/>
      <c r="L16" s="207"/>
      <c r="M16" s="207"/>
      <c r="N16" s="181">
        <f t="shared" si="1"/>
        <v>61970</v>
      </c>
      <c r="O16" s="189">
        <f t="shared" si="2"/>
        <v>0</v>
      </c>
    </row>
    <row r="17" spans="1:15" ht="13.8" x14ac:dyDescent="0.3">
      <c r="A17" s="124"/>
      <c r="B17" s="125" t="s">
        <v>502</v>
      </c>
      <c r="C17" s="126"/>
      <c r="D17" s="127"/>
      <c r="E17" s="127"/>
      <c r="F17" s="128">
        <v>11990</v>
      </c>
      <c r="G17" s="129" t="s">
        <v>165</v>
      </c>
      <c r="H17" s="206">
        <f t="shared" si="3"/>
        <v>11990</v>
      </c>
      <c r="I17" s="207"/>
      <c r="J17" s="207"/>
      <c r="K17" s="207"/>
      <c r="L17" s="207"/>
      <c r="M17" s="207"/>
      <c r="N17" s="181">
        <f t="shared" si="1"/>
        <v>11990</v>
      </c>
      <c r="O17" s="189">
        <f t="shared" si="2"/>
        <v>0</v>
      </c>
    </row>
    <row r="18" spans="1:15" ht="13.8" x14ac:dyDescent="0.3">
      <c r="A18" s="124"/>
      <c r="B18" s="125" t="s">
        <v>502</v>
      </c>
      <c r="C18" s="126"/>
      <c r="D18" s="127"/>
      <c r="E18" s="127"/>
      <c r="F18" s="128">
        <v>11048</v>
      </c>
      <c r="G18" s="129" t="s">
        <v>412</v>
      </c>
      <c r="H18" s="206">
        <f t="shared" si="3"/>
        <v>11048</v>
      </c>
      <c r="I18" s="207"/>
      <c r="J18" s="207"/>
      <c r="K18" s="207"/>
      <c r="L18" s="207"/>
      <c r="M18" s="207"/>
      <c r="N18" s="181">
        <f t="shared" si="1"/>
        <v>11048</v>
      </c>
      <c r="O18" s="189">
        <f t="shared" si="2"/>
        <v>0</v>
      </c>
    </row>
    <row r="19" spans="1:15" ht="13.8" x14ac:dyDescent="0.3">
      <c r="A19" s="124"/>
      <c r="B19" s="125" t="s">
        <v>502</v>
      </c>
      <c r="C19" s="126"/>
      <c r="D19" s="127"/>
      <c r="E19" s="127"/>
      <c r="F19" s="128">
        <v>52681</v>
      </c>
      <c r="G19" s="129" t="s">
        <v>495</v>
      </c>
      <c r="H19" s="206">
        <f t="shared" si="3"/>
        <v>52681</v>
      </c>
      <c r="I19" s="207"/>
      <c r="J19" s="207"/>
      <c r="K19" s="207"/>
      <c r="L19" s="207"/>
      <c r="M19" s="207"/>
      <c r="N19" s="181">
        <f t="shared" si="1"/>
        <v>52681</v>
      </c>
      <c r="O19" s="189">
        <f t="shared" si="2"/>
        <v>0</v>
      </c>
    </row>
    <row r="20" spans="1:15" ht="13.8" x14ac:dyDescent="0.3">
      <c r="A20" s="124"/>
      <c r="B20" s="125" t="s">
        <v>502</v>
      </c>
      <c r="C20" s="126"/>
      <c r="D20" s="127"/>
      <c r="E20" s="127"/>
      <c r="F20" s="128">
        <v>8610</v>
      </c>
      <c r="G20" s="129" t="s">
        <v>158</v>
      </c>
      <c r="H20" s="206">
        <f t="shared" si="3"/>
        <v>8610</v>
      </c>
      <c r="I20" s="207"/>
      <c r="J20" s="207"/>
      <c r="K20" s="207"/>
      <c r="L20" s="207"/>
      <c r="M20" s="207"/>
      <c r="N20" s="181">
        <f t="shared" si="1"/>
        <v>8610</v>
      </c>
      <c r="O20" s="189">
        <f t="shared" si="2"/>
        <v>0</v>
      </c>
    </row>
    <row r="21" spans="1:15" ht="13.8" x14ac:dyDescent="0.3">
      <c r="A21" s="124"/>
      <c r="B21" s="125" t="s">
        <v>503</v>
      </c>
      <c r="C21" s="126"/>
      <c r="D21" s="127"/>
      <c r="E21" s="127"/>
      <c r="F21" s="128">
        <v>47709</v>
      </c>
      <c r="G21" s="129" t="s">
        <v>286</v>
      </c>
      <c r="H21" s="206">
        <f t="shared" si="3"/>
        <v>47709</v>
      </c>
      <c r="I21" s="207"/>
      <c r="J21" s="207"/>
      <c r="K21" s="207"/>
      <c r="L21" s="207"/>
      <c r="M21" s="207"/>
      <c r="N21" s="181">
        <f t="shared" si="1"/>
        <v>47709</v>
      </c>
      <c r="O21" s="189">
        <f t="shared" si="2"/>
        <v>0</v>
      </c>
    </row>
    <row r="22" spans="1:15" ht="13.8" x14ac:dyDescent="0.3">
      <c r="A22" s="124"/>
      <c r="B22" s="125" t="s">
        <v>504</v>
      </c>
      <c r="C22" s="126"/>
      <c r="D22" s="127"/>
      <c r="E22" s="127"/>
      <c r="F22" s="128">
        <v>15930</v>
      </c>
      <c r="G22" s="129" t="s">
        <v>164</v>
      </c>
      <c r="H22" s="206">
        <f t="shared" si="3"/>
        <v>15930</v>
      </c>
      <c r="I22" s="207"/>
      <c r="J22" s="207"/>
      <c r="K22" s="207"/>
      <c r="L22" s="207"/>
      <c r="M22" s="207"/>
      <c r="N22" s="181">
        <f t="shared" si="1"/>
        <v>15930</v>
      </c>
      <c r="O22" s="189">
        <f t="shared" si="2"/>
        <v>0</v>
      </c>
    </row>
    <row r="23" spans="1:15" ht="13.8" x14ac:dyDescent="0.3">
      <c r="A23" s="124"/>
      <c r="B23" s="125" t="s">
        <v>505</v>
      </c>
      <c r="C23" s="126"/>
      <c r="D23" s="127"/>
      <c r="E23" s="127"/>
      <c r="F23" s="128">
        <v>7770</v>
      </c>
      <c r="G23" s="129" t="s">
        <v>146</v>
      </c>
      <c r="H23" s="206">
        <f t="shared" si="3"/>
        <v>7770</v>
      </c>
      <c r="I23" s="207"/>
      <c r="J23" s="207"/>
      <c r="K23" s="207"/>
      <c r="L23" s="207"/>
      <c r="M23" s="207"/>
      <c r="N23" s="181">
        <f t="shared" si="1"/>
        <v>7770</v>
      </c>
      <c r="O23" s="189">
        <f t="shared" si="2"/>
        <v>0</v>
      </c>
    </row>
    <row r="24" spans="1:15" ht="13.8" x14ac:dyDescent="0.3">
      <c r="A24" s="124"/>
      <c r="B24" s="125" t="s">
        <v>505</v>
      </c>
      <c r="C24" s="126"/>
      <c r="D24" s="127"/>
      <c r="E24" s="127"/>
      <c r="F24" s="128">
        <v>1450</v>
      </c>
      <c r="G24" s="129" t="s">
        <v>146</v>
      </c>
      <c r="H24" s="206">
        <f t="shared" si="3"/>
        <v>1450</v>
      </c>
      <c r="I24" s="207"/>
      <c r="J24" s="207"/>
      <c r="K24" s="207"/>
      <c r="L24" s="207"/>
      <c r="M24" s="207"/>
      <c r="N24" s="181">
        <f t="shared" si="1"/>
        <v>1450</v>
      </c>
      <c r="O24" s="189">
        <f t="shared" si="2"/>
        <v>0</v>
      </c>
    </row>
    <row r="25" spans="1:15" ht="13.8" x14ac:dyDescent="0.3">
      <c r="A25" s="124"/>
      <c r="B25" s="125" t="s">
        <v>506</v>
      </c>
      <c r="C25" s="126"/>
      <c r="D25" s="127"/>
      <c r="E25" s="127"/>
      <c r="F25" s="128">
        <v>6969</v>
      </c>
      <c r="G25" s="129" t="s">
        <v>199</v>
      </c>
      <c r="H25" s="206">
        <f t="shared" si="3"/>
        <v>6969</v>
      </c>
      <c r="I25" s="207"/>
      <c r="J25" s="207"/>
      <c r="K25" s="207"/>
      <c r="L25" s="207"/>
      <c r="M25" s="207"/>
      <c r="N25" s="181">
        <f t="shared" si="1"/>
        <v>6969</v>
      </c>
      <c r="O25" s="189">
        <f t="shared" si="2"/>
        <v>0</v>
      </c>
    </row>
    <row r="26" spans="1:15" ht="13.8" x14ac:dyDescent="0.3">
      <c r="A26" s="124"/>
      <c r="B26" s="125" t="s">
        <v>507</v>
      </c>
      <c r="C26" s="126"/>
      <c r="D26" s="127"/>
      <c r="E26" s="127"/>
      <c r="F26" s="128">
        <v>52078</v>
      </c>
      <c r="G26" s="129" t="s">
        <v>198</v>
      </c>
      <c r="H26" s="206">
        <f t="shared" si="3"/>
        <v>52078</v>
      </c>
      <c r="I26" s="207"/>
      <c r="J26" s="207"/>
      <c r="K26" s="207"/>
      <c r="L26" s="207"/>
      <c r="M26" s="207"/>
      <c r="N26" s="181">
        <f t="shared" si="1"/>
        <v>52078</v>
      </c>
      <c r="O26" s="189">
        <f t="shared" si="2"/>
        <v>0</v>
      </c>
    </row>
    <row r="27" spans="1:15" ht="13.8" x14ac:dyDescent="0.3">
      <c r="A27" s="124"/>
      <c r="B27" s="125" t="s">
        <v>507</v>
      </c>
      <c r="C27" s="126"/>
      <c r="D27" s="127"/>
      <c r="E27" s="127"/>
      <c r="F27" s="128">
        <v>9237</v>
      </c>
      <c r="G27" s="129" t="s">
        <v>202</v>
      </c>
      <c r="H27" s="206">
        <f t="shared" si="3"/>
        <v>9237</v>
      </c>
      <c r="I27" s="207"/>
      <c r="J27" s="207"/>
      <c r="K27" s="207"/>
      <c r="L27" s="207"/>
      <c r="M27" s="207"/>
      <c r="N27" s="181">
        <f t="shared" si="1"/>
        <v>9237</v>
      </c>
      <c r="O27" s="189">
        <f t="shared" si="2"/>
        <v>0</v>
      </c>
    </row>
    <row r="28" spans="1:15" ht="13.8" x14ac:dyDescent="0.3">
      <c r="A28" s="124"/>
      <c r="B28" s="125" t="s">
        <v>508</v>
      </c>
      <c r="C28" s="126"/>
      <c r="D28" s="127"/>
      <c r="E28" s="127"/>
      <c r="F28" s="128">
        <v>14924</v>
      </c>
      <c r="G28" s="129" t="s">
        <v>192</v>
      </c>
      <c r="H28" s="206">
        <f t="shared" si="3"/>
        <v>14924</v>
      </c>
      <c r="I28" s="207"/>
      <c r="J28" s="207"/>
      <c r="K28" s="207"/>
      <c r="L28" s="207"/>
      <c r="M28" s="207"/>
      <c r="N28" s="181">
        <f t="shared" si="1"/>
        <v>14924</v>
      </c>
      <c r="O28" s="189">
        <f t="shared" si="2"/>
        <v>0</v>
      </c>
    </row>
    <row r="29" spans="1:15" ht="13.8" x14ac:dyDescent="0.3">
      <c r="A29" s="124"/>
      <c r="B29" s="125" t="s">
        <v>509</v>
      </c>
      <c r="C29" s="126"/>
      <c r="D29" s="127"/>
      <c r="E29" s="127"/>
      <c r="F29" s="128">
        <v>29980</v>
      </c>
      <c r="G29" s="129" t="s">
        <v>163</v>
      </c>
      <c r="H29" s="206">
        <f t="shared" si="3"/>
        <v>29980</v>
      </c>
      <c r="I29" s="207"/>
      <c r="J29" s="207"/>
      <c r="K29" s="207"/>
      <c r="L29" s="207"/>
      <c r="M29" s="207"/>
      <c r="N29" s="181">
        <f t="shared" si="1"/>
        <v>29980</v>
      </c>
      <c r="O29" s="189">
        <f t="shared" si="2"/>
        <v>0</v>
      </c>
    </row>
    <row r="30" spans="1:15" ht="13.8" x14ac:dyDescent="0.3">
      <c r="A30" s="124"/>
      <c r="B30" s="125" t="s">
        <v>509</v>
      </c>
      <c r="C30" s="126"/>
      <c r="D30" s="127"/>
      <c r="E30" s="127"/>
      <c r="F30" s="128">
        <v>10990</v>
      </c>
      <c r="G30" s="129" t="s">
        <v>164</v>
      </c>
      <c r="H30" s="206">
        <f t="shared" si="3"/>
        <v>10990</v>
      </c>
      <c r="I30" s="207"/>
      <c r="J30" s="207"/>
      <c r="K30" s="207"/>
      <c r="L30" s="207"/>
      <c r="M30" s="207"/>
      <c r="N30" s="181">
        <f t="shared" si="1"/>
        <v>10990</v>
      </c>
      <c r="O30" s="189">
        <f t="shared" si="2"/>
        <v>0</v>
      </c>
    </row>
    <row r="31" spans="1:15" ht="13.8" x14ac:dyDescent="0.3">
      <c r="A31" s="124"/>
      <c r="B31" s="125" t="s">
        <v>510</v>
      </c>
      <c r="C31" s="126"/>
      <c r="D31" s="127"/>
      <c r="E31" s="127"/>
      <c r="F31" s="128">
        <v>23500</v>
      </c>
      <c r="G31" s="129" t="s">
        <v>166</v>
      </c>
      <c r="H31" s="206">
        <f t="shared" si="3"/>
        <v>23500</v>
      </c>
      <c r="I31" s="207"/>
      <c r="J31" s="207"/>
      <c r="K31" s="207"/>
      <c r="L31" s="207"/>
      <c r="M31" s="207"/>
      <c r="N31" s="181">
        <f t="shared" si="1"/>
        <v>23500</v>
      </c>
      <c r="O31" s="189">
        <f t="shared" si="2"/>
        <v>0</v>
      </c>
    </row>
    <row r="32" spans="1:15" ht="13.8" x14ac:dyDescent="0.3">
      <c r="A32" s="124"/>
      <c r="B32" s="125" t="s">
        <v>510</v>
      </c>
      <c r="C32" s="126"/>
      <c r="D32" s="127"/>
      <c r="E32" s="127"/>
      <c r="F32" s="128">
        <v>14990</v>
      </c>
      <c r="G32" s="129" t="s">
        <v>175</v>
      </c>
      <c r="H32" s="206">
        <f t="shared" si="3"/>
        <v>14990</v>
      </c>
      <c r="I32" s="207"/>
      <c r="J32" s="207"/>
      <c r="K32" s="207"/>
      <c r="L32" s="207"/>
      <c r="M32" s="207"/>
      <c r="N32" s="181">
        <f t="shared" si="1"/>
        <v>14990</v>
      </c>
      <c r="O32" s="189">
        <f t="shared" si="2"/>
        <v>0</v>
      </c>
    </row>
    <row r="33" spans="1:15" ht="13.8" x14ac:dyDescent="0.3">
      <c r="A33" s="124"/>
      <c r="B33" s="125" t="s">
        <v>511</v>
      </c>
      <c r="C33" s="126"/>
      <c r="D33" s="127"/>
      <c r="E33" s="127"/>
      <c r="F33" s="128">
        <v>38970</v>
      </c>
      <c r="G33" s="129" t="s">
        <v>145</v>
      </c>
      <c r="H33" s="206">
        <f t="shared" si="3"/>
        <v>38970</v>
      </c>
      <c r="I33" s="207"/>
      <c r="J33" s="207"/>
      <c r="K33" s="207"/>
      <c r="L33" s="207"/>
      <c r="M33" s="207"/>
      <c r="N33" s="181">
        <f t="shared" si="1"/>
        <v>38970</v>
      </c>
      <c r="O33" s="189">
        <f t="shared" si="2"/>
        <v>0</v>
      </c>
    </row>
    <row r="34" spans="1:15" ht="13.8" x14ac:dyDescent="0.3">
      <c r="A34" s="124"/>
      <c r="B34" s="125" t="s">
        <v>511</v>
      </c>
      <c r="C34" s="126"/>
      <c r="D34" s="127"/>
      <c r="E34" s="127"/>
      <c r="F34" s="128">
        <v>27980</v>
      </c>
      <c r="G34" s="129" t="s">
        <v>171</v>
      </c>
      <c r="H34" s="206">
        <f t="shared" si="3"/>
        <v>27980</v>
      </c>
      <c r="I34" s="207"/>
      <c r="J34" s="207"/>
      <c r="K34" s="207"/>
      <c r="L34" s="207"/>
      <c r="M34" s="207"/>
      <c r="N34" s="181">
        <f t="shared" si="1"/>
        <v>27980</v>
      </c>
      <c r="O34" s="189">
        <f t="shared" si="2"/>
        <v>0</v>
      </c>
    </row>
    <row r="35" spans="1:15" ht="13.8" x14ac:dyDescent="0.3">
      <c r="A35" s="124"/>
      <c r="B35" s="125" t="s">
        <v>511</v>
      </c>
      <c r="C35" s="126"/>
      <c r="D35" s="127"/>
      <c r="E35" s="127"/>
      <c r="F35" s="128">
        <v>26330</v>
      </c>
      <c r="G35" s="129" t="s">
        <v>335</v>
      </c>
      <c r="H35" s="206">
        <f t="shared" si="3"/>
        <v>26330</v>
      </c>
      <c r="I35" s="207"/>
      <c r="J35" s="207"/>
      <c r="K35" s="207"/>
      <c r="L35" s="207"/>
      <c r="M35" s="207"/>
      <c r="N35" s="181">
        <f t="shared" si="1"/>
        <v>26330</v>
      </c>
      <c r="O35" s="189">
        <f t="shared" si="2"/>
        <v>0</v>
      </c>
    </row>
    <row r="36" spans="1:15" ht="13.8" x14ac:dyDescent="0.3">
      <c r="A36" s="124"/>
      <c r="B36" s="125" t="s">
        <v>511</v>
      </c>
      <c r="C36" s="126"/>
      <c r="D36" s="127"/>
      <c r="E36" s="127"/>
      <c r="F36" s="128">
        <v>14990</v>
      </c>
      <c r="G36" s="129" t="s">
        <v>496</v>
      </c>
      <c r="H36" s="206">
        <f t="shared" si="3"/>
        <v>14990</v>
      </c>
      <c r="I36" s="207"/>
      <c r="J36" s="207"/>
      <c r="K36" s="207"/>
      <c r="L36" s="207"/>
      <c r="M36" s="207"/>
      <c r="N36" s="181">
        <f t="shared" si="1"/>
        <v>14990</v>
      </c>
      <c r="O36" s="189">
        <f t="shared" si="2"/>
        <v>0</v>
      </c>
    </row>
    <row r="37" spans="1:15" ht="13.8" x14ac:dyDescent="0.3">
      <c r="A37" s="124"/>
      <c r="B37" s="125" t="s">
        <v>511</v>
      </c>
      <c r="C37" s="126"/>
      <c r="D37" s="127"/>
      <c r="E37" s="127"/>
      <c r="F37" s="128">
        <v>13790</v>
      </c>
      <c r="G37" s="129" t="s">
        <v>158</v>
      </c>
      <c r="H37" s="206">
        <f t="shared" si="3"/>
        <v>13790</v>
      </c>
      <c r="I37" s="207"/>
      <c r="J37" s="207"/>
      <c r="K37" s="207"/>
      <c r="L37" s="207"/>
      <c r="M37" s="207"/>
      <c r="N37" s="181">
        <f t="shared" si="1"/>
        <v>13790</v>
      </c>
      <c r="O37" s="189">
        <f t="shared" si="2"/>
        <v>0</v>
      </c>
    </row>
    <row r="38" spans="1:15" ht="13.8" x14ac:dyDescent="0.3">
      <c r="A38" s="124"/>
      <c r="B38" s="125" t="s">
        <v>512</v>
      </c>
      <c r="C38" s="126"/>
      <c r="D38" s="127"/>
      <c r="E38" s="127"/>
      <c r="F38" s="128">
        <v>100871</v>
      </c>
      <c r="G38" s="129" t="s">
        <v>145</v>
      </c>
      <c r="H38" s="207"/>
      <c r="I38" s="207"/>
      <c r="J38" s="206">
        <f>+F38</f>
        <v>100871</v>
      </c>
      <c r="K38" s="207"/>
      <c r="L38" s="207"/>
      <c r="M38" s="207"/>
      <c r="N38" s="181">
        <f t="shared" si="1"/>
        <v>100871</v>
      </c>
      <c r="O38" s="189">
        <f t="shared" si="2"/>
        <v>0</v>
      </c>
    </row>
    <row r="39" spans="1:15" ht="13.8" x14ac:dyDescent="0.3">
      <c r="A39" s="124"/>
      <c r="B39" s="125" t="s">
        <v>512</v>
      </c>
      <c r="C39" s="126"/>
      <c r="D39" s="127"/>
      <c r="E39" s="127"/>
      <c r="F39" s="128">
        <v>100000</v>
      </c>
      <c r="G39" s="129" t="s">
        <v>497</v>
      </c>
      <c r="H39" s="205">
        <v>100000</v>
      </c>
      <c r="I39" s="207"/>
      <c r="J39" s="207"/>
      <c r="K39" s="207"/>
      <c r="L39" s="207"/>
      <c r="M39" s="207"/>
      <c r="N39" s="181">
        <f t="shared" si="1"/>
        <v>100000</v>
      </c>
      <c r="O39" s="189">
        <f t="shared" si="2"/>
        <v>0</v>
      </c>
    </row>
    <row r="40" spans="1:15" ht="13.8" x14ac:dyDescent="0.3">
      <c r="A40" s="124"/>
      <c r="B40" s="125" t="s">
        <v>512</v>
      </c>
      <c r="C40" s="126"/>
      <c r="D40" s="127"/>
      <c r="E40" s="127"/>
      <c r="F40" s="128">
        <v>53000</v>
      </c>
      <c r="G40" s="129" t="s">
        <v>145</v>
      </c>
      <c r="H40" s="207"/>
      <c r="I40" s="207"/>
      <c r="J40" s="207"/>
      <c r="K40" s="206">
        <f>+F40</f>
        <v>53000</v>
      </c>
      <c r="L40" s="207" t="s">
        <v>547</v>
      </c>
      <c r="M40" s="207"/>
      <c r="N40" s="181">
        <f t="shared" si="1"/>
        <v>53000</v>
      </c>
      <c r="O40" s="189">
        <f t="shared" si="2"/>
        <v>0</v>
      </c>
    </row>
    <row r="41" spans="1:15" ht="13.8" x14ac:dyDescent="0.3">
      <c r="A41" s="124"/>
      <c r="B41" s="125" t="s">
        <v>512</v>
      </c>
      <c r="C41" s="126"/>
      <c r="D41" s="127"/>
      <c r="E41" s="127"/>
      <c r="F41" s="128">
        <v>40552</v>
      </c>
      <c r="G41" s="129" t="s">
        <v>411</v>
      </c>
      <c r="H41" s="206">
        <f t="shared" ref="H41:H73" si="4">+F41</f>
        <v>40552</v>
      </c>
      <c r="I41" s="207"/>
      <c r="J41" s="207"/>
      <c r="K41" s="207"/>
      <c r="L41" s="207"/>
      <c r="M41" s="207"/>
      <c r="N41" s="181">
        <f t="shared" si="1"/>
        <v>40552</v>
      </c>
      <c r="O41" s="189">
        <f t="shared" si="2"/>
        <v>0</v>
      </c>
    </row>
    <row r="42" spans="1:15" ht="13.8" x14ac:dyDescent="0.3">
      <c r="A42" s="124"/>
      <c r="B42" s="125" t="s">
        <v>512</v>
      </c>
      <c r="C42" s="126"/>
      <c r="D42" s="127"/>
      <c r="E42" s="127"/>
      <c r="F42" s="128">
        <v>34980</v>
      </c>
      <c r="G42" s="129" t="s">
        <v>145</v>
      </c>
      <c r="H42" s="206">
        <f t="shared" si="4"/>
        <v>34980</v>
      </c>
      <c r="I42" s="207"/>
      <c r="J42" s="207"/>
      <c r="K42" s="207"/>
      <c r="L42" s="207"/>
      <c r="M42" s="207"/>
      <c r="N42" s="181">
        <f t="shared" si="1"/>
        <v>34980</v>
      </c>
      <c r="O42" s="189">
        <f t="shared" si="2"/>
        <v>0</v>
      </c>
    </row>
    <row r="43" spans="1:15" ht="13.8" x14ac:dyDescent="0.3">
      <c r="A43" s="124"/>
      <c r="B43" s="125" t="s">
        <v>512</v>
      </c>
      <c r="C43" s="126"/>
      <c r="D43" s="127"/>
      <c r="E43" s="127"/>
      <c r="F43" s="128">
        <v>23800</v>
      </c>
      <c r="G43" s="129" t="s">
        <v>288</v>
      </c>
      <c r="H43" s="206">
        <f t="shared" si="4"/>
        <v>23800</v>
      </c>
      <c r="I43" s="207"/>
      <c r="J43" s="207"/>
      <c r="K43" s="207"/>
      <c r="L43" s="207"/>
      <c r="M43" s="207"/>
      <c r="N43" s="181">
        <f t="shared" si="1"/>
        <v>23800</v>
      </c>
      <c r="O43" s="189">
        <f t="shared" si="2"/>
        <v>0</v>
      </c>
    </row>
    <row r="44" spans="1:15" ht="13.8" x14ac:dyDescent="0.3">
      <c r="A44" s="124"/>
      <c r="B44" s="125" t="s">
        <v>512</v>
      </c>
      <c r="C44" s="126"/>
      <c r="D44" s="127"/>
      <c r="E44" s="127"/>
      <c r="F44" s="128">
        <v>21980</v>
      </c>
      <c r="G44" s="129" t="s">
        <v>145</v>
      </c>
      <c r="H44" s="206">
        <f t="shared" si="4"/>
        <v>21980</v>
      </c>
      <c r="I44" s="207"/>
      <c r="J44" s="207"/>
      <c r="K44" s="207"/>
      <c r="L44" s="207"/>
      <c r="M44" s="207"/>
      <c r="N44" s="181">
        <f t="shared" si="1"/>
        <v>21980</v>
      </c>
      <c r="O44" s="189">
        <f t="shared" si="2"/>
        <v>0</v>
      </c>
    </row>
    <row r="45" spans="1:15" ht="13.8" x14ac:dyDescent="0.3">
      <c r="A45" s="124"/>
      <c r="B45" s="125" t="s">
        <v>512</v>
      </c>
      <c r="C45" s="126"/>
      <c r="D45" s="127"/>
      <c r="E45" s="127"/>
      <c r="F45" s="128">
        <v>14328</v>
      </c>
      <c r="G45" s="129" t="s">
        <v>190</v>
      </c>
      <c r="H45" s="206">
        <f t="shared" si="4"/>
        <v>14328</v>
      </c>
      <c r="I45" s="207"/>
      <c r="J45" s="207"/>
      <c r="K45" s="207"/>
      <c r="L45" s="207"/>
      <c r="M45" s="207"/>
      <c r="N45" s="181">
        <f t="shared" si="1"/>
        <v>14328</v>
      </c>
      <c r="O45" s="189">
        <f t="shared" si="2"/>
        <v>0</v>
      </c>
    </row>
    <row r="46" spans="1:15" ht="13.8" x14ac:dyDescent="0.3">
      <c r="A46" s="124"/>
      <c r="B46" s="125" t="s">
        <v>512</v>
      </c>
      <c r="C46" s="126"/>
      <c r="D46" s="127"/>
      <c r="E46" s="127"/>
      <c r="F46" s="128">
        <v>9990</v>
      </c>
      <c r="G46" s="129" t="s">
        <v>153</v>
      </c>
      <c r="H46" s="206">
        <f t="shared" si="4"/>
        <v>9990</v>
      </c>
      <c r="I46" s="207"/>
      <c r="J46" s="207"/>
      <c r="K46" s="207"/>
      <c r="L46" s="207"/>
      <c r="M46" s="207"/>
      <c r="N46" s="181">
        <f t="shared" si="1"/>
        <v>9990</v>
      </c>
      <c r="O46" s="189">
        <f t="shared" si="2"/>
        <v>0</v>
      </c>
    </row>
    <row r="47" spans="1:15" ht="13.8" x14ac:dyDescent="0.3">
      <c r="A47" s="124"/>
      <c r="B47" s="125" t="s">
        <v>512</v>
      </c>
      <c r="C47" s="126"/>
      <c r="D47" s="127"/>
      <c r="E47" s="127"/>
      <c r="F47" s="128">
        <v>4600</v>
      </c>
      <c r="G47" s="129" t="s">
        <v>146</v>
      </c>
      <c r="H47" s="206">
        <f t="shared" si="4"/>
        <v>4600</v>
      </c>
      <c r="I47" s="207"/>
      <c r="J47" s="207"/>
      <c r="K47" s="207"/>
      <c r="L47" s="207"/>
      <c r="M47" s="207"/>
      <c r="N47" s="181">
        <f t="shared" si="1"/>
        <v>4600</v>
      </c>
      <c r="O47" s="189">
        <f t="shared" si="2"/>
        <v>0</v>
      </c>
    </row>
    <row r="48" spans="1:15" ht="13.8" x14ac:dyDescent="0.3">
      <c r="A48" s="124"/>
      <c r="B48" s="125" t="s">
        <v>513</v>
      </c>
      <c r="C48" s="126"/>
      <c r="D48" s="127"/>
      <c r="E48" s="127"/>
      <c r="F48" s="128">
        <v>33000</v>
      </c>
      <c r="G48" s="129" t="s">
        <v>498</v>
      </c>
      <c r="H48" s="206">
        <f t="shared" si="4"/>
        <v>33000</v>
      </c>
      <c r="I48" s="207"/>
      <c r="J48" s="207"/>
      <c r="K48" s="207"/>
      <c r="L48" s="207"/>
      <c r="M48" s="207"/>
      <c r="N48" s="181">
        <f t="shared" si="1"/>
        <v>33000</v>
      </c>
      <c r="O48" s="189">
        <f t="shared" si="2"/>
        <v>0</v>
      </c>
    </row>
    <row r="49" spans="1:15" ht="13.8" x14ac:dyDescent="0.3">
      <c r="A49" s="124"/>
      <c r="B49" s="125" t="s">
        <v>513</v>
      </c>
      <c r="C49" s="126"/>
      <c r="D49" s="127"/>
      <c r="E49" s="127"/>
      <c r="F49" s="128">
        <v>11990</v>
      </c>
      <c r="G49" s="129" t="s">
        <v>173</v>
      </c>
      <c r="H49" s="206">
        <f t="shared" si="4"/>
        <v>11990</v>
      </c>
      <c r="I49" s="207"/>
      <c r="J49" s="207"/>
      <c r="K49" s="207"/>
      <c r="L49" s="207"/>
      <c r="M49" s="207"/>
      <c r="N49" s="181">
        <f t="shared" si="1"/>
        <v>11990</v>
      </c>
      <c r="O49" s="189">
        <f t="shared" si="2"/>
        <v>0</v>
      </c>
    </row>
    <row r="50" spans="1:15" ht="13.8" x14ac:dyDescent="0.3">
      <c r="A50" s="124"/>
      <c r="B50" s="125" t="s">
        <v>513</v>
      </c>
      <c r="C50" s="126"/>
      <c r="D50" s="127"/>
      <c r="E50" s="127"/>
      <c r="F50" s="128">
        <v>10500</v>
      </c>
      <c r="G50" s="129" t="s">
        <v>289</v>
      </c>
      <c r="H50" s="206">
        <f t="shared" si="4"/>
        <v>10500</v>
      </c>
      <c r="I50" s="207"/>
      <c r="J50" s="207"/>
      <c r="K50" s="207"/>
      <c r="L50" s="207"/>
      <c r="M50" s="207"/>
      <c r="N50" s="181">
        <f t="shared" si="1"/>
        <v>10500</v>
      </c>
      <c r="O50" s="189">
        <f t="shared" si="2"/>
        <v>0</v>
      </c>
    </row>
    <row r="51" spans="1:15" ht="13.8" x14ac:dyDescent="0.3">
      <c r="A51" s="124"/>
      <c r="B51" s="125" t="s">
        <v>513</v>
      </c>
      <c r="C51" s="126"/>
      <c r="D51" s="127"/>
      <c r="E51" s="127"/>
      <c r="F51" s="128">
        <v>9990</v>
      </c>
      <c r="G51" s="129" t="s">
        <v>146</v>
      </c>
      <c r="H51" s="206">
        <f t="shared" si="4"/>
        <v>9990</v>
      </c>
      <c r="I51" s="207"/>
      <c r="J51" s="207"/>
      <c r="K51" s="207"/>
      <c r="L51" s="207"/>
      <c r="M51" s="207"/>
      <c r="N51" s="181">
        <f t="shared" si="1"/>
        <v>9990</v>
      </c>
      <c r="O51" s="189">
        <f t="shared" si="2"/>
        <v>0</v>
      </c>
    </row>
    <row r="52" spans="1:15" ht="13.8" x14ac:dyDescent="0.3">
      <c r="A52" s="124"/>
      <c r="B52" s="125" t="s">
        <v>513</v>
      </c>
      <c r="C52" s="126"/>
      <c r="D52" s="127"/>
      <c r="E52" s="127"/>
      <c r="F52" s="128">
        <v>8746</v>
      </c>
      <c r="G52" s="129" t="s">
        <v>172</v>
      </c>
      <c r="H52" s="206">
        <f t="shared" si="4"/>
        <v>8746</v>
      </c>
      <c r="I52" s="207"/>
      <c r="J52" s="207"/>
      <c r="K52" s="207"/>
      <c r="L52" s="207"/>
      <c r="M52" s="207"/>
      <c r="N52" s="181">
        <f t="shared" si="1"/>
        <v>8746</v>
      </c>
      <c r="O52" s="189">
        <f t="shared" si="2"/>
        <v>0</v>
      </c>
    </row>
    <row r="53" spans="1:15" ht="13.8" x14ac:dyDescent="0.3">
      <c r="A53" s="124"/>
      <c r="B53" s="125" t="s">
        <v>513</v>
      </c>
      <c r="C53" s="126"/>
      <c r="D53" s="127"/>
      <c r="E53" s="127"/>
      <c r="F53" s="128">
        <v>75723</v>
      </c>
      <c r="G53" s="129" t="s">
        <v>168</v>
      </c>
      <c r="H53" s="206">
        <f t="shared" si="4"/>
        <v>75723</v>
      </c>
      <c r="I53" s="207"/>
      <c r="J53" s="207"/>
      <c r="K53" s="207"/>
      <c r="L53" s="207"/>
      <c r="M53" s="207"/>
      <c r="N53" s="181">
        <f t="shared" si="1"/>
        <v>75723</v>
      </c>
      <c r="O53" s="189">
        <f t="shared" si="2"/>
        <v>0</v>
      </c>
    </row>
    <row r="54" spans="1:15" ht="13.8" x14ac:dyDescent="0.3">
      <c r="A54" s="124"/>
      <c r="B54" s="125" t="s">
        <v>513</v>
      </c>
      <c r="C54" s="126"/>
      <c r="D54" s="127"/>
      <c r="E54" s="127"/>
      <c r="F54" s="128">
        <v>24000</v>
      </c>
      <c r="G54" s="129" t="s">
        <v>146</v>
      </c>
      <c r="H54" s="206">
        <f t="shared" si="4"/>
        <v>24000</v>
      </c>
      <c r="I54" s="207"/>
      <c r="J54" s="207"/>
      <c r="K54" s="207"/>
      <c r="L54" s="207"/>
      <c r="M54" s="207"/>
      <c r="N54" s="181">
        <f t="shared" si="1"/>
        <v>24000</v>
      </c>
      <c r="O54" s="189">
        <f t="shared" si="2"/>
        <v>0</v>
      </c>
    </row>
    <row r="55" spans="1:15" ht="13.8" x14ac:dyDescent="0.3">
      <c r="A55" s="124"/>
      <c r="B55" s="125" t="s">
        <v>513</v>
      </c>
      <c r="C55" s="126"/>
      <c r="D55" s="127"/>
      <c r="E55" s="127"/>
      <c r="F55" s="128">
        <v>22990</v>
      </c>
      <c r="G55" s="129" t="s">
        <v>182</v>
      </c>
      <c r="H55" s="206">
        <f t="shared" si="4"/>
        <v>22990</v>
      </c>
      <c r="I55" s="207"/>
      <c r="J55" s="207"/>
      <c r="K55" s="207"/>
      <c r="L55" s="207"/>
      <c r="M55" s="207"/>
      <c r="N55" s="181">
        <f t="shared" si="1"/>
        <v>22990</v>
      </c>
      <c r="O55" s="189">
        <f t="shared" si="2"/>
        <v>0</v>
      </c>
    </row>
    <row r="56" spans="1:15" ht="13.8" x14ac:dyDescent="0.3">
      <c r="A56" s="124"/>
      <c r="B56" s="125" t="s">
        <v>513</v>
      </c>
      <c r="C56" s="126"/>
      <c r="D56" s="127"/>
      <c r="E56" s="127"/>
      <c r="F56" s="128">
        <v>14990</v>
      </c>
      <c r="G56" s="129" t="s">
        <v>146</v>
      </c>
      <c r="H56" s="206">
        <f t="shared" si="4"/>
        <v>14990</v>
      </c>
      <c r="I56" s="207"/>
      <c r="J56" s="207"/>
      <c r="K56" s="207"/>
      <c r="L56" s="207"/>
      <c r="M56" s="207"/>
      <c r="N56" s="181">
        <f t="shared" si="1"/>
        <v>14990</v>
      </c>
      <c r="O56" s="189">
        <f t="shared" si="2"/>
        <v>0</v>
      </c>
    </row>
    <row r="57" spans="1:15" ht="13.8" x14ac:dyDescent="0.3">
      <c r="A57" s="124"/>
      <c r="B57" s="125" t="s">
        <v>514</v>
      </c>
      <c r="C57" s="126"/>
      <c r="D57" s="127"/>
      <c r="E57" s="127"/>
      <c r="F57" s="128">
        <v>19990</v>
      </c>
      <c r="G57" s="129" t="s">
        <v>193</v>
      </c>
      <c r="H57" s="206">
        <f t="shared" si="4"/>
        <v>19990</v>
      </c>
      <c r="I57" s="207"/>
      <c r="J57" s="207"/>
      <c r="K57" s="207"/>
      <c r="L57" s="207"/>
      <c r="M57" s="207"/>
      <c r="N57" s="181">
        <f t="shared" si="1"/>
        <v>19990</v>
      </c>
      <c r="O57" s="189">
        <f t="shared" si="2"/>
        <v>0</v>
      </c>
    </row>
    <row r="58" spans="1:15" ht="13.8" x14ac:dyDescent="0.3">
      <c r="A58" s="124"/>
      <c r="B58" s="125" t="s">
        <v>515</v>
      </c>
      <c r="C58" s="126"/>
      <c r="D58" s="127"/>
      <c r="E58" s="127"/>
      <c r="F58" s="128">
        <v>57604</v>
      </c>
      <c r="G58" s="129" t="s">
        <v>179</v>
      </c>
      <c r="H58" s="206">
        <f t="shared" si="4"/>
        <v>57604</v>
      </c>
      <c r="I58" s="207"/>
      <c r="J58" s="207"/>
      <c r="K58" s="207"/>
      <c r="L58" s="207"/>
      <c r="M58" s="207"/>
      <c r="N58" s="181">
        <f t="shared" si="1"/>
        <v>57604</v>
      </c>
      <c r="O58" s="189">
        <f t="shared" si="2"/>
        <v>0</v>
      </c>
    </row>
    <row r="59" spans="1:15" ht="13.8" x14ac:dyDescent="0.3">
      <c r="A59" s="124"/>
      <c r="B59" s="125" t="s">
        <v>515</v>
      </c>
      <c r="C59" s="126"/>
      <c r="D59" s="127"/>
      <c r="E59" s="127"/>
      <c r="F59" s="128">
        <v>45312</v>
      </c>
      <c r="G59" s="129" t="s">
        <v>203</v>
      </c>
      <c r="H59" s="206">
        <f t="shared" si="4"/>
        <v>45312</v>
      </c>
      <c r="I59" s="207"/>
      <c r="J59" s="207"/>
      <c r="K59" s="207"/>
      <c r="L59" s="207"/>
      <c r="M59" s="207"/>
      <c r="N59" s="181">
        <f t="shared" si="1"/>
        <v>45312</v>
      </c>
      <c r="O59" s="189">
        <f t="shared" si="2"/>
        <v>0</v>
      </c>
    </row>
    <row r="60" spans="1:15" ht="13.8" x14ac:dyDescent="0.3">
      <c r="A60" s="124"/>
      <c r="B60" s="125" t="s">
        <v>515</v>
      </c>
      <c r="C60" s="126"/>
      <c r="D60" s="127"/>
      <c r="E60" s="127"/>
      <c r="F60" s="128">
        <v>39960</v>
      </c>
      <c r="G60" s="129" t="s">
        <v>178</v>
      </c>
      <c r="H60" s="206">
        <f t="shared" si="4"/>
        <v>39960</v>
      </c>
      <c r="I60" s="207"/>
      <c r="J60" s="207"/>
      <c r="K60" s="207"/>
      <c r="L60" s="207"/>
      <c r="M60" s="207"/>
      <c r="N60" s="181">
        <f t="shared" si="1"/>
        <v>39960</v>
      </c>
      <c r="O60" s="189">
        <f t="shared" si="2"/>
        <v>0</v>
      </c>
    </row>
    <row r="61" spans="1:15" ht="13.8" x14ac:dyDescent="0.3">
      <c r="A61" s="124"/>
      <c r="B61" s="125" t="s">
        <v>515</v>
      </c>
      <c r="C61" s="126"/>
      <c r="D61" s="127"/>
      <c r="E61" s="127"/>
      <c r="F61" s="128">
        <v>21867</v>
      </c>
      <c r="G61" s="129" t="s">
        <v>196</v>
      </c>
      <c r="H61" s="206">
        <f t="shared" si="4"/>
        <v>21867</v>
      </c>
      <c r="I61" s="207"/>
      <c r="J61" s="207"/>
      <c r="K61" s="207"/>
      <c r="L61" s="207"/>
      <c r="M61" s="207"/>
      <c r="N61" s="181">
        <f t="shared" si="1"/>
        <v>21867</v>
      </c>
      <c r="O61" s="189">
        <f t="shared" si="2"/>
        <v>0</v>
      </c>
    </row>
    <row r="62" spans="1:15" ht="13.8" x14ac:dyDescent="0.3">
      <c r="A62" s="124"/>
      <c r="B62" s="125" t="s">
        <v>515</v>
      </c>
      <c r="C62" s="126"/>
      <c r="D62" s="127"/>
      <c r="E62" s="127"/>
      <c r="F62" s="128">
        <v>12990</v>
      </c>
      <c r="G62" s="129" t="s">
        <v>164</v>
      </c>
      <c r="H62" s="206">
        <f t="shared" si="4"/>
        <v>12990</v>
      </c>
      <c r="I62" s="207"/>
      <c r="J62" s="207"/>
      <c r="K62" s="207"/>
      <c r="L62" s="207"/>
      <c r="M62" s="207"/>
      <c r="N62" s="181">
        <f t="shared" si="1"/>
        <v>12990</v>
      </c>
      <c r="O62" s="189">
        <f t="shared" si="2"/>
        <v>0</v>
      </c>
    </row>
    <row r="63" spans="1:15" ht="13.8" x14ac:dyDescent="0.3">
      <c r="A63" s="124"/>
      <c r="B63" s="125" t="s">
        <v>515</v>
      </c>
      <c r="C63" s="126"/>
      <c r="D63" s="127"/>
      <c r="E63" s="127"/>
      <c r="F63" s="128">
        <v>12990</v>
      </c>
      <c r="G63" s="129" t="s">
        <v>164</v>
      </c>
      <c r="H63" s="206">
        <f t="shared" si="4"/>
        <v>12990</v>
      </c>
      <c r="I63" s="207"/>
      <c r="J63" s="207"/>
      <c r="K63" s="207"/>
      <c r="L63" s="207"/>
      <c r="M63" s="207"/>
      <c r="N63" s="181">
        <f t="shared" si="1"/>
        <v>12990</v>
      </c>
      <c r="O63" s="189">
        <f t="shared" si="2"/>
        <v>0</v>
      </c>
    </row>
    <row r="64" spans="1:15" ht="13.8" x14ac:dyDescent="0.3">
      <c r="A64" s="124"/>
      <c r="B64" s="125" t="s">
        <v>515</v>
      </c>
      <c r="C64" s="126"/>
      <c r="D64" s="127"/>
      <c r="E64" s="127"/>
      <c r="F64" s="128">
        <v>10893</v>
      </c>
      <c r="G64" s="129" t="s">
        <v>420</v>
      </c>
      <c r="H64" s="206">
        <f t="shared" si="4"/>
        <v>10893</v>
      </c>
      <c r="I64" s="207"/>
      <c r="J64" s="207"/>
      <c r="K64" s="207"/>
      <c r="L64" s="207"/>
      <c r="M64" s="207"/>
      <c r="N64" s="181">
        <f t="shared" si="1"/>
        <v>10893</v>
      </c>
      <c r="O64" s="189">
        <f t="shared" si="2"/>
        <v>0</v>
      </c>
    </row>
    <row r="65" spans="1:17" ht="13.8" x14ac:dyDescent="0.3">
      <c r="A65" s="124"/>
      <c r="B65" s="125" t="s">
        <v>515</v>
      </c>
      <c r="C65" s="126"/>
      <c r="D65" s="127"/>
      <c r="E65" s="127"/>
      <c r="F65" s="128">
        <v>9990</v>
      </c>
      <c r="G65" s="129" t="s">
        <v>180</v>
      </c>
      <c r="H65" s="206">
        <f t="shared" si="4"/>
        <v>9990</v>
      </c>
      <c r="I65" s="207"/>
      <c r="J65" s="207"/>
      <c r="K65" s="207"/>
      <c r="L65" s="207"/>
      <c r="M65" s="207"/>
      <c r="N65" s="181">
        <f t="shared" si="1"/>
        <v>9990</v>
      </c>
      <c r="O65" s="189">
        <f t="shared" si="2"/>
        <v>0</v>
      </c>
    </row>
    <row r="66" spans="1:17" ht="13.8" x14ac:dyDescent="0.3">
      <c r="A66" s="124"/>
      <c r="B66" s="125" t="s">
        <v>515</v>
      </c>
      <c r="C66" s="126"/>
      <c r="D66" s="127"/>
      <c r="E66" s="127"/>
      <c r="F66" s="128">
        <v>5989</v>
      </c>
      <c r="G66" s="129" t="s">
        <v>161</v>
      </c>
      <c r="H66" s="206">
        <f t="shared" si="4"/>
        <v>5989</v>
      </c>
      <c r="I66" s="207"/>
      <c r="J66" s="207"/>
      <c r="K66" s="207"/>
      <c r="L66" s="207"/>
      <c r="M66" s="207"/>
      <c r="N66" s="181">
        <f t="shared" si="1"/>
        <v>5989</v>
      </c>
      <c r="O66" s="189">
        <f t="shared" si="2"/>
        <v>0</v>
      </c>
    </row>
    <row r="67" spans="1:17" ht="13.8" x14ac:dyDescent="0.3">
      <c r="A67" s="124"/>
      <c r="B67" s="125" t="s">
        <v>516</v>
      </c>
      <c r="C67" s="126"/>
      <c r="D67" s="127"/>
      <c r="E67" s="127"/>
      <c r="F67" s="128">
        <v>29980</v>
      </c>
      <c r="G67" s="129" t="s">
        <v>185</v>
      </c>
      <c r="H67" s="206">
        <f t="shared" si="4"/>
        <v>29980</v>
      </c>
      <c r="I67" s="207"/>
      <c r="J67" s="207"/>
      <c r="K67" s="207"/>
      <c r="L67" s="207"/>
      <c r="M67" s="207"/>
      <c r="N67" s="181">
        <f t="shared" si="1"/>
        <v>29980</v>
      </c>
      <c r="O67" s="189">
        <f t="shared" si="2"/>
        <v>0</v>
      </c>
    </row>
    <row r="68" spans="1:17" ht="13.8" x14ac:dyDescent="0.3">
      <c r="A68" s="124"/>
      <c r="B68" s="125" t="s">
        <v>516</v>
      </c>
      <c r="C68" s="126"/>
      <c r="D68" s="127"/>
      <c r="E68" s="127"/>
      <c r="F68" s="128">
        <v>14990</v>
      </c>
      <c r="G68" s="129" t="s">
        <v>162</v>
      </c>
      <c r="H68" s="206">
        <f t="shared" si="4"/>
        <v>14990</v>
      </c>
      <c r="I68" s="207"/>
      <c r="J68" s="207"/>
      <c r="K68" s="207"/>
      <c r="L68" s="207"/>
      <c r="M68" s="207"/>
      <c r="N68" s="181">
        <f t="shared" ref="N68:N95" si="5">SUM(H68:M68)</f>
        <v>14990</v>
      </c>
      <c r="O68" s="189">
        <f t="shared" ref="O68:O95" si="6">+N68-F68</f>
        <v>0</v>
      </c>
    </row>
    <row r="69" spans="1:17" ht="13.8" x14ac:dyDescent="0.3">
      <c r="A69" s="124"/>
      <c r="B69" s="125" t="s">
        <v>516</v>
      </c>
      <c r="C69" s="126"/>
      <c r="D69" s="127"/>
      <c r="E69" s="127"/>
      <c r="F69" s="128">
        <v>13288</v>
      </c>
      <c r="G69" s="129" t="s">
        <v>287</v>
      </c>
      <c r="H69" s="206">
        <f t="shared" si="4"/>
        <v>13288</v>
      </c>
      <c r="I69" s="207"/>
      <c r="J69" s="207"/>
      <c r="K69" s="207"/>
      <c r="L69" s="207"/>
      <c r="M69" s="207"/>
      <c r="N69" s="181">
        <f t="shared" si="5"/>
        <v>13288</v>
      </c>
      <c r="O69" s="189">
        <f t="shared" si="6"/>
        <v>0</v>
      </c>
    </row>
    <row r="70" spans="1:17" ht="13.8" x14ac:dyDescent="0.3">
      <c r="A70" s="124"/>
      <c r="B70" s="125" t="s">
        <v>516</v>
      </c>
      <c r="C70" s="126"/>
      <c r="D70" s="127"/>
      <c r="E70" s="127"/>
      <c r="F70" s="128">
        <v>11592</v>
      </c>
      <c r="G70" s="129" t="s">
        <v>181</v>
      </c>
      <c r="H70" s="206">
        <f t="shared" si="4"/>
        <v>11592</v>
      </c>
      <c r="I70" s="207"/>
      <c r="J70" s="207"/>
      <c r="K70" s="207"/>
      <c r="L70" s="207"/>
      <c r="M70" s="207"/>
      <c r="N70" s="181">
        <f t="shared" si="5"/>
        <v>11592</v>
      </c>
      <c r="O70" s="189">
        <f t="shared" si="6"/>
        <v>0</v>
      </c>
    </row>
    <row r="71" spans="1:17" ht="13.8" x14ac:dyDescent="0.3">
      <c r="A71" s="124"/>
      <c r="B71" s="125" t="s">
        <v>516</v>
      </c>
      <c r="C71" s="126"/>
      <c r="D71" s="127"/>
      <c r="E71" s="127"/>
      <c r="F71" s="128">
        <v>10000</v>
      </c>
      <c r="G71" s="129" t="s">
        <v>332</v>
      </c>
      <c r="H71" s="206">
        <f t="shared" si="4"/>
        <v>10000</v>
      </c>
      <c r="I71" s="207"/>
      <c r="J71" s="207"/>
      <c r="K71" s="207"/>
      <c r="L71" s="207"/>
      <c r="M71" s="207"/>
      <c r="N71" s="181">
        <f t="shared" si="5"/>
        <v>10000</v>
      </c>
      <c r="O71" s="189">
        <f t="shared" si="6"/>
        <v>0</v>
      </c>
    </row>
    <row r="72" spans="1:17" ht="13.8" x14ac:dyDescent="0.3">
      <c r="A72" s="124"/>
      <c r="B72" s="125" t="s">
        <v>516</v>
      </c>
      <c r="C72" s="126"/>
      <c r="D72" s="127"/>
      <c r="E72" s="127"/>
      <c r="F72" s="128">
        <v>30217</v>
      </c>
      <c r="G72" s="129" t="s">
        <v>144</v>
      </c>
      <c r="H72" s="206">
        <f t="shared" si="4"/>
        <v>30217</v>
      </c>
      <c r="I72" s="207"/>
      <c r="J72" s="207"/>
      <c r="K72" s="207"/>
      <c r="L72" s="207"/>
      <c r="M72" s="207"/>
      <c r="N72" s="181">
        <f t="shared" si="5"/>
        <v>30217</v>
      </c>
      <c r="O72" s="189">
        <f t="shared" si="6"/>
        <v>0</v>
      </c>
    </row>
    <row r="73" spans="1:17" ht="13.8" x14ac:dyDescent="0.3">
      <c r="A73" s="124"/>
      <c r="B73" s="125" t="s">
        <v>516</v>
      </c>
      <c r="C73" s="126"/>
      <c r="D73" s="127"/>
      <c r="E73" s="127"/>
      <c r="F73" s="128">
        <v>26039</v>
      </c>
      <c r="G73" s="129" t="s">
        <v>198</v>
      </c>
      <c r="H73" s="206">
        <f t="shared" si="4"/>
        <v>26039</v>
      </c>
      <c r="I73" s="207"/>
      <c r="J73" s="207"/>
      <c r="K73" s="207"/>
      <c r="L73" s="207"/>
      <c r="M73" s="207"/>
      <c r="N73" s="181">
        <f t="shared" si="5"/>
        <v>26039</v>
      </c>
      <c r="O73" s="189">
        <f t="shared" si="6"/>
        <v>0</v>
      </c>
    </row>
    <row r="74" spans="1:17" ht="13.8" x14ac:dyDescent="0.3">
      <c r="A74" s="124"/>
      <c r="B74" s="125" t="s">
        <v>501</v>
      </c>
      <c r="C74" s="126"/>
      <c r="D74" s="127"/>
      <c r="E74" s="128">
        <v>300000</v>
      </c>
      <c r="F74" s="128"/>
      <c r="G74" s="129" t="s">
        <v>518</v>
      </c>
      <c r="H74" s="207"/>
      <c r="I74" s="207"/>
      <c r="J74" s="207"/>
      <c r="K74" s="207"/>
      <c r="L74" s="207"/>
      <c r="M74" s="207"/>
      <c r="N74" s="181">
        <f t="shared" si="5"/>
        <v>0</v>
      </c>
      <c r="O74" s="189">
        <f t="shared" si="6"/>
        <v>0</v>
      </c>
      <c r="P74" s="190">
        <v>312000</v>
      </c>
      <c r="Q74" s="190">
        <v>12000</v>
      </c>
    </row>
    <row r="75" spans="1:17" ht="13.8" x14ac:dyDescent="0.3">
      <c r="A75" s="124"/>
      <c r="B75" s="125" t="s">
        <v>501</v>
      </c>
      <c r="C75" s="126"/>
      <c r="D75" s="127"/>
      <c r="E75" s="128">
        <v>110000</v>
      </c>
      <c r="F75" s="128"/>
      <c r="G75" s="129" t="s">
        <v>362</v>
      </c>
      <c r="H75" s="207"/>
      <c r="I75" s="207"/>
      <c r="J75" s="207"/>
      <c r="K75" s="207"/>
      <c r="L75" s="207"/>
      <c r="M75" s="207"/>
      <c r="N75" s="181">
        <f t="shared" si="5"/>
        <v>0</v>
      </c>
      <c r="O75" s="189">
        <f t="shared" si="6"/>
        <v>0</v>
      </c>
      <c r="P75" s="190">
        <v>318000</v>
      </c>
      <c r="Q75" s="190">
        <f t="shared" ref="Q75:Q76" si="7">+P75-O75</f>
        <v>318000</v>
      </c>
    </row>
    <row r="76" spans="1:17" ht="13.8" x14ac:dyDescent="0.3">
      <c r="A76" s="124"/>
      <c r="B76" s="125" t="s">
        <v>501</v>
      </c>
      <c r="C76" s="126"/>
      <c r="D76" s="127"/>
      <c r="E76" s="128">
        <v>106000</v>
      </c>
      <c r="F76" s="128"/>
      <c r="G76" s="129" t="s">
        <v>519</v>
      </c>
      <c r="H76" s="207"/>
      <c r="I76" s="207"/>
      <c r="J76" s="207"/>
      <c r="K76" s="207"/>
      <c r="L76" s="207"/>
      <c r="M76" s="207"/>
      <c r="N76" s="181">
        <f t="shared" si="5"/>
        <v>0</v>
      </c>
      <c r="O76" s="189">
        <f t="shared" si="6"/>
        <v>0</v>
      </c>
      <c r="P76" s="190">
        <v>208000</v>
      </c>
      <c r="Q76" s="190">
        <f t="shared" si="7"/>
        <v>208000</v>
      </c>
    </row>
    <row r="77" spans="1:17" ht="13.8" x14ac:dyDescent="0.3">
      <c r="A77" s="124"/>
      <c r="B77" s="125" t="s">
        <v>501</v>
      </c>
      <c r="C77" s="126"/>
      <c r="D77" s="127"/>
      <c r="E77" s="128">
        <v>23990</v>
      </c>
      <c r="F77" s="128"/>
      <c r="G77" s="129" t="s">
        <v>520</v>
      </c>
      <c r="H77" s="207"/>
      <c r="I77" s="207"/>
      <c r="J77" s="207"/>
      <c r="K77" s="207"/>
      <c r="L77" s="207"/>
      <c r="M77" s="207"/>
      <c r="N77" s="181">
        <f t="shared" si="5"/>
        <v>0</v>
      </c>
      <c r="O77" s="189">
        <f t="shared" si="6"/>
        <v>0</v>
      </c>
    </row>
    <row r="78" spans="1:17" ht="13.8" x14ac:dyDescent="0.3">
      <c r="A78" s="124"/>
      <c r="B78" s="125" t="s">
        <v>507</v>
      </c>
      <c r="C78" s="126"/>
      <c r="D78" s="127"/>
      <c r="E78" s="128">
        <v>807913</v>
      </c>
      <c r="F78" s="128"/>
      <c r="G78" s="129" t="s">
        <v>271</v>
      </c>
      <c r="H78" s="207"/>
      <c r="I78" s="207"/>
      <c r="J78" s="207"/>
      <c r="K78" s="207"/>
      <c r="L78" s="207"/>
      <c r="M78" s="207"/>
      <c r="N78" s="181">
        <f t="shared" si="5"/>
        <v>0</v>
      </c>
      <c r="O78" s="189">
        <f t="shared" si="6"/>
        <v>0</v>
      </c>
    </row>
    <row r="79" spans="1:17" ht="13.8" x14ac:dyDescent="0.3">
      <c r="A79" s="124"/>
      <c r="B79" s="125" t="s">
        <v>507</v>
      </c>
      <c r="C79" s="126"/>
      <c r="D79" s="127"/>
      <c r="E79" s="128">
        <v>599819</v>
      </c>
      <c r="F79" s="128"/>
      <c r="G79" s="129" t="s">
        <v>262</v>
      </c>
      <c r="H79" s="207"/>
      <c r="I79" s="207"/>
      <c r="J79" s="207"/>
      <c r="K79" s="207"/>
      <c r="L79" s="207"/>
      <c r="M79" s="207"/>
      <c r="N79" s="181">
        <f t="shared" si="5"/>
        <v>0</v>
      </c>
      <c r="O79" s="189">
        <f t="shared" si="6"/>
        <v>0</v>
      </c>
    </row>
    <row r="80" spans="1:17" ht="13.8" x14ac:dyDescent="0.3">
      <c r="A80" s="124"/>
      <c r="B80" s="125" t="s">
        <v>507</v>
      </c>
      <c r="C80" s="126"/>
      <c r="D80" s="127"/>
      <c r="E80" s="128">
        <v>444076</v>
      </c>
      <c r="F80" s="128"/>
      <c r="G80" s="129" t="s">
        <v>385</v>
      </c>
      <c r="H80" s="207"/>
      <c r="I80" s="207"/>
      <c r="J80" s="207"/>
      <c r="K80" s="207"/>
      <c r="L80" s="207"/>
      <c r="M80" s="207"/>
      <c r="N80" s="181">
        <f t="shared" si="5"/>
        <v>0</v>
      </c>
      <c r="O80" s="189">
        <f t="shared" si="6"/>
        <v>0</v>
      </c>
    </row>
    <row r="81" spans="1:15" ht="13.8" x14ac:dyDescent="0.3">
      <c r="A81" s="124"/>
      <c r="B81" s="125" t="s">
        <v>507</v>
      </c>
      <c r="C81" s="126"/>
      <c r="D81" s="127"/>
      <c r="E81" s="128">
        <v>264585</v>
      </c>
      <c r="F81" s="128"/>
      <c r="G81" s="129" t="s">
        <v>265</v>
      </c>
      <c r="H81" s="207"/>
      <c r="I81" s="207"/>
      <c r="J81" s="207"/>
      <c r="K81" s="207"/>
      <c r="L81" s="207"/>
      <c r="M81" s="207"/>
      <c r="N81" s="181">
        <f t="shared" si="5"/>
        <v>0</v>
      </c>
      <c r="O81" s="189">
        <f t="shared" si="6"/>
        <v>0</v>
      </c>
    </row>
    <row r="82" spans="1:15" ht="13.8" x14ac:dyDescent="0.3">
      <c r="A82" s="124"/>
      <c r="B82" s="125" t="s">
        <v>507</v>
      </c>
      <c r="C82" s="126"/>
      <c r="D82" s="127"/>
      <c r="E82" s="128">
        <v>46667</v>
      </c>
      <c r="F82" s="128"/>
      <c r="G82" s="129" t="s">
        <v>548</v>
      </c>
      <c r="H82" s="207"/>
      <c r="I82" s="207"/>
      <c r="J82" s="207"/>
      <c r="K82" s="207"/>
      <c r="L82" s="207"/>
      <c r="M82" s="207"/>
      <c r="N82" s="181">
        <f t="shared" si="5"/>
        <v>0</v>
      </c>
      <c r="O82" s="189">
        <f t="shared" si="6"/>
        <v>0</v>
      </c>
    </row>
    <row r="83" spans="1:15" ht="13.8" x14ac:dyDescent="0.3">
      <c r="A83" s="124"/>
      <c r="B83" s="125" t="s">
        <v>508</v>
      </c>
      <c r="C83" s="126"/>
      <c r="D83" s="127"/>
      <c r="E83" s="128">
        <v>4160822</v>
      </c>
      <c r="F83" s="128"/>
      <c r="G83" s="129" t="s">
        <v>395</v>
      </c>
      <c r="H83" s="207"/>
      <c r="I83" s="207"/>
      <c r="J83" s="207"/>
      <c r="K83" s="207"/>
      <c r="L83" s="207"/>
      <c r="M83" s="207"/>
      <c r="N83" s="181">
        <f t="shared" si="5"/>
        <v>0</v>
      </c>
      <c r="O83" s="189">
        <f t="shared" si="6"/>
        <v>0</v>
      </c>
    </row>
    <row r="84" spans="1:15" ht="13.8" x14ac:dyDescent="0.3">
      <c r="A84" s="124"/>
      <c r="B84" s="125" t="s">
        <v>509</v>
      </c>
      <c r="C84" s="126"/>
      <c r="D84" s="127"/>
      <c r="E84" s="128">
        <v>4160822</v>
      </c>
      <c r="F84" s="128"/>
      <c r="G84" s="129" t="s">
        <v>395</v>
      </c>
      <c r="H84" s="207"/>
      <c r="I84" s="207"/>
      <c r="J84" s="207"/>
      <c r="K84" s="207"/>
      <c r="L84" s="207"/>
      <c r="M84" s="207"/>
      <c r="N84" s="181">
        <f t="shared" si="5"/>
        <v>0</v>
      </c>
      <c r="O84" s="189">
        <f t="shared" si="6"/>
        <v>0</v>
      </c>
    </row>
    <row r="85" spans="1:15" ht="13.8" x14ac:dyDescent="0.3">
      <c r="A85" s="124"/>
      <c r="B85" s="125" t="s">
        <v>509</v>
      </c>
      <c r="C85" s="126"/>
      <c r="D85" s="127"/>
      <c r="E85" s="128">
        <v>100000</v>
      </c>
      <c r="F85" s="128"/>
      <c r="G85" s="129" t="s">
        <v>521</v>
      </c>
      <c r="H85" s="207"/>
      <c r="I85" s="207"/>
      <c r="J85" s="207"/>
      <c r="K85" s="207"/>
      <c r="L85" s="207"/>
      <c r="M85" s="207"/>
      <c r="N85" s="181">
        <f t="shared" si="5"/>
        <v>0</v>
      </c>
      <c r="O85" s="189">
        <f t="shared" si="6"/>
        <v>0</v>
      </c>
    </row>
    <row r="86" spans="1:15" ht="13.8" x14ac:dyDescent="0.3">
      <c r="A86" s="124"/>
      <c r="B86" s="125" t="s">
        <v>510</v>
      </c>
      <c r="C86" s="126"/>
      <c r="D86" s="127"/>
      <c r="E86" s="128">
        <v>4502305</v>
      </c>
      <c r="F86" s="128"/>
      <c r="G86" s="129" t="s">
        <v>415</v>
      </c>
      <c r="H86" s="207"/>
      <c r="I86" s="207"/>
      <c r="J86" s="207"/>
      <c r="K86" s="207"/>
      <c r="L86" s="207"/>
      <c r="M86" s="207"/>
      <c r="N86" s="181">
        <f t="shared" si="5"/>
        <v>0</v>
      </c>
      <c r="O86" s="189">
        <f t="shared" si="6"/>
        <v>0</v>
      </c>
    </row>
    <row r="87" spans="1:15" ht="13.8" x14ac:dyDescent="0.3">
      <c r="A87" s="124"/>
      <c r="B87" s="125" t="s">
        <v>511</v>
      </c>
      <c r="C87" s="126"/>
      <c r="D87" s="127"/>
      <c r="E87" s="128">
        <v>300000</v>
      </c>
      <c r="F87" s="128"/>
      <c r="G87" s="129" t="s">
        <v>522</v>
      </c>
      <c r="H87" s="207"/>
      <c r="I87" s="207"/>
      <c r="J87" s="207"/>
      <c r="K87" s="207"/>
      <c r="L87" s="207"/>
      <c r="M87" s="207"/>
      <c r="N87" s="181">
        <f t="shared" si="5"/>
        <v>0</v>
      </c>
      <c r="O87" s="189">
        <f t="shared" si="6"/>
        <v>0</v>
      </c>
    </row>
    <row r="88" spans="1:15" ht="13.8" x14ac:dyDescent="0.3">
      <c r="A88" s="124"/>
      <c r="B88" s="125" t="s">
        <v>513</v>
      </c>
      <c r="C88" s="126"/>
      <c r="D88" s="127"/>
      <c r="E88" s="128">
        <v>100000</v>
      </c>
      <c r="F88" s="128"/>
      <c r="G88" s="129" t="s">
        <v>523</v>
      </c>
      <c r="H88" s="207"/>
      <c r="I88" s="207"/>
      <c r="J88" s="207"/>
      <c r="K88" s="207"/>
      <c r="L88" s="207"/>
      <c r="M88" s="207"/>
      <c r="N88" s="181">
        <f t="shared" si="5"/>
        <v>0</v>
      </c>
      <c r="O88" s="189">
        <f t="shared" si="6"/>
        <v>0</v>
      </c>
    </row>
    <row r="89" spans="1:15" ht="13.8" x14ac:dyDescent="0.3">
      <c r="A89" s="124"/>
      <c r="B89" s="125" t="s">
        <v>516</v>
      </c>
      <c r="C89" s="126"/>
      <c r="D89" s="127"/>
      <c r="E89" s="128">
        <v>200000</v>
      </c>
      <c r="F89" s="128"/>
      <c r="G89" s="129" t="s">
        <v>524</v>
      </c>
      <c r="H89" s="207"/>
      <c r="I89" s="207"/>
      <c r="J89" s="207"/>
      <c r="K89" s="207"/>
      <c r="L89" s="207"/>
      <c r="M89" s="207"/>
      <c r="N89" s="181">
        <f t="shared" si="5"/>
        <v>0</v>
      </c>
      <c r="O89" s="189">
        <f t="shared" si="6"/>
        <v>0</v>
      </c>
    </row>
    <row r="90" spans="1:15" ht="13.8" x14ac:dyDescent="0.3">
      <c r="A90" s="124"/>
      <c r="B90" s="125">
        <v>43982</v>
      </c>
      <c r="C90" s="126"/>
      <c r="D90" s="127"/>
      <c r="E90" s="128">
        <v>546662</v>
      </c>
      <c r="F90" s="128"/>
      <c r="G90" s="129" t="s">
        <v>138</v>
      </c>
      <c r="H90" s="207"/>
      <c r="I90" s="207"/>
      <c r="J90" s="207"/>
      <c r="K90" s="207"/>
      <c r="L90" s="207"/>
      <c r="M90" s="207"/>
      <c r="N90" s="181">
        <f t="shared" si="5"/>
        <v>0</v>
      </c>
      <c r="O90" s="189">
        <f t="shared" si="6"/>
        <v>0</v>
      </c>
    </row>
    <row r="91" spans="1:15" ht="13.8" x14ac:dyDescent="0.3">
      <c r="A91" s="124"/>
      <c r="B91" s="125">
        <v>43982</v>
      </c>
      <c r="C91" s="126"/>
      <c r="D91" s="127"/>
      <c r="E91" s="128">
        <v>207000</v>
      </c>
      <c r="F91" s="128"/>
      <c r="G91" s="129" t="s">
        <v>140</v>
      </c>
      <c r="H91" s="207"/>
      <c r="I91" s="207"/>
      <c r="J91" s="207"/>
      <c r="K91" s="207"/>
      <c r="L91" s="207"/>
      <c r="M91" s="207"/>
      <c r="N91" s="181">
        <f t="shared" si="5"/>
        <v>0</v>
      </c>
      <c r="O91" s="189">
        <f t="shared" si="6"/>
        <v>0</v>
      </c>
    </row>
    <row r="92" spans="1:15" ht="13.8" x14ac:dyDescent="0.3">
      <c r="A92" s="124"/>
      <c r="B92" s="125">
        <v>43982</v>
      </c>
      <c r="C92" s="126"/>
      <c r="D92" s="127"/>
      <c r="E92" s="128">
        <v>110000</v>
      </c>
      <c r="F92" s="128"/>
      <c r="G92" s="129" t="s">
        <v>362</v>
      </c>
      <c r="H92" s="207"/>
      <c r="I92" s="207"/>
      <c r="J92" s="207"/>
      <c r="K92" s="207"/>
      <c r="L92" s="207"/>
      <c r="M92" s="207"/>
      <c r="N92" s="181">
        <f t="shared" si="5"/>
        <v>0</v>
      </c>
      <c r="O92" s="189">
        <f t="shared" si="6"/>
        <v>0</v>
      </c>
    </row>
    <row r="93" spans="1:15" ht="13.8" x14ac:dyDescent="0.3">
      <c r="A93" s="124"/>
      <c r="B93" s="125">
        <v>43982</v>
      </c>
      <c r="C93" s="126"/>
      <c r="D93" s="127"/>
      <c r="E93" s="128">
        <v>62760</v>
      </c>
      <c r="F93" s="128"/>
      <c r="G93" s="129" t="s">
        <v>549</v>
      </c>
      <c r="H93" s="207"/>
      <c r="I93" s="207"/>
      <c r="J93" s="207"/>
      <c r="K93" s="207"/>
      <c r="L93" s="207"/>
      <c r="M93" s="207"/>
      <c r="N93" s="181">
        <f t="shared" si="5"/>
        <v>0</v>
      </c>
      <c r="O93" s="189">
        <f t="shared" si="6"/>
        <v>0</v>
      </c>
    </row>
    <row r="94" spans="1:15" ht="13.8" x14ac:dyDescent="0.3">
      <c r="A94" s="124"/>
      <c r="B94" s="125">
        <v>43982</v>
      </c>
      <c r="C94" s="126"/>
      <c r="D94" s="127"/>
      <c r="E94" s="128">
        <v>60000</v>
      </c>
      <c r="F94" s="128"/>
      <c r="G94" s="129" t="s">
        <v>139</v>
      </c>
      <c r="H94" s="207"/>
      <c r="I94" s="207"/>
      <c r="J94" s="207"/>
      <c r="K94" s="207"/>
      <c r="L94" s="207"/>
      <c r="M94" s="207"/>
      <c r="N94" s="181">
        <f t="shared" si="5"/>
        <v>0</v>
      </c>
      <c r="O94" s="189">
        <f t="shared" si="6"/>
        <v>0</v>
      </c>
    </row>
    <row r="95" spans="1:15" ht="13.8" x14ac:dyDescent="0.3">
      <c r="A95" s="124"/>
      <c r="B95" s="125">
        <v>43982</v>
      </c>
      <c r="C95" s="126"/>
      <c r="D95" s="127"/>
      <c r="E95" s="128">
        <v>23647</v>
      </c>
      <c r="F95" s="128"/>
      <c r="G95" s="129" t="s">
        <v>550</v>
      </c>
      <c r="H95" s="207"/>
      <c r="I95" s="207"/>
      <c r="J95" s="207"/>
      <c r="K95" s="207"/>
      <c r="L95" s="207"/>
      <c r="M95" s="207"/>
      <c r="N95" s="181">
        <f t="shared" si="5"/>
        <v>0</v>
      </c>
      <c r="O95" s="189">
        <f t="shared" si="6"/>
        <v>0</v>
      </c>
    </row>
    <row r="96" spans="1:15" ht="15" thickBot="1" x14ac:dyDescent="0.35">
      <c r="A96" s="191" t="s">
        <v>517</v>
      </c>
      <c r="B96" s="191"/>
      <c r="C96" s="192"/>
      <c r="D96" s="193"/>
      <c r="E96" s="193">
        <f>SUM(E5:E95)</f>
        <v>17237068</v>
      </c>
      <c r="F96" s="193">
        <f>SUM(F3:F95)</f>
        <v>19780732</v>
      </c>
      <c r="G96" s="194"/>
      <c r="H96" s="193">
        <f t="shared" ref="H96:O96" si="8">SUM(H3:H95)</f>
        <v>1764241</v>
      </c>
      <c r="I96" s="193">
        <f t="shared" si="8"/>
        <v>17862620</v>
      </c>
      <c r="J96" s="193">
        <f t="shared" si="8"/>
        <v>100871</v>
      </c>
      <c r="K96" s="193">
        <f t="shared" si="8"/>
        <v>53000</v>
      </c>
      <c r="L96" s="193">
        <f t="shared" si="8"/>
        <v>0</v>
      </c>
      <c r="M96" s="193">
        <f t="shared" si="8"/>
        <v>0</v>
      </c>
      <c r="N96" s="193">
        <f t="shared" si="8"/>
        <v>19780732</v>
      </c>
      <c r="O96" s="193">
        <f t="shared" si="8"/>
        <v>0</v>
      </c>
    </row>
    <row r="107" spans="7:11" ht="14.4" x14ac:dyDescent="0.3">
      <c r="G107" s="195" t="s">
        <v>501</v>
      </c>
      <c r="H107" s="196" t="s">
        <v>535</v>
      </c>
      <c r="I107" s="197" t="s">
        <v>536</v>
      </c>
      <c r="J107" s="198">
        <v>2020</v>
      </c>
      <c r="K107" s="158" t="s">
        <v>537</v>
      </c>
    </row>
    <row r="108" spans="7:11" ht="14.4" x14ac:dyDescent="0.3">
      <c r="G108" s="195" t="s">
        <v>511</v>
      </c>
      <c r="H108" s="199" t="s">
        <v>538</v>
      </c>
      <c r="I108" s="200" t="s">
        <v>539</v>
      </c>
      <c r="J108" s="198">
        <v>2020</v>
      </c>
      <c r="K108" s="158" t="s">
        <v>537</v>
      </c>
    </row>
    <row r="109" spans="7:11" ht="13.8" x14ac:dyDescent="0.3">
      <c r="G109" s="201">
        <v>43979</v>
      </c>
      <c r="H109" s="202" t="s">
        <v>540</v>
      </c>
      <c r="I109" s="203" t="s">
        <v>541</v>
      </c>
      <c r="J109" s="198">
        <v>2020</v>
      </c>
      <c r="K109" s="204" t="s">
        <v>542</v>
      </c>
    </row>
  </sheetData>
  <mergeCells count="1">
    <mergeCell ref="A1:G1"/>
  </mergeCells>
  <conditionalFormatting sqref="C18:G18 D19:G61 D3:G4">
    <cfRule type="expression" dxfId="73" priority="22" stopIfTrue="1">
      <formula>#REF!&lt;&gt;#REF!</formula>
    </cfRule>
  </conditionalFormatting>
  <conditionalFormatting sqref="G2:G4">
    <cfRule type="expression" dxfId="72" priority="21" stopIfTrue="1">
      <formula>#REF!&lt;&gt;#REF!</formula>
    </cfRule>
  </conditionalFormatting>
  <conditionalFormatting sqref="B2:B4">
    <cfRule type="expression" dxfId="71" priority="20" stopIfTrue="1">
      <formula>#REF!&lt;&gt;#REF!</formula>
    </cfRule>
  </conditionalFormatting>
  <conditionalFormatting sqref="D2:F4 C36:C61 C3:C4">
    <cfRule type="expression" dxfId="70" priority="19" stopIfTrue="1">
      <formula>#REF!&lt;&gt;#REF!</formula>
    </cfRule>
  </conditionalFormatting>
  <conditionalFormatting sqref="C5:G17">
    <cfRule type="expression" dxfId="69" priority="18" stopIfTrue="1">
      <formula>#REF!&lt;&gt;#REF!</formula>
    </cfRule>
  </conditionalFormatting>
  <conditionalFormatting sqref="C96">
    <cfRule type="expression" dxfId="68" priority="16" stopIfTrue="1">
      <formula>#REF!&lt;&gt;#REF!</formula>
    </cfRule>
  </conditionalFormatting>
  <conditionalFormatting sqref="G96">
    <cfRule type="expression" dxfId="67" priority="15" stopIfTrue="1">
      <formula>#REF!&lt;&gt;#REF!</formula>
    </cfRule>
  </conditionalFormatting>
  <conditionalFormatting sqref="D96">
    <cfRule type="expression" dxfId="66" priority="14" stopIfTrue="1">
      <formula>#REF!&lt;&gt;#REF!</formula>
    </cfRule>
  </conditionalFormatting>
  <conditionalFormatting sqref="C19:C35">
    <cfRule type="expression" dxfId="65" priority="17" stopIfTrue="1">
      <formula>#REF!&lt;&gt;#REF!</formula>
    </cfRule>
  </conditionalFormatting>
  <conditionalFormatting sqref="E96:F96">
    <cfRule type="expression" dxfId="64" priority="11" stopIfTrue="1">
      <formula>#REF!&lt;&gt;#REF!</formula>
    </cfRule>
  </conditionalFormatting>
  <conditionalFormatting sqref="C62:C86 C88:C95">
    <cfRule type="expression" dxfId="63" priority="6" stopIfTrue="1">
      <formula>#REF!&lt;&gt;#REF!</formula>
    </cfRule>
  </conditionalFormatting>
  <conditionalFormatting sqref="C87">
    <cfRule type="expression" dxfId="62" priority="4" stopIfTrue="1">
      <formula>#REF!&lt;&gt;#REF!</formula>
    </cfRule>
  </conditionalFormatting>
  <conditionalFormatting sqref="D88:G95 D62:G86">
    <cfRule type="expression" dxfId="61" priority="7" stopIfTrue="1">
      <formula>#REF!&lt;&gt;#REF!</formula>
    </cfRule>
  </conditionalFormatting>
  <conditionalFormatting sqref="H96:O96">
    <cfRule type="expression" dxfId="60" priority="1" stopIfTrue="1">
      <formula>#REF!&lt;&gt;#REF!</formula>
    </cfRule>
  </conditionalFormatting>
  <conditionalFormatting sqref="D87:G87">
    <cfRule type="expression" dxfId="59" priority="5" stopIfTrue="1">
      <formula>#REF!&lt;&gt;#REF!</formula>
    </cfRule>
  </conditionalFormatting>
  <conditionalFormatting sqref="I109">
    <cfRule type="expression" dxfId="58" priority="3" stopIfTrue="1">
      <formula>#REF!&lt;&gt;#REF!</formula>
    </cfRule>
  </conditionalFormatting>
  <conditionalFormatting sqref="I107">
    <cfRule type="expression" dxfId="57" priority="2" stopIfTrue="1">
      <formula>#REF!&lt;&gt;#REF!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7273-742B-4EA6-BE66-13AEC6A36ED5}">
  <dimension ref="A1:G118"/>
  <sheetViews>
    <sheetView topLeftCell="A100" workbookViewId="0">
      <selection activeCell="C114" sqref="C114:C118"/>
    </sheetView>
  </sheetViews>
  <sheetFormatPr baseColWidth="10" defaultRowHeight="13.2" x14ac:dyDescent="0.25"/>
  <cols>
    <col min="2" max="2" width="11" bestFit="1" customWidth="1"/>
    <col min="3" max="3" width="11.33203125" bestFit="1" customWidth="1"/>
    <col min="4" max="6" width="10.5546875" bestFit="1" customWidth="1"/>
    <col min="7" max="7" width="74.77734375" bestFit="1" customWidth="1"/>
  </cols>
  <sheetData>
    <row r="1" spans="1:7" ht="18.600000000000001" thickBot="1" x14ac:dyDescent="0.4">
      <c r="A1" s="227" t="s">
        <v>326</v>
      </c>
      <c r="B1" s="227"/>
      <c r="C1" s="227"/>
      <c r="D1" s="227"/>
      <c r="E1" s="227"/>
      <c r="F1" s="227"/>
      <c r="G1" s="227"/>
    </row>
    <row r="2" spans="1:7" ht="15" thickBot="1" x14ac:dyDescent="0.35">
      <c r="A2" s="118"/>
      <c r="B2" s="119" t="s">
        <v>119</v>
      </c>
      <c r="C2" s="120" t="s">
        <v>120</v>
      </c>
      <c r="D2" s="121" t="s">
        <v>121</v>
      </c>
      <c r="E2" s="121" t="s">
        <v>407</v>
      </c>
      <c r="F2" s="122" t="s">
        <v>21</v>
      </c>
      <c r="G2" s="123" t="s">
        <v>122</v>
      </c>
    </row>
    <row r="3" spans="1:7" ht="13.8" x14ac:dyDescent="0.3">
      <c r="A3" s="124"/>
      <c r="B3" s="125" t="s">
        <v>422</v>
      </c>
      <c r="C3" s="126"/>
      <c r="D3" s="113"/>
      <c r="E3" s="127"/>
      <c r="F3" s="128">
        <v>35990</v>
      </c>
      <c r="G3" s="129" t="s">
        <v>154</v>
      </c>
    </row>
    <row r="4" spans="1:7" ht="13.8" x14ac:dyDescent="0.3">
      <c r="A4" s="124"/>
      <c r="B4" s="125" t="s">
        <v>422</v>
      </c>
      <c r="C4" s="126"/>
      <c r="D4" s="113"/>
      <c r="E4" s="127"/>
      <c r="F4" s="128">
        <v>19990</v>
      </c>
      <c r="G4" s="129" t="s">
        <v>193</v>
      </c>
    </row>
    <row r="5" spans="1:7" ht="13.8" x14ac:dyDescent="0.3">
      <c r="A5" s="124"/>
      <c r="B5" s="125" t="s">
        <v>422</v>
      </c>
      <c r="C5" s="126"/>
      <c r="D5" s="113"/>
      <c r="E5" s="127"/>
      <c r="F5" s="128">
        <v>19980</v>
      </c>
      <c r="G5" s="129" t="s">
        <v>178</v>
      </c>
    </row>
    <row r="6" spans="1:7" ht="13.8" x14ac:dyDescent="0.3">
      <c r="A6" s="124"/>
      <c r="B6" s="125" t="s">
        <v>422</v>
      </c>
      <c r="C6" s="126"/>
      <c r="D6" s="113"/>
      <c r="E6" s="127"/>
      <c r="F6" s="128">
        <v>9990</v>
      </c>
      <c r="G6" s="129" t="s">
        <v>159</v>
      </c>
    </row>
    <row r="7" spans="1:7" ht="13.8" x14ac:dyDescent="0.3">
      <c r="A7" s="124"/>
      <c r="B7" s="125" t="s">
        <v>422</v>
      </c>
      <c r="C7" s="126"/>
      <c r="D7" s="113"/>
      <c r="E7" s="127"/>
      <c r="F7" s="128">
        <v>10032</v>
      </c>
      <c r="G7" s="129" t="s">
        <v>410</v>
      </c>
    </row>
    <row r="8" spans="1:7" ht="13.8" x14ac:dyDescent="0.3">
      <c r="A8" s="124"/>
      <c r="B8" s="125" t="s">
        <v>423</v>
      </c>
      <c r="C8" s="126"/>
      <c r="D8" s="113"/>
      <c r="E8" s="127"/>
      <c r="F8" s="128">
        <v>29980</v>
      </c>
      <c r="G8" s="129" t="s">
        <v>185</v>
      </c>
    </row>
    <row r="9" spans="1:7" ht="13.8" x14ac:dyDescent="0.3">
      <c r="A9" s="124"/>
      <c r="B9" s="125" t="s">
        <v>423</v>
      </c>
      <c r="C9" s="126"/>
      <c r="D9" s="113"/>
      <c r="E9" s="127"/>
      <c r="F9" s="128">
        <v>11990</v>
      </c>
      <c r="G9" s="129" t="s">
        <v>165</v>
      </c>
    </row>
    <row r="10" spans="1:7" ht="13.8" x14ac:dyDescent="0.3">
      <c r="A10" s="124"/>
      <c r="B10" s="125" t="s">
        <v>423</v>
      </c>
      <c r="C10" s="126"/>
      <c r="D10" s="113"/>
      <c r="E10" s="127"/>
      <c r="F10" s="128">
        <v>11990</v>
      </c>
      <c r="G10" s="129" t="s">
        <v>148</v>
      </c>
    </row>
    <row r="11" spans="1:7" ht="13.8" x14ac:dyDescent="0.3">
      <c r="A11" s="124"/>
      <c r="B11" s="125" t="s">
        <v>423</v>
      </c>
      <c r="C11" s="126"/>
      <c r="D11" s="113"/>
      <c r="E11" s="127"/>
      <c r="F11" s="128">
        <v>39166</v>
      </c>
      <c r="G11" s="129" t="s">
        <v>183</v>
      </c>
    </row>
    <row r="12" spans="1:7" ht="13.8" x14ac:dyDescent="0.3">
      <c r="A12" s="124"/>
      <c r="B12" s="125" t="s">
        <v>423</v>
      </c>
      <c r="C12" s="126"/>
      <c r="D12" s="113"/>
      <c r="E12" s="127"/>
      <c r="F12" s="128">
        <v>22990</v>
      </c>
      <c r="G12" s="129" t="s">
        <v>194</v>
      </c>
    </row>
    <row r="13" spans="1:7" ht="13.8" x14ac:dyDescent="0.3">
      <c r="A13" s="124"/>
      <c r="B13" s="125" t="s">
        <v>424</v>
      </c>
      <c r="C13" s="126"/>
      <c r="D13" s="113"/>
      <c r="E13" s="127"/>
      <c r="F13" s="128">
        <v>19980</v>
      </c>
      <c r="G13" s="129" t="s">
        <v>197</v>
      </c>
    </row>
    <row r="14" spans="1:7" ht="13.8" x14ac:dyDescent="0.3">
      <c r="A14" s="124"/>
      <c r="B14" s="125" t="s">
        <v>424</v>
      </c>
      <c r="C14" s="126"/>
      <c r="D14" s="113"/>
      <c r="E14" s="127"/>
      <c r="F14" s="128">
        <v>18548125</v>
      </c>
      <c r="G14" s="129" t="s">
        <v>143</v>
      </c>
    </row>
    <row r="15" spans="1:7" ht="13.8" x14ac:dyDescent="0.3">
      <c r="A15" s="124"/>
      <c r="B15" s="125" t="s">
        <v>424</v>
      </c>
      <c r="C15" s="126"/>
      <c r="D15" s="113"/>
      <c r="E15" s="127"/>
      <c r="F15" s="128">
        <v>77940</v>
      </c>
      <c r="G15" s="129" t="s">
        <v>200</v>
      </c>
    </row>
    <row r="16" spans="1:7" ht="13.8" x14ac:dyDescent="0.3">
      <c r="A16" s="124"/>
      <c r="B16" s="125" t="s">
        <v>424</v>
      </c>
      <c r="C16" s="126"/>
      <c r="D16" s="113"/>
      <c r="E16" s="127"/>
      <c r="F16" s="128">
        <v>45312</v>
      </c>
      <c r="G16" s="129" t="s">
        <v>203</v>
      </c>
    </row>
    <row r="17" spans="1:7" ht="13.8" x14ac:dyDescent="0.3">
      <c r="A17" s="124"/>
      <c r="B17" s="125" t="s">
        <v>425</v>
      </c>
      <c r="C17" s="126"/>
      <c r="D17" s="113"/>
      <c r="E17" s="127"/>
      <c r="F17" s="128">
        <v>19980</v>
      </c>
      <c r="G17" s="129" t="s">
        <v>178</v>
      </c>
    </row>
    <row r="18" spans="1:7" ht="13.8" x14ac:dyDescent="0.3">
      <c r="A18" s="124"/>
      <c r="B18" s="125" t="s">
        <v>425</v>
      </c>
      <c r="C18" s="126"/>
      <c r="D18" s="113"/>
      <c r="E18" s="127"/>
      <c r="F18" s="128">
        <v>66282</v>
      </c>
      <c r="G18" s="129" t="s">
        <v>145</v>
      </c>
    </row>
    <row r="19" spans="1:7" ht="13.8" x14ac:dyDescent="0.3">
      <c r="A19" s="124"/>
      <c r="B19" s="125" t="s">
        <v>425</v>
      </c>
      <c r="C19" s="126"/>
      <c r="D19" s="113"/>
      <c r="E19" s="127"/>
      <c r="F19" s="128">
        <v>43149</v>
      </c>
      <c r="G19" s="129" t="s">
        <v>167</v>
      </c>
    </row>
    <row r="20" spans="1:7" ht="13.8" x14ac:dyDescent="0.3">
      <c r="A20" s="124"/>
      <c r="B20" s="125" t="s">
        <v>425</v>
      </c>
      <c r="C20" s="126"/>
      <c r="D20" s="113"/>
      <c r="E20" s="127"/>
      <c r="F20" s="128">
        <v>12990</v>
      </c>
      <c r="G20" s="129" t="s">
        <v>164</v>
      </c>
    </row>
    <row r="21" spans="1:7" ht="13.8" x14ac:dyDescent="0.3">
      <c r="A21" s="124"/>
      <c r="B21" s="125" t="s">
        <v>426</v>
      </c>
      <c r="C21" s="126"/>
      <c r="D21" s="113"/>
      <c r="E21" s="127"/>
      <c r="F21" s="128">
        <v>103920</v>
      </c>
      <c r="G21" s="129" t="s">
        <v>184</v>
      </c>
    </row>
    <row r="22" spans="1:7" ht="13.8" x14ac:dyDescent="0.3">
      <c r="A22" s="124"/>
      <c r="B22" s="125" t="s">
        <v>426</v>
      </c>
      <c r="C22" s="126"/>
      <c r="D22" s="113"/>
      <c r="E22" s="127"/>
      <c r="F22" s="128">
        <v>44683</v>
      </c>
      <c r="G22" s="129" t="s">
        <v>411</v>
      </c>
    </row>
    <row r="23" spans="1:7" ht="13.8" x14ac:dyDescent="0.3">
      <c r="A23" s="124"/>
      <c r="B23" s="125" t="s">
        <v>426</v>
      </c>
      <c r="C23" s="126"/>
      <c r="D23" s="113"/>
      <c r="E23" s="127"/>
      <c r="F23" s="128">
        <v>20000</v>
      </c>
      <c r="G23" s="129" t="s">
        <v>160</v>
      </c>
    </row>
    <row r="24" spans="1:7" ht="13.8" x14ac:dyDescent="0.3">
      <c r="A24" s="124"/>
      <c r="B24" s="125" t="s">
        <v>426</v>
      </c>
      <c r="C24" s="126"/>
      <c r="D24" s="113"/>
      <c r="E24" s="127"/>
      <c r="F24" s="128">
        <v>1000</v>
      </c>
      <c r="G24" s="129" t="s">
        <v>160</v>
      </c>
    </row>
    <row r="25" spans="1:7" ht="13.8" x14ac:dyDescent="0.3">
      <c r="A25" s="124"/>
      <c r="B25" s="125" t="s">
        <v>427</v>
      </c>
      <c r="C25" s="126"/>
      <c r="D25" s="113"/>
      <c r="E25" s="127"/>
      <c r="F25" s="128">
        <v>63736</v>
      </c>
      <c r="G25" s="129" t="s">
        <v>412</v>
      </c>
    </row>
    <row r="26" spans="1:7" ht="13.8" x14ac:dyDescent="0.3">
      <c r="A26" s="124"/>
      <c r="B26" s="125" t="s">
        <v>427</v>
      </c>
      <c r="C26" s="126"/>
      <c r="D26" s="113"/>
      <c r="E26" s="127"/>
      <c r="F26" s="128">
        <v>61970</v>
      </c>
      <c r="G26" s="129" t="s">
        <v>158</v>
      </c>
    </row>
    <row r="27" spans="1:7" ht="13.8" x14ac:dyDescent="0.3">
      <c r="A27" s="124"/>
      <c r="B27" s="125" t="s">
        <v>427</v>
      </c>
      <c r="C27" s="126"/>
      <c r="D27" s="113"/>
      <c r="E27" s="127"/>
      <c r="F27" s="128">
        <v>11060</v>
      </c>
      <c r="G27" s="129" t="s">
        <v>164</v>
      </c>
    </row>
    <row r="28" spans="1:7" ht="13.8" x14ac:dyDescent="0.3">
      <c r="A28" s="124"/>
      <c r="B28" s="125" t="s">
        <v>428</v>
      </c>
      <c r="C28" s="126"/>
      <c r="D28" s="113"/>
      <c r="E28" s="127"/>
      <c r="F28" s="128">
        <v>42480</v>
      </c>
      <c r="G28" s="129" t="s">
        <v>191</v>
      </c>
    </row>
    <row r="29" spans="1:7" ht="13.8" x14ac:dyDescent="0.3">
      <c r="A29" s="124"/>
      <c r="B29" s="125" t="s">
        <v>428</v>
      </c>
      <c r="C29" s="126"/>
      <c r="D29" s="113"/>
      <c r="E29" s="127"/>
      <c r="F29" s="128">
        <v>36540</v>
      </c>
      <c r="G29" s="129" t="s">
        <v>192</v>
      </c>
    </row>
    <row r="30" spans="1:7" ht="13.8" x14ac:dyDescent="0.3">
      <c r="A30" s="124"/>
      <c r="B30" s="125" t="s">
        <v>428</v>
      </c>
      <c r="C30" s="126"/>
      <c r="D30" s="113"/>
      <c r="E30" s="127"/>
      <c r="F30" s="128">
        <v>9990</v>
      </c>
      <c r="G30" s="129" t="s">
        <v>142</v>
      </c>
    </row>
    <row r="31" spans="1:7" ht="13.8" x14ac:dyDescent="0.3">
      <c r="A31" s="124"/>
      <c r="B31" s="125" t="s">
        <v>428</v>
      </c>
      <c r="C31" s="126"/>
      <c r="D31" s="113"/>
      <c r="E31" s="127"/>
      <c r="F31" s="128">
        <v>896</v>
      </c>
      <c r="G31" s="129" t="s">
        <v>142</v>
      </c>
    </row>
    <row r="32" spans="1:7" ht="13.8" x14ac:dyDescent="0.3">
      <c r="A32" s="124"/>
      <c r="B32" s="125" t="s">
        <v>428</v>
      </c>
      <c r="C32" s="126"/>
      <c r="D32" s="113"/>
      <c r="E32" s="127"/>
      <c r="F32" s="128">
        <v>95940</v>
      </c>
      <c r="G32" s="129" t="s">
        <v>150</v>
      </c>
    </row>
    <row r="33" spans="1:7" ht="13.8" x14ac:dyDescent="0.3">
      <c r="A33" s="124"/>
      <c r="B33" s="125" t="s">
        <v>428</v>
      </c>
      <c r="C33" s="126"/>
      <c r="D33" s="113"/>
      <c r="E33" s="127"/>
      <c r="F33" s="128">
        <v>8203</v>
      </c>
      <c r="G33" s="129" t="s">
        <v>413</v>
      </c>
    </row>
    <row r="34" spans="1:7" ht="13.8" x14ac:dyDescent="0.3">
      <c r="A34" s="124"/>
      <c r="B34" s="125" t="s">
        <v>429</v>
      </c>
      <c r="C34" s="126"/>
      <c r="D34" s="113"/>
      <c r="E34" s="127"/>
      <c r="F34" s="128">
        <v>60405</v>
      </c>
      <c r="G34" s="129" t="s">
        <v>286</v>
      </c>
    </row>
    <row r="35" spans="1:7" ht="13.8" x14ac:dyDescent="0.3">
      <c r="A35" s="124"/>
      <c r="B35" s="125" t="s">
        <v>429</v>
      </c>
      <c r="C35" s="126"/>
      <c r="D35" s="113"/>
      <c r="E35" s="127"/>
      <c r="F35" s="128">
        <v>6800</v>
      </c>
      <c r="G35" s="129" t="s">
        <v>288</v>
      </c>
    </row>
    <row r="36" spans="1:7" ht="13.8" x14ac:dyDescent="0.3">
      <c r="A36" s="124"/>
      <c r="B36" s="125" t="s">
        <v>429</v>
      </c>
      <c r="C36" s="126"/>
      <c r="D36" s="113"/>
      <c r="E36" s="127"/>
      <c r="F36" s="128">
        <v>5659</v>
      </c>
      <c r="G36" s="129" t="s">
        <v>145</v>
      </c>
    </row>
    <row r="37" spans="1:7" ht="13.8" x14ac:dyDescent="0.3">
      <c r="A37" s="124"/>
      <c r="B37" s="125" t="s">
        <v>430</v>
      </c>
      <c r="C37" s="126"/>
      <c r="D37" s="113"/>
      <c r="E37" s="127"/>
      <c r="F37" s="128">
        <v>18231</v>
      </c>
      <c r="G37" s="129" t="s">
        <v>141</v>
      </c>
    </row>
    <row r="38" spans="1:7" ht="13.8" x14ac:dyDescent="0.3">
      <c r="A38" s="124"/>
      <c r="B38" s="125" t="s">
        <v>430</v>
      </c>
      <c r="C38" s="126"/>
      <c r="D38" s="113"/>
      <c r="E38" s="127"/>
      <c r="F38" s="128">
        <v>30000</v>
      </c>
      <c r="G38" s="129" t="s">
        <v>157</v>
      </c>
    </row>
    <row r="39" spans="1:7" ht="13.8" x14ac:dyDescent="0.3">
      <c r="A39" s="124"/>
      <c r="B39" s="125" t="s">
        <v>431</v>
      </c>
      <c r="C39" s="126"/>
      <c r="D39" s="113"/>
      <c r="E39" s="127"/>
      <c r="F39" s="128">
        <v>9990</v>
      </c>
      <c r="G39" s="129" t="s">
        <v>146</v>
      </c>
    </row>
    <row r="40" spans="1:7" ht="13.8" x14ac:dyDescent="0.3">
      <c r="A40" s="124"/>
      <c r="B40" s="125" t="s">
        <v>432</v>
      </c>
      <c r="C40" s="126"/>
      <c r="D40" s="113"/>
      <c r="E40" s="127"/>
      <c r="F40" s="128">
        <v>97000</v>
      </c>
      <c r="G40" s="129" t="s">
        <v>411</v>
      </c>
    </row>
    <row r="41" spans="1:7" ht="13.8" x14ac:dyDescent="0.3">
      <c r="A41" s="124"/>
      <c r="B41" s="125" t="s">
        <v>432</v>
      </c>
      <c r="C41" s="126"/>
      <c r="D41" s="113"/>
      <c r="E41" s="127"/>
      <c r="F41" s="128">
        <v>31990</v>
      </c>
      <c r="G41" s="129" t="s">
        <v>145</v>
      </c>
    </row>
    <row r="42" spans="1:7" ht="13.8" x14ac:dyDescent="0.3">
      <c r="A42" s="124"/>
      <c r="B42" s="125" t="s">
        <v>432</v>
      </c>
      <c r="C42" s="126"/>
      <c r="D42" s="113"/>
      <c r="E42" s="127"/>
      <c r="F42" s="128">
        <v>31990</v>
      </c>
      <c r="G42" s="129" t="s">
        <v>145</v>
      </c>
    </row>
    <row r="43" spans="1:7" ht="13.8" x14ac:dyDescent="0.3">
      <c r="A43" s="124"/>
      <c r="B43" s="125" t="s">
        <v>432</v>
      </c>
      <c r="C43" s="126"/>
      <c r="D43" s="113"/>
      <c r="E43" s="127"/>
      <c r="F43" s="128">
        <v>27980</v>
      </c>
      <c r="G43" s="129" t="s">
        <v>171</v>
      </c>
    </row>
    <row r="44" spans="1:7" ht="13.8" x14ac:dyDescent="0.3">
      <c r="A44" s="124"/>
      <c r="B44" s="125" t="s">
        <v>432</v>
      </c>
      <c r="C44" s="126"/>
      <c r="D44" s="113"/>
      <c r="E44" s="127"/>
      <c r="F44" s="128">
        <v>23500</v>
      </c>
      <c r="G44" s="129" t="s">
        <v>288</v>
      </c>
    </row>
    <row r="45" spans="1:7" ht="13.8" x14ac:dyDescent="0.3">
      <c r="A45" s="124"/>
      <c r="B45" s="125" t="s">
        <v>432</v>
      </c>
      <c r="C45" s="126"/>
      <c r="D45" s="113"/>
      <c r="E45" s="127"/>
      <c r="F45" s="128">
        <v>15111</v>
      </c>
      <c r="G45" s="129" t="s">
        <v>145</v>
      </c>
    </row>
    <row r="46" spans="1:7" ht="13.8" x14ac:dyDescent="0.3">
      <c r="A46" s="124"/>
      <c r="B46" s="125" t="s">
        <v>432</v>
      </c>
      <c r="C46" s="126"/>
      <c r="D46" s="113"/>
      <c r="E46" s="127"/>
      <c r="F46" s="128">
        <v>14990</v>
      </c>
      <c r="G46" s="129" t="s">
        <v>145</v>
      </c>
    </row>
    <row r="47" spans="1:7" ht="13.8" x14ac:dyDescent="0.3">
      <c r="A47" s="124"/>
      <c r="B47" s="125" t="s">
        <v>432</v>
      </c>
      <c r="C47" s="126"/>
      <c r="D47" s="113"/>
      <c r="E47" s="127"/>
      <c r="F47" s="128">
        <v>13070</v>
      </c>
      <c r="G47" s="129" t="s">
        <v>145</v>
      </c>
    </row>
    <row r="48" spans="1:7" ht="13.8" x14ac:dyDescent="0.3">
      <c r="A48" s="124"/>
      <c r="B48" s="125" t="s">
        <v>432</v>
      </c>
      <c r="C48" s="126"/>
      <c r="D48" s="113"/>
      <c r="E48" s="127"/>
      <c r="F48" s="128">
        <v>12546</v>
      </c>
      <c r="G48" s="129" t="s">
        <v>158</v>
      </c>
    </row>
    <row r="49" spans="1:7" ht="13.8" x14ac:dyDescent="0.3">
      <c r="A49" s="124"/>
      <c r="B49" s="125" t="s">
        <v>433</v>
      </c>
      <c r="C49" s="126"/>
      <c r="D49" s="113"/>
      <c r="E49" s="127"/>
      <c r="F49" s="128">
        <v>42480</v>
      </c>
      <c r="G49" s="129" t="s">
        <v>191</v>
      </c>
    </row>
    <row r="50" spans="1:7" ht="13.8" x14ac:dyDescent="0.3">
      <c r="A50" s="124"/>
      <c r="B50" s="125" t="s">
        <v>433</v>
      </c>
      <c r="C50" s="126"/>
      <c r="D50" s="113"/>
      <c r="E50" s="127"/>
      <c r="F50" s="128">
        <v>19980</v>
      </c>
      <c r="G50" s="129" t="s">
        <v>197</v>
      </c>
    </row>
    <row r="51" spans="1:7" ht="13.8" x14ac:dyDescent="0.3">
      <c r="A51" s="124"/>
      <c r="B51" s="125" t="s">
        <v>433</v>
      </c>
      <c r="C51" s="126"/>
      <c r="D51" s="113"/>
      <c r="E51" s="127"/>
      <c r="F51" s="128">
        <v>15411</v>
      </c>
      <c r="G51" s="129" t="s">
        <v>205</v>
      </c>
    </row>
    <row r="52" spans="1:7" ht="13.8" x14ac:dyDescent="0.3">
      <c r="A52" s="124"/>
      <c r="B52" s="125" t="s">
        <v>433</v>
      </c>
      <c r="C52" s="126"/>
      <c r="D52" s="113"/>
      <c r="E52" s="127"/>
      <c r="F52" s="128">
        <v>36292</v>
      </c>
      <c r="G52" s="129" t="s">
        <v>163</v>
      </c>
    </row>
    <row r="53" spans="1:7" ht="13.8" x14ac:dyDescent="0.3">
      <c r="A53" s="124"/>
      <c r="B53" s="125" t="s">
        <v>433</v>
      </c>
      <c r="C53" s="126"/>
      <c r="D53" s="113"/>
      <c r="E53" s="127"/>
      <c r="F53" s="128">
        <v>31990</v>
      </c>
      <c r="G53" s="129" t="s">
        <v>156</v>
      </c>
    </row>
    <row r="54" spans="1:7" ht="13.8" x14ac:dyDescent="0.3">
      <c r="A54" s="124"/>
      <c r="B54" s="125" t="s">
        <v>433</v>
      </c>
      <c r="C54" s="126"/>
      <c r="D54" s="113"/>
      <c r="E54" s="127"/>
      <c r="F54" s="128">
        <v>31990</v>
      </c>
      <c r="G54" s="129" t="s">
        <v>156</v>
      </c>
    </row>
    <row r="55" spans="1:7" ht="13.8" x14ac:dyDescent="0.3">
      <c r="A55" s="124"/>
      <c r="B55" s="125" t="s">
        <v>433</v>
      </c>
      <c r="C55" s="126"/>
      <c r="D55" s="113"/>
      <c r="E55" s="127"/>
      <c r="F55" s="128">
        <v>31990</v>
      </c>
      <c r="G55" s="129" t="s">
        <v>156</v>
      </c>
    </row>
    <row r="56" spans="1:7" ht="13.8" x14ac:dyDescent="0.3">
      <c r="A56" s="124"/>
      <c r="B56" s="125" t="s">
        <v>433</v>
      </c>
      <c r="C56" s="126"/>
      <c r="D56" s="113"/>
      <c r="E56" s="127"/>
      <c r="F56" s="128">
        <v>21990</v>
      </c>
      <c r="G56" s="129" t="s">
        <v>156</v>
      </c>
    </row>
    <row r="57" spans="1:7" ht="13.8" x14ac:dyDescent="0.3">
      <c r="A57" s="124"/>
      <c r="B57" s="125" t="s">
        <v>433</v>
      </c>
      <c r="C57" s="126"/>
      <c r="D57" s="113"/>
      <c r="E57" s="127"/>
      <c r="F57" s="128">
        <v>21990</v>
      </c>
      <c r="G57" s="129" t="s">
        <v>156</v>
      </c>
    </row>
    <row r="58" spans="1:7" ht="13.8" x14ac:dyDescent="0.3">
      <c r="A58" s="124"/>
      <c r="B58" s="125" t="s">
        <v>433</v>
      </c>
      <c r="C58" s="126"/>
      <c r="D58" s="113"/>
      <c r="E58" s="127"/>
      <c r="F58" s="128">
        <v>21990</v>
      </c>
      <c r="G58" s="129" t="s">
        <v>156</v>
      </c>
    </row>
    <row r="59" spans="1:7" ht="13.8" x14ac:dyDescent="0.3">
      <c r="A59" s="124"/>
      <c r="B59" s="125" t="s">
        <v>434</v>
      </c>
      <c r="C59" s="126"/>
      <c r="D59" s="113"/>
      <c r="E59" s="127"/>
      <c r="F59" s="128">
        <v>66658</v>
      </c>
      <c r="G59" s="129" t="s">
        <v>419</v>
      </c>
    </row>
    <row r="60" spans="1:7" ht="13.8" x14ac:dyDescent="0.3">
      <c r="A60" s="124"/>
      <c r="B60" s="125" t="s">
        <v>435</v>
      </c>
      <c r="C60" s="126"/>
      <c r="D60" s="113"/>
      <c r="E60" s="127"/>
      <c r="F60" s="128">
        <v>24000</v>
      </c>
      <c r="G60" s="129" t="s">
        <v>158</v>
      </c>
    </row>
    <row r="61" spans="1:7" ht="13.8" x14ac:dyDescent="0.3">
      <c r="A61" s="124"/>
      <c r="B61" s="125" t="s">
        <v>435</v>
      </c>
      <c r="C61" s="126"/>
      <c r="D61" s="113"/>
      <c r="E61" s="127"/>
      <c r="F61" s="128">
        <v>14990</v>
      </c>
      <c r="G61" s="129" t="s">
        <v>158</v>
      </c>
    </row>
    <row r="62" spans="1:7" ht="13.8" x14ac:dyDescent="0.3">
      <c r="A62" s="124"/>
      <c r="B62" s="125" t="s">
        <v>435</v>
      </c>
      <c r="C62" s="126"/>
      <c r="D62" s="113"/>
      <c r="E62" s="127"/>
      <c r="F62" s="128">
        <v>13650</v>
      </c>
      <c r="G62" s="129" t="s">
        <v>158</v>
      </c>
    </row>
    <row r="63" spans="1:7" ht="13.8" x14ac:dyDescent="0.3">
      <c r="A63" s="124"/>
      <c r="B63" s="125" t="s">
        <v>436</v>
      </c>
      <c r="C63" s="126"/>
      <c r="D63" s="113"/>
      <c r="E63" s="127"/>
      <c r="F63" s="128">
        <v>22990</v>
      </c>
      <c r="G63" s="129" t="s">
        <v>182</v>
      </c>
    </row>
    <row r="64" spans="1:7" ht="13.8" x14ac:dyDescent="0.3">
      <c r="A64" s="124"/>
      <c r="B64" s="125" t="s">
        <v>436</v>
      </c>
      <c r="C64" s="126"/>
      <c r="D64" s="113"/>
      <c r="E64" s="127"/>
      <c r="F64" s="128">
        <v>10435</v>
      </c>
      <c r="G64" s="129" t="s">
        <v>420</v>
      </c>
    </row>
    <row r="65" spans="1:7" ht="13.8" x14ac:dyDescent="0.3">
      <c r="A65" s="124"/>
      <c r="B65" s="125" t="s">
        <v>436</v>
      </c>
      <c r="C65" s="126"/>
      <c r="D65" s="113"/>
      <c r="E65" s="127"/>
      <c r="F65" s="128">
        <v>7700</v>
      </c>
      <c r="G65" s="129" t="s">
        <v>190</v>
      </c>
    </row>
    <row r="66" spans="1:7" ht="13.8" x14ac:dyDescent="0.3">
      <c r="A66" s="124"/>
      <c r="B66" s="125" t="s">
        <v>437</v>
      </c>
      <c r="C66" s="126"/>
      <c r="D66" s="113"/>
      <c r="E66" s="127"/>
      <c r="F66" s="128">
        <v>100871</v>
      </c>
      <c r="G66" s="129" t="s">
        <v>188</v>
      </c>
    </row>
    <row r="67" spans="1:7" ht="13.8" x14ac:dyDescent="0.3">
      <c r="A67" s="124"/>
      <c r="B67" s="125" t="s">
        <v>437</v>
      </c>
      <c r="C67" s="126"/>
      <c r="D67" s="113"/>
      <c r="E67" s="127"/>
      <c r="F67" s="128">
        <v>65046</v>
      </c>
      <c r="G67" s="129" t="s">
        <v>168</v>
      </c>
    </row>
    <row r="68" spans="1:7" ht="13.8" x14ac:dyDescent="0.3">
      <c r="A68" s="124"/>
      <c r="B68" s="125" t="s">
        <v>437</v>
      </c>
      <c r="C68" s="126"/>
      <c r="D68" s="113"/>
      <c r="E68" s="127"/>
      <c r="F68" s="128">
        <v>53000</v>
      </c>
      <c r="G68" s="129" t="s">
        <v>159</v>
      </c>
    </row>
    <row r="69" spans="1:7" ht="13.8" x14ac:dyDescent="0.3">
      <c r="A69" s="124"/>
      <c r="B69" s="125" t="s">
        <v>437</v>
      </c>
      <c r="C69" s="126"/>
      <c r="D69" s="113"/>
      <c r="E69" s="127"/>
      <c r="F69" s="128">
        <v>53000</v>
      </c>
      <c r="G69" s="129" t="s">
        <v>188</v>
      </c>
    </row>
    <row r="70" spans="1:7" ht="13.8" x14ac:dyDescent="0.3">
      <c r="A70" s="124"/>
      <c r="B70" s="125" t="s">
        <v>437</v>
      </c>
      <c r="C70" s="126"/>
      <c r="D70" s="113"/>
      <c r="E70" s="127"/>
      <c r="F70" s="128">
        <v>10500</v>
      </c>
      <c r="G70" s="129" t="s">
        <v>289</v>
      </c>
    </row>
    <row r="71" spans="1:7" ht="13.8" x14ac:dyDescent="0.3">
      <c r="A71" s="124"/>
      <c r="B71" s="125" t="s">
        <v>437</v>
      </c>
      <c r="C71" s="126"/>
      <c r="D71" s="113"/>
      <c r="E71" s="127"/>
      <c r="F71" s="128">
        <v>9990</v>
      </c>
      <c r="G71" s="129" t="s">
        <v>159</v>
      </c>
    </row>
    <row r="72" spans="1:7" ht="13.8" x14ac:dyDescent="0.3">
      <c r="A72" s="124"/>
      <c r="B72" s="125" t="s">
        <v>437</v>
      </c>
      <c r="C72" s="126"/>
      <c r="D72" s="113"/>
      <c r="E72" s="127"/>
      <c r="F72" s="128">
        <v>38970</v>
      </c>
      <c r="G72" s="129" t="s">
        <v>145</v>
      </c>
    </row>
    <row r="73" spans="1:7" ht="13.8" x14ac:dyDescent="0.3">
      <c r="A73" s="124"/>
      <c r="B73" s="125" t="s">
        <v>437</v>
      </c>
      <c r="C73" s="126"/>
      <c r="D73" s="113"/>
      <c r="E73" s="127"/>
      <c r="F73" s="128">
        <v>32156</v>
      </c>
      <c r="G73" s="129" t="s">
        <v>144</v>
      </c>
    </row>
    <row r="74" spans="1:7" ht="13.8" x14ac:dyDescent="0.3">
      <c r="A74" s="124"/>
      <c r="B74" s="125" t="s">
        <v>437</v>
      </c>
      <c r="C74" s="126"/>
      <c r="D74" s="113"/>
      <c r="E74" s="127"/>
      <c r="F74" s="128">
        <v>11990</v>
      </c>
      <c r="G74" s="129" t="s">
        <v>173</v>
      </c>
    </row>
    <row r="75" spans="1:7" ht="13.8" x14ac:dyDescent="0.3">
      <c r="A75" s="124"/>
      <c r="B75" s="125" t="s">
        <v>438</v>
      </c>
      <c r="C75" s="126"/>
      <c r="D75" s="113"/>
      <c r="E75" s="127"/>
      <c r="F75" s="128">
        <v>49104</v>
      </c>
      <c r="G75" s="129" t="s">
        <v>179</v>
      </c>
    </row>
    <row r="76" spans="1:7" ht="13.8" x14ac:dyDescent="0.3">
      <c r="A76" s="124"/>
      <c r="B76" s="125" t="s">
        <v>438</v>
      </c>
      <c r="C76" s="126"/>
      <c r="D76" s="113"/>
      <c r="E76" s="127"/>
      <c r="F76" s="128">
        <v>45980</v>
      </c>
      <c r="G76" s="129" t="s">
        <v>204</v>
      </c>
    </row>
    <row r="77" spans="1:7" ht="13.8" x14ac:dyDescent="0.3">
      <c r="A77" s="124"/>
      <c r="B77" s="125" t="s">
        <v>438</v>
      </c>
      <c r="C77" s="126"/>
      <c r="D77" s="113"/>
      <c r="E77" s="127"/>
      <c r="F77" s="128">
        <v>34980</v>
      </c>
      <c r="G77" s="129" t="s">
        <v>188</v>
      </c>
    </row>
    <row r="78" spans="1:7" ht="13.8" x14ac:dyDescent="0.3">
      <c r="A78" s="124"/>
      <c r="B78" s="125" t="s">
        <v>438</v>
      </c>
      <c r="C78" s="126"/>
      <c r="D78" s="113"/>
      <c r="E78" s="127"/>
      <c r="F78" s="128">
        <v>24388</v>
      </c>
      <c r="G78" s="129" t="s">
        <v>172</v>
      </c>
    </row>
    <row r="79" spans="1:7" ht="13.8" x14ac:dyDescent="0.3">
      <c r="A79" s="124"/>
      <c r="B79" s="125" t="s">
        <v>438</v>
      </c>
      <c r="C79" s="126"/>
      <c r="D79" s="113"/>
      <c r="E79" s="127"/>
      <c r="F79" s="128">
        <v>19990</v>
      </c>
      <c r="G79" s="129" t="s">
        <v>193</v>
      </c>
    </row>
    <row r="80" spans="1:7" ht="13.8" x14ac:dyDescent="0.3">
      <c r="A80" s="124"/>
      <c r="B80" s="125" t="s">
        <v>438</v>
      </c>
      <c r="C80" s="127"/>
      <c r="D80" s="113"/>
      <c r="E80" s="127"/>
      <c r="F80" s="128">
        <v>10000</v>
      </c>
      <c r="G80" s="129" t="s">
        <v>332</v>
      </c>
    </row>
    <row r="81" spans="1:7" ht="13.8" x14ac:dyDescent="0.3">
      <c r="A81" s="124"/>
      <c r="B81" s="125" t="s">
        <v>439</v>
      </c>
      <c r="C81" s="127"/>
      <c r="D81" s="113"/>
      <c r="E81" s="127"/>
      <c r="F81" s="128">
        <v>45312</v>
      </c>
      <c r="G81" s="129" t="s">
        <v>203</v>
      </c>
    </row>
    <row r="82" spans="1:7" ht="13.8" x14ac:dyDescent="0.3">
      <c r="A82" s="124"/>
      <c r="B82" s="125" t="s">
        <v>439</v>
      </c>
      <c r="C82" s="127"/>
      <c r="D82" s="113"/>
      <c r="E82" s="127"/>
      <c r="F82" s="128">
        <v>30644</v>
      </c>
      <c r="G82" s="129" t="s">
        <v>183</v>
      </c>
    </row>
    <row r="83" spans="1:7" ht="13.8" x14ac:dyDescent="0.3">
      <c r="A83" s="124"/>
      <c r="B83" s="125" t="s">
        <v>439</v>
      </c>
      <c r="C83" s="127"/>
      <c r="D83" s="113"/>
      <c r="E83" s="127"/>
      <c r="F83" s="128">
        <v>29980</v>
      </c>
      <c r="G83" s="129" t="s">
        <v>185</v>
      </c>
    </row>
    <row r="84" spans="1:7" ht="13.8" x14ac:dyDescent="0.3">
      <c r="A84" s="124"/>
      <c r="B84" s="125" t="s">
        <v>439</v>
      </c>
      <c r="C84" s="127"/>
      <c r="D84" s="113"/>
      <c r="E84" s="127"/>
      <c r="F84" s="128">
        <v>19980</v>
      </c>
      <c r="G84" s="129" t="s">
        <v>197</v>
      </c>
    </row>
    <row r="85" spans="1:7" ht="13.8" x14ac:dyDescent="0.3">
      <c r="A85" s="124"/>
      <c r="B85" s="125" t="s">
        <v>439</v>
      </c>
      <c r="C85" s="127"/>
      <c r="D85" s="113"/>
      <c r="E85" s="127"/>
      <c r="F85" s="128">
        <v>17863</v>
      </c>
      <c r="G85" s="129" t="s">
        <v>196</v>
      </c>
    </row>
    <row r="86" spans="1:7" ht="13.8" x14ac:dyDescent="0.3">
      <c r="A86" s="124"/>
      <c r="B86" s="125" t="s">
        <v>439</v>
      </c>
      <c r="C86" s="127"/>
      <c r="D86" s="113"/>
      <c r="E86" s="127"/>
      <c r="F86" s="128">
        <v>11918</v>
      </c>
      <c r="G86" s="129" t="s">
        <v>181</v>
      </c>
    </row>
    <row r="87" spans="1:7" ht="13.8" x14ac:dyDescent="0.3">
      <c r="A87" s="124"/>
      <c r="B87" s="125" t="s">
        <v>440</v>
      </c>
      <c r="C87" s="127"/>
      <c r="D87" s="113"/>
      <c r="E87" s="127"/>
      <c r="F87" s="128">
        <v>28481</v>
      </c>
      <c r="G87" s="129" t="s">
        <v>142</v>
      </c>
    </row>
    <row r="88" spans="1:7" ht="13.8" x14ac:dyDescent="0.3">
      <c r="A88" s="124"/>
      <c r="B88" s="125" t="s">
        <v>440</v>
      </c>
      <c r="C88" s="127"/>
      <c r="D88" s="113"/>
      <c r="E88" s="127"/>
      <c r="F88" s="128">
        <v>25000</v>
      </c>
      <c r="G88" s="129" t="s">
        <v>146</v>
      </c>
    </row>
    <row r="89" spans="1:7" ht="13.8" x14ac:dyDescent="0.3">
      <c r="A89" s="124"/>
      <c r="B89" s="125" t="s">
        <v>440</v>
      </c>
      <c r="C89" s="127"/>
      <c r="D89" s="113"/>
      <c r="E89" s="127"/>
      <c r="F89" s="128">
        <v>19980</v>
      </c>
      <c r="G89" s="129" t="s">
        <v>153</v>
      </c>
    </row>
    <row r="90" spans="1:7" ht="13.8" x14ac:dyDescent="0.3">
      <c r="A90" s="124"/>
      <c r="B90" s="125" t="s">
        <v>440</v>
      </c>
      <c r="C90" s="127"/>
      <c r="D90" s="113"/>
      <c r="E90" s="127"/>
      <c r="F90" s="128">
        <v>3500</v>
      </c>
      <c r="G90" s="129" t="s">
        <v>421</v>
      </c>
    </row>
    <row r="91" spans="1:7" ht="13.8" x14ac:dyDescent="0.3">
      <c r="A91" s="124"/>
      <c r="B91" s="125" t="s">
        <v>440</v>
      </c>
      <c r="C91" s="127"/>
      <c r="D91" s="113"/>
      <c r="E91" s="127"/>
      <c r="F91" s="128">
        <v>1903</v>
      </c>
      <c r="G91" s="129" t="s">
        <v>142</v>
      </c>
    </row>
    <row r="92" spans="1:7" ht="13.8" x14ac:dyDescent="0.3">
      <c r="A92" s="124"/>
      <c r="B92" s="125" t="s">
        <v>440</v>
      </c>
      <c r="C92" s="127"/>
      <c r="D92" s="113"/>
      <c r="E92" s="127"/>
      <c r="F92" s="128">
        <v>1859</v>
      </c>
      <c r="G92" s="129" t="s">
        <v>161</v>
      </c>
    </row>
    <row r="93" spans="1:7" ht="13.8" x14ac:dyDescent="0.3">
      <c r="A93" s="124"/>
      <c r="B93" s="125" t="s">
        <v>428</v>
      </c>
      <c r="C93" s="127" t="s">
        <v>441</v>
      </c>
      <c r="D93" s="113"/>
      <c r="E93" s="150">
        <v>793883</v>
      </c>
      <c r="F93" s="128"/>
      <c r="G93" s="129" t="s">
        <v>271</v>
      </c>
    </row>
    <row r="94" spans="1:7" ht="13.8" x14ac:dyDescent="0.3">
      <c r="A94" s="124"/>
      <c r="B94" s="125" t="s">
        <v>428</v>
      </c>
      <c r="C94" s="127" t="s">
        <v>442</v>
      </c>
      <c r="D94" s="113"/>
      <c r="E94" s="127">
        <v>599819</v>
      </c>
      <c r="F94" s="128"/>
      <c r="G94" s="129" t="s">
        <v>262</v>
      </c>
    </row>
    <row r="95" spans="1:7" ht="13.8" x14ac:dyDescent="0.3">
      <c r="A95" s="124"/>
      <c r="B95" s="125" t="s">
        <v>428</v>
      </c>
      <c r="C95" s="127" t="s">
        <v>443</v>
      </c>
      <c r="D95" s="113"/>
      <c r="E95" s="127">
        <v>441415</v>
      </c>
      <c r="F95" s="128"/>
      <c r="G95" s="129" t="s">
        <v>385</v>
      </c>
    </row>
    <row r="96" spans="1:7" ht="13.8" x14ac:dyDescent="0.3">
      <c r="A96" s="124"/>
      <c r="B96" s="125" t="s">
        <v>428</v>
      </c>
      <c r="C96" s="127" t="s">
        <v>444</v>
      </c>
      <c r="D96" s="113"/>
      <c r="E96" s="127">
        <v>238225</v>
      </c>
      <c r="F96" s="128"/>
      <c r="G96" s="129" t="s">
        <v>265</v>
      </c>
    </row>
    <row r="97" spans="1:7" ht="13.8" x14ac:dyDescent="0.3">
      <c r="A97" s="124"/>
      <c r="B97" s="125" t="s">
        <v>428</v>
      </c>
      <c r="C97" s="127" t="s">
        <v>445</v>
      </c>
      <c r="D97" s="113"/>
      <c r="E97" s="127">
        <v>110000</v>
      </c>
      <c r="F97" s="128"/>
      <c r="G97" s="129" t="s">
        <v>362</v>
      </c>
    </row>
    <row r="98" spans="1:7" ht="13.8" x14ac:dyDescent="0.3">
      <c r="A98" s="124"/>
      <c r="B98" s="125" t="s">
        <v>428</v>
      </c>
      <c r="C98" s="127" t="s">
        <v>446</v>
      </c>
      <c r="D98" s="113"/>
      <c r="E98" s="127">
        <v>100000</v>
      </c>
      <c r="F98" s="128"/>
      <c r="G98" s="129" t="s">
        <v>414</v>
      </c>
    </row>
    <row r="99" spans="1:7" ht="13.8" x14ac:dyDescent="0.3">
      <c r="A99" s="124"/>
      <c r="B99" s="125" t="s">
        <v>428</v>
      </c>
      <c r="C99" s="127" t="s">
        <v>447</v>
      </c>
      <c r="D99" s="113"/>
      <c r="E99" s="127">
        <v>46667</v>
      </c>
      <c r="F99" s="128"/>
      <c r="G99" s="129" t="s">
        <v>268</v>
      </c>
    </row>
    <row r="100" spans="1:7" ht="13.8" x14ac:dyDescent="0.3">
      <c r="A100" s="124"/>
      <c r="B100" s="125" t="s">
        <v>429</v>
      </c>
      <c r="C100" s="127" t="s">
        <v>448</v>
      </c>
      <c r="D100" s="113"/>
      <c r="E100" s="127">
        <v>2400000</v>
      </c>
      <c r="F100" s="128"/>
      <c r="G100" s="129" t="s">
        <v>415</v>
      </c>
    </row>
    <row r="101" spans="1:7" ht="13.8" x14ac:dyDescent="0.3">
      <c r="A101" s="124"/>
      <c r="B101" s="125" t="s">
        <v>429</v>
      </c>
      <c r="C101" s="127" t="s">
        <v>449</v>
      </c>
      <c r="D101" s="113"/>
      <c r="E101" s="127">
        <v>4071304</v>
      </c>
      <c r="F101" s="128"/>
      <c r="G101" s="129" t="s">
        <v>395</v>
      </c>
    </row>
    <row r="102" spans="1:7" ht="13.8" x14ac:dyDescent="0.3">
      <c r="A102" s="124"/>
      <c r="B102" s="125" t="s">
        <v>429</v>
      </c>
      <c r="C102" s="127" t="s">
        <v>450</v>
      </c>
      <c r="D102" s="113"/>
      <c r="E102" s="127">
        <v>2406834</v>
      </c>
      <c r="F102" s="128"/>
      <c r="G102" s="129" t="s">
        <v>416</v>
      </c>
    </row>
    <row r="103" spans="1:7" ht="13.8" x14ac:dyDescent="0.3">
      <c r="A103" s="124"/>
      <c r="B103" s="125" t="s">
        <v>430</v>
      </c>
      <c r="C103" s="127" t="s">
        <v>451</v>
      </c>
      <c r="D103" s="113"/>
      <c r="E103" s="127">
        <v>4072000</v>
      </c>
      <c r="F103" s="128"/>
      <c r="G103" s="129" t="s">
        <v>395</v>
      </c>
    </row>
    <row r="104" spans="1:7" ht="13.8" x14ac:dyDescent="0.3">
      <c r="A104" s="124"/>
      <c r="B104" s="125" t="s">
        <v>432</v>
      </c>
      <c r="C104" s="127" t="s">
        <v>452</v>
      </c>
      <c r="D104" s="113"/>
      <c r="E104" s="127">
        <v>100000</v>
      </c>
      <c r="F104" s="128"/>
      <c r="G104" s="129" t="s">
        <v>417</v>
      </c>
    </row>
    <row r="105" spans="1:7" ht="13.8" x14ac:dyDescent="0.3">
      <c r="A105" s="124"/>
      <c r="B105" s="125" t="s">
        <v>432</v>
      </c>
      <c r="C105" s="127" t="s">
        <v>453</v>
      </c>
      <c r="D105" s="113"/>
      <c r="E105" s="127">
        <v>100000</v>
      </c>
      <c r="F105" s="128"/>
      <c r="G105" s="129" t="s">
        <v>418</v>
      </c>
    </row>
    <row r="106" spans="1:7" ht="13.8" x14ac:dyDescent="0.3">
      <c r="A106" s="124"/>
      <c r="B106" s="125" t="s">
        <v>434</v>
      </c>
      <c r="C106" s="127" t="s">
        <v>454</v>
      </c>
      <c r="D106" s="113"/>
      <c r="E106" s="127">
        <v>63900</v>
      </c>
      <c r="F106" s="128"/>
      <c r="G106" s="129" t="s">
        <v>139</v>
      </c>
    </row>
    <row r="107" spans="1:7" ht="13.8" x14ac:dyDescent="0.3">
      <c r="A107" s="124"/>
      <c r="B107" s="125">
        <v>43951</v>
      </c>
      <c r="C107" s="127" t="s">
        <v>457</v>
      </c>
      <c r="D107" s="113"/>
      <c r="E107" s="127">
        <v>546662</v>
      </c>
      <c r="F107" s="128"/>
      <c r="G107" s="129" t="s">
        <v>138</v>
      </c>
    </row>
    <row r="108" spans="1:7" ht="13.8" x14ac:dyDescent="0.3">
      <c r="A108" s="124"/>
      <c r="B108" s="125">
        <v>43951</v>
      </c>
      <c r="C108" s="127" t="s">
        <v>458</v>
      </c>
      <c r="D108" s="113"/>
      <c r="E108" s="127">
        <v>207000</v>
      </c>
      <c r="F108" s="128"/>
      <c r="G108" s="129" t="s">
        <v>140</v>
      </c>
    </row>
    <row r="109" spans="1:7" ht="13.8" x14ac:dyDescent="0.3">
      <c r="A109" s="124"/>
      <c r="B109" s="125">
        <v>43951</v>
      </c>
      <c r="C109" s="127" t="s">
        <v>459</v>
      </c>
      <c r="D109" s="113"/>
      <c r="E109" s="127">
        <v>62760</v>
      </c>
      <c r="F109" s="128"/>
      <c r="G109" s="129" t="s">
        <v>274</v>
      </c>
    </row>
    <row r="110" spans="1:7" ht="13.8" x14ac:dyDescent="0.3">
      <c r="A110" s="124"/>
      <c r="B110" s="125">
        <v>43951</v>
      </c>
      <c r="C110" s="127" t="s">
        <v>460</v>
      </c>
      <c r="D110" s="113"/>
      <c r="E110" s="127">
        <v>60000</v>
      </c>
      <c r="F110" s="128"/>
      <c r="G110" s="129" t="s">
        <v>139</v>
      </c>
    </row>
    <row r="111" spans="1:7" ht="13.8" x14ac:dyDescent="0.3">
      <c r="A111" s="124"/>
      <c r="B111" s="125">
        <v>43951</v>
      </c>
      <c r="C111" s="127" t="s">
        <v>461</v>
      </c>
      <c r="D111" s="113"/>
      <c r="E111" s="127">
        <v>23647</v>
      </c>
      <c r="F111" s="128"/>
      <c r="G111" s="129" t="s">
        <v>405</v>
      </c>
    </row>
    <row r="112" spans="1:7" ht="15" thickBot="1" x14ac:dyDescent="0.35">
      <c r="A112" s="131" t="s">
        <v>327</v>
      </c>
      <c r="B112" s="131"/>
      <c r="C112" s="132"/>
      <c r="D112" s="133"/>
      <c r="E112" s="133">
        <f>SUM(E3:E111)</f>
        <v>16444116</v>
      </c>
      <c r="F112" s="133">
        <f>SUM(F3:F111)</f>
        <v>21178447</v>
      </c>
      <c r="G112" s="134"/>
    </row>
    <row r="114" spans="3:3" ht="14.4" x14ac:dyDescent="0.3">
      <c r="C114" s="178">
        <v>546662</v>
      </c>
    </row>
    <row r="115" spans="3:3" ht="14.4" x14ac:dyDescent="0.3">
      <c r="C115" s="178">
        <v>207000</v>
      </c>
    </row>
    <row r="116" spans="3:3" ht="14.4" x14ac:dyDescent="0.3">
      <c r="C116" s="178">
        <v>62760</v>
      </c>
    </row>
    <row r="117" spans="3:3" ht="14.4" x14ac:dyDescent="0.3">
      <c r="C117" s="178">
        <v>60000</v>
      </c>
    </row>
    <row r="118" spans="3:3" ht="14.4" x14ac:dyDescent="0.3">
      <c r="C118" s="178">
        <v>23647</v>
      </c>
    </row>
  </sheetData>
  <mergeCells count="1">
    <mergeCell ref="A1:G1"/>
  </mergeCells>
  <conditionalFormatting sqref="C16:G16 D17:G78">
    <cfRule type="expression" dxfId="56" priority="20" stopIfTrue="1">
      <formula>#REF!&lt;&gt;#REF!</formula>
    </cfRule>
  </conditionalFormatting>
  <conditionalFormatting sqref="G2">
    <cfRule type="expression" dxfId="55" priority="19" stopIfTrue="1">
      <formula>#REF!&lt;&gt;#REF!</formula>
    </cfRule>
  </conditionalFormatting>
  <conditionalFormatting sqref="B2">
    <cfRule type="expression" dxfId="54" priority="18" stopIfTrue="1">
      <formula>#REF!&lt;&gt;#REF!</formula>
    </cfRule>
  </conditionalFormatting>
  <conditionalFormatting sqref="D2:F2 C34:C78">
    <cfRule type="expression" dxfId="53" priority="17" stopIfTrue="1">
      <formula>#REF!&lt;&gt;#REF!</formula>
    </cfRule>
  </conditionalFormatting>
  <conditionalFormatting sqref="C3:G15">
    <cfRule type="expression" dxfId="52" priority="16" stopIfTrue="1">
      <formula>#REF!&lt;&gt;#REF!</formula>
    </cfRule>
  </conditionalFormatting>
  <conditionalFormatting sqref="C112">
    <cfRule type="expression" dxfId="51" priority="14" stopIfTrue="1">
      <formula>#REF!&lt;&gt;#REF!</formula>
    </cfRule>
  </conditionalFormatting>
  <conditionalFormatting sqref="G112">
    <cfRule type="expression" dxfId="50" priority="13" stopIfTrue="1">
      <formula>#REF!&lt;&gt;#REF!</formula>
    </cfRule>
  </conditionalFormatting>
  <conditionalFormatting sqref="D112">
    <cfRule type="expression" dxfId="49" priority="12" stopIfTrue="1">
      <formula>#REF!&lt;&gt;#REF!</formula>
    </cfRule>
  </conditionalFormatting>
  <conditionalFormatting sqref="C17:C33">
    <cfRule type="expression" dxfId="48" priority="15" stopIfTrue="1">
      <formula>#REF!&lt;&gt;#REF!</formula>
    </cfRule>
  </conditionalFormatting>
  <conditionalFormatting sqref="D79:G97">
    <cfRule type="expression" dxfId="47" priority="6" stopIfTrue="1">
      <formula>#REF!&lt;&gt;#REF!</formula>
    </cfRule>
  </conditionalFormatting>
  <conditionalFormatting sqref="C79">
    <cfRule type="expression" dxfId="46" priority="5" stopIfTrue="1">
      <formula>#REF!&lt;&gt;#REF!</formula>
    </cfRule>
  </conditionalFormatting>
  <conditionalFormatting sqref="E112:F112">
    <cfRule type="expression" dxfId="45" priority="4" stopIfTrue="1">
      <formula>#REF!&lt;&gt;#REF!</formula>
    </cfRule>
  </conditionalFormatting>
  <conditionalFormatting sqref="C80:C97">
    <cfRule type="expression" dxfId="44" priority="3" stopIfTrue="1">
      <formula>#REF!&lt;&gt;#REF!</formula>
    </cfRule>
  </conditionalFormatting>
  <conditionalFormatting sqref="D98:G111">
    <cfRule type="expression" dxfId="43" priority="2" stopIfTrue="1">
      <formula>#REF!&lt;&gt;#REF!</formula>
    </cfRule>
  </conditionalFormatting>
  <conditionalFormatting sqref="C98:C111">
    <cfRule type="expression" dxfId="42" priority="1" stopIfTrue="1">
      <formula>#REF!&lt;&gt;#REF!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3</vt:i4>
      </vt:variant>
    </vt:vector>
  </HeadingPairs>
  <TitlesOfParts>
    <vt:vector size="16" baseType="lpstr">
      <vt:lpstr>INFORME</vt:lpstr>
      <vt:lpstr>Progr. Financ</vt:lpstr>
      <vt:lpstr>CONCILIACION</vt:lpstr>
      <vt:lpstr>CH GIR Y NO COB</vt:lpstr>
      <vt:lpstr>Hoja2</vt:lpstr>
      <vt:lpstr>L°CAJA JULIO </vt:lpstr>
      <vt:lpstr>L°CAJA JUNIO</vt:lpstr>
      <vt:lpstr>L°CAJA MAY</vt:lpstr>
      <vt:lpstr>L°CAJA AB</vt:lpstr>
      <vt:lpstr>L°CAJA MAR</vt:lpstr>
      <vt:lpstr>L°CAJA FEB</vt:lpstr>
      <vt:lpstr>L° CAJA ENE</vt:lpstr>
      <vt:lpstr>Hoja1</vt:lpstr>
      <vt:lpstr>INFORME!Área_de_impresión</vt:lpstr>
      <vt:lpstr>'Progr. Financ'!Área_de_impresión</vt:lpstr>
      <vt:lpstr>'Progr. Financ'!z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ANTUF2 (Asociacion Profesionales)</dc:creator>
  <cp:lastModifiedBy>acer</cp:lastModifiedBy>
  <dcterms:created xsi:type="dcterms:W3CDTF">2020-01-08T16:41:37Z</dcterms:created>
  <dcterms:modified xsi:type="dcterms:W3CDTF">2020-08-17T20:40:26Z</dcterms:modified>
</cp:coreProperties>
</file>